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9.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drawings/drawing26.xml" ContentType="application/vnd.openxmlformats-officedocument.drawing+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7.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8.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9.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30.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1.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32.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33.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34.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5.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6.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7.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8.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39.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40.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drawings/drawing41.xml" ContentType="application/vnd.openxmlformats-officedocument.drawing+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42.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43.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44.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45.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6.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47.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48.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49.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50.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51.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drawings/drawing52.xml" ContentType="application/vnd.openxmlformats-officedocument.drawing+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53.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54.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5.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56.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drawings/drawing57.xml" ContentType="application/vnd.openxmlformats-officedocument.drawing+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8.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drawings/drawing59.xml" ContentType="application/vnd.openxmlformats-officedocument.drawing+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drawings/drawing60.xml" ContentType="application/vnd.openxmlformats-officedocument.drawing+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61.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62.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3.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queryTables/queryTable181.xml" ContentType="application/vnd.openxmlformats-officedocument.spreadsheetml.queryTable+xml"/>
  <Override PartName="/xl/queryTables/queryTable18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bshah\Desktop\"/>
    </mc:Choice>
  </mc:AlternateContent>
  <xr:revisionPtr revIDLastSave="0" documentId="8_{C50BAB0C-ADFF-46F1-B205-13D61C82AD34}" xr6:coauthVersionLast="47" xr6:coauthVersionMax="47" xr10:uidLastSave="{00000000-0000-0000-0000-000000000000}"/>
  <bookViews>
    <workbookView xWindow="-110" yWindow="-110" windowWidth="19420" windowHeight="10420" firstSheet="3" xr2:uid="{AF884A41-8C57-49BA-AB80-81BE3E6A775D}"/>
  </bookViews>
  <sheets>
    <sheet name="Index" sheetId="1" r:id="rId1"/>
    <sheet name="Dividend History" sheetId="2" r:id="rId2"/>
    <sheet name="Tata Scheme Risk-o-Meter" sheetId="3" r:id="rId3"/>
    <sheet name="Debt Index Replication Factor " sheetId="4" r:id="rId4"/>
    <sheet name="TSLVFOF" sheetId="5" r:id="rId5"/>
    <sheet name="TGLDFOF" sheetId="6" r:id="rId6"/>
    <sheet name="TSLVETF" sheetId="7" r:id="rId7"/>
    <sheet name="TGLDETF" sheetId="8" r:id="rId8"/>
    <sheet name="TYCF" sheetId="9" r:id="rId9"/>
    <sheet name="TSCAPF" sheetId="10" r:id="rId10"/>
    <sheet name="TRSFP" sheetId="11" r:id="rId11"/>
    <sheet name="TRSFM" sheetId="12" r:id="rId12"/>
    <sheet name="TREF" sheetId="13" r:id="rId13"/>
    <sheet name="TNMIIF" sheetId="14" r:id="rId14"/>
    <sheet name="TNMIMIF" sheetId="15" r:id="rId15"/>
    <sheet name="TNA30IF" sheetId="16" r:id="rId16"/>
    <sheet name="TNRIF" sheetId="17" r:id="rId17"/>
    <sheet name="TNPBETF" sheetId="18" r:id="rId18"/>
    <sheet name="TNMSHIF" sheetId="19" r:id="rId19"/>
    <sheet name="TNMMIF" sheetId="20" r:id="rId20"/>
    <sheet name="TNITIF" sheetId="21" r:id="rId21"/>
    <sheet name="TNIDETF" sheetId="22" r:id="rId22"/>
    <sheet name="TNIDFOF" sheetId="23" r:id="rId23"/>
    <sheet name="TNFSIF" sheetId="24" r:id="rId24"/>
    <sheet name="TNCMIF" sheetId="25" r:id="rId25"/>
    <sheet name="TNAIF" sheetId="26" r:id="rId26"/>
    <sheet name="TIFNA" sheetId="27" r:id="rId27"/>
    <sheet name="TNETF" sheetId="28" r:id="rId28"/>
    <sheet name="TMULTICF" sheetId="29" r:id="rId29"/>
    <sheet name="TMAOF" sheetId="30" r:id="rId30"/>
    <sheet name="TINR" sheetId="31" r:id="rId31"/>
    <sheet name="TTOFE" sheetId="32" r:id="rId32"/>
    <sheet name="TEOF" sheetId="33" r:id="rId33"/>
    <sheet name="TISF" sheetId="34" r:id="rId34"/>
    <sheet name="TIPHF" sheetId="35" r:id="rId35"/>
    <sheet name="TIIF" sheetId="36" r:id="rId36"/>
    <sheet name="TICF" sheetId="37" r:id="rId37"/>
    <sheet name="TEGF" sheetId="38" r:id="rId38"/>
    <sheet name="THOF" sheetId="39" r:id="rId39"/>
    <sheet name="TFEF" sheetId="40" r:id="rId40"/>
    <sheet name="TMCAPF" sheetId="41" r:id="rId41"/>
    <sheet name="TCS" sheetId="42" r:id="rId42"/>
    <sheet name="TMIF" sheetId="43" r:id="rId43"/>
    <sheet name="TEQPEF" sheetId="44" r:id="rId44"/>
    <sheet name="TTSF96" sheetId="45" r:id="rId45"/>
    <sheet name="TDIVYF" sheetId="46" r:id="rId46"/>
    <sheet name="TDIF" sheetId="47" r:id="rId47"/>
    <sheet name="TBCF" sheetId="48" r:id="rId48"/>
    <sheet name="TIFSA" sheetId="49" r:id="rId49"/>
    <sheet name="TBSBGIF" sheetId="50" r:id="rId50"/>
    <sheet name="TBFSF" sheetId="51" r:id="rId51"/>
    <sheet name="TBAF" sheetId="52" r:id="rId52"/>
    <sheet name="TAF" sheetId="53" r:id="rId53"/>
    <sheet name="TFRSTF" sheetId="54" r:id="rId54"/>
    <sheet name="TUSTF" sheetId="55" r:id="rId55"/>
    <sheet name="TFF" sheetId="56" r:id="rId56"/>
    <sheet name="TSTBF" sheetId="57" r:id="rId57"/>
    <sheet name="TRSFC" sheetId="58" r:id="rId58"/>
    <sheet name="TOF" sheetId="59" r:id="rId59"/>
    <sheet name="TNSIFDEC27" sheetId="60" r:id="rId60"/>
    <sheet name="TNGIF1229" sheetId="61" r:id="rId61"/>
    <sheet name="TNGIF1226" sheetId="62" r:id="rId62"/>
    <sheet name="TLF" sheetId="63" r:id="rId63"/>
    <sheet name="TGSFR" sheetId="64" r:id="rId64"/>
    <sheet name="TFRF" sheetId="65" r:id="rId65"/>
    <sheet name="TCIGIF0426" sheetId="66" r:id="rId66"/>
    <sheet name="TCORPBF" sheetId="67" r:id="rId67"/>
  </sheets>
  <externalReferences>
    <externalReference r:id="rId68"/>
  </externalReferences>
  <definedNames>
    <definedName name="_IEF1">#REF!</definedName>
    <definedName name="_IEF2">#REF!</definedName>
    <definedName name="AAA">#REF!</definedName>
    <definedName name="h">#REF!</definedName>
    <definedName name="IEF">#REF!</definedName>
    <definedName name="Main_Sheet" localSheetId="0">Index!$A$2:$C$63</definedName>
    <definedName name="raja">#REF!</definedName>
    <definedName name="TAF">TAF!$B$1</definedName>
    <definedName name="TAF_Debt_Related" localSheetId="52">TAF!$B$350:$H$382</definedName>
    <definedName name="TAF_EQ" localSheetId="52">TAF!$B$12:$I$178</definedName>
    <definedName name="TAF_EQ_Related" localSheetId="52">TAF!$B$179:$I$345</definedName>
    <definedName name="TAF_MM" localSheetId="52">TAF!$B$384:$H$385</definedName>
    <definedName name="TAF_Mutual_F_Units" localSheetId="52">TAF!$B$347:$H$348</definedName>
    <definedName name="TAFNAV" localSheetId="52">TAF!$B$398:$B$405</definedName>
    <definedName name="TBAF">TBAF!$B$1</definedName>
    <definedName name="TBAF_Debt_Related" localSheetId="51">TBAF!$B$163:$H$182</definedName>
    <definedName name="TBAF_EQ" localSheetId="51">TBAF!$B$12:$I$85</definedName>
    <definedName name="TBAF_EQ_FU_Related" localSheetId="51">TBAF!$B$126:$I$131</definedName>
    <definedName name="TBAF_EQ_Related" localSheetId="51">TBAF!$B$86:$I$125</definedName>
    <definedName name="TBAF_GOV_SEC" localSheetId="51">TBAF!$B$137:$H$161</definedName>
    <definedName name="TBAF_MM" localSheetId="51">TBAF!$B$190:$H$197</definedName>
    <definedName name="TBAF_Mutual_F_Units" localSheetId="51">TBAF!$B$133:$H$135</definedName>
    <definedName name="TBAF_Securitied_Debt" localSheetId="51">TBAF!$B$184:$H$188</definedName>
    <definedName name="TBAFNAV" localSheetId="51">TBAF!$B$209:$B$216</definedName>
    <definedName name="TBCF">TBCF!$B$1</definedName>
    <definedName name="TBCF_EQ" localSheetId="47">TBCF!$B$12:$I$80</definedName>
    <definedName name="TBCF_Mutual_F_Units" localSheetId="47">TBCF!$B$82:$H$83</definedName>
    <definedName name="TBCFNAV" localSheetId="47">TBCF!$B$95:$B$102</definedName>
    <definedName name="TBFSF">TBFSF!$B$1</definedName>
    <definedName name="TBFSF_EQ" localSheetId="50">TBFSF!$B$12:$I$47</definedName>
    <definedName name="TBFSFNAV" localSheetId="50">TBFSF!$B$59:$B$66</definedName>
    <definedName name="TBPSUF">#REF!</definedName>
    <definedName name="TBSBGIF">TBSBGIF!$B$1</definedName>
    <definedName name="TBSBGIF_EQ" localSheetId="49">TBSBGIF!$B$12:$I$44</definedName>
    <definedName name="TBSBGIFNAV" localSheetId="49">TBSBGIF!$B$56:$B$59</definedName>
    <definedName name="TCF">#REF!</definedName>
    <definedName name="TCF_EQDetails">#REF!</definedName>
    <definedName name="TCIGIF0426">#REF!</definedName>
    <definedName name="TCIGIF0426_GOV_SEC" localSheetId="65">TCIGIF0426!$B$22:$H$29</definedName>
    <definedName name="TCIGIF0426NAV" localSheetId="65">TCIGIF0426!$B$43:$B$50</definedName>
    <definedName name="TCORPBF">#REF!</definedName>
    <definedName name="TCORPBF_Aif_cat" localSheetId="66">TCORPBF!$B$133:$H$134</definedName>
    <definedName name="TCORPBF_Debt_Related" localSheetId="66">TCORPBF!$B$58:$H$123</definedName>
    <definedName name="TCORPBF_GOV_SEC" localSheetId="66">TCORPBF!$B$22:$H$56</definedName>
    <definedName name="TCORPBF_MM" localSheetId="66">TCORPBF!$B$130:$H$131</definedName>
    <definedName name="TCORPBF_Securitied_Debt" localSheetId="66">TCORPBF!$B$125:$H$128</definedName>
    <definedName name="TCORPBFNAV" localSheetId="66">TCORPBF!$B$149:$B$164</definedName>
    <definedName name="TCPF1">#REF!</definedName>
    <definedName name="TCPF2">#REF!</definedName>
    <definedName name="TCS">TCS!$B$1</definedName>
    <definedName name="TCS_EQ" localSheetId="41">TCS!$B$12:$I$80</definedName>
    <definedName name="TCSNAV" localSheetId="41">TCS!$B$91:$B$98</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TDIF!$B$12:$I$52</definedName>
    <definedName name="TDIFNAV" localSheetId="46">TDIF!$B$64:$B$71</definedName>
    <definedName name="TDIVYF">TDIVYF!$B$1</definedName>
    <definedName name="TDIVYF_EQ" localSheetId="45">TDIVYF!$B$12:$I$81</definedName>
    <definedName name="TDIVYF_Mutual_F_Units" localSheetId="45">TDIVYF!$B$83:$H$84</definedName>
    <definedName name="TDIVYFNAV" localSheetId="45">TDIVYF!$B$96:$B$103</definedName>
    <definedName name="TDYF">#REF!</definedName>
    <definedName name="TEGF">TEGF!$B$1</definedName>
    <definedName name="TEGF_Debt_Related" localSheetId="37">TEGF!$B$99:$H$115</definedName>
    <definedName name="TEGF_EQ" localSheetId="37">TEGF!$B$12:$I$56</definedName>
    <definedName name="TEGF_GOV_SEC" localSheetId="37">TEGF!$B$61:$H$97</definedName>
    <definedName name="TEGF_Mutual_F_Units" localSheetId="37">TEGF!$B$58:$H$59</definedName>
    <definedName name="TEGFNAV" localSheetId="37">TEGF!$B$127:$B$138</definedName>
    <definedName name="TEMF">#REF!</definedName>
    <definedName name="TEOF">TEOF!$B$1</definedName>
    <definedName name="TEOF_EQ" localSheetId="32">TEOF!$B$12:$I$66</definedName>
    <definedName name="TEOFNAV" localSheetId="32">TEOF!$B$78:$B$85</definedName>
    <definedName name="TEQPEF">TEQPEF!$B$1</definedName>
    <definedName name="TEQPEF_EQ" localSheetId="43">TEQPEF!$B$12:$I$51</definedName>
    <definedName name="TEQPEFNAV" localSheetId="43">TEQPEF!$B$63:$B$74</definedName>
    <definedName name="TFEF">TFEF!$B$1</definedName>
    <definedName name="TFEF_EQ" localSheetId="39">TFEF!$B$12:$I$43</definedName>
    <definedName name="TFEFNAV" localSheetId="39">TFEF!$B$55:$B$62</definedName>
    <definedName name="TFF">#REF!</definedName>
    <definedName name="TFF_Aif_cat" localSheetId="55">TFF!$B$96:$H$97</definedName>
    <definedName name="TFF_Debt_Related" localSheetId="55">TFF!$B$43:$H$70</definedName>
    <definedName name="TFF_GOV_SEC" localSheetId="55">TFF!$B$22:$H$41</definedName>
    <definedName name="TFF_MM" localSheetId="55">TFF!$B$77:$H$94</definedName>
    <definedName name="TFF_Securitied_Debt" localSheetId="55">TFF!$B$72:$H$75</definedName>
    <definedName name="TFFNAV" localSheetId="55">TFF!$B$112:$B$127</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4">TFRF!$B$40:$H$41</definedName>
    <definedName name="TFRF_Debt_Related" localSheetId="64">TFRF!$B$31:$H$38</definedName>
    <definedName name="TFRF_GOV_SEC" localSheetId="64">TFRF!$B$22:$H$29</definedName>
    <definedName name="TFRFNAV" localSheetId="64">TFRF!$B$56:$B$71</definedName>
    <definedName name="TFRLTF">#REF!</definedName>
    <definedName name="TFRSTF">#REF!</definedName>
    <definedName name="TFRSTF_Aif_cat" localSheetId="53">TFRSTF!$B$91:$H$92</definedName>
    <definedName name="TFRSTF_GOV_SEC" localSheetId="53">TFRSTF!$B$22:$H$27</definedName>
    <definedName name="TFRSTF_MM" localSheetId="53">TFRSTF!$B$29:$H$89</definedName>
    <definedName name="TFRSTFNAV" localSheetId="53">TFRSTF!$B$107:$B$114</definedName>
    <definedName name="TFTF1">#REF!</definedName>
    <definedName name="TFTF2A">#REF!</definedName>
    <definedName name="TFTF2B">#REF!</definedName>
    <definedName name="TGEIFA">#REF!</definedName>
    <definedName name="TGEIFB">#REF!</definedName>
    <definedName name="TGLDETF">TGLDETF!$B$1</definedName>
    <definedName name="TGLDETF_EQ" localSheetId="7">TGLDETF!$B$12:$I$16</definedName>
    <definedName name="TGLDETFNAV" localSheetId="7">TGLDETF!$B$28:$B$29</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3">TGSFR!$B$22:$H$32</definedName>
    <definedName name="TGSFRNAV" localSheetId="63">TGSFR!$B$47:$B$56</definedName>
    <definedName name="TGSMF">#REF!</definedName>
    <definedName name="THOF">THOF!$B$1</definedName>
    <definedName name="THOF_EQ" localSheetId="38">THOF!$B$12:$I$45</definedName>
    <definedName name="THOFNAV" localSheetId="38">THOF!$B$57:$B$64</definedName>
    <definedName name="TICF">TICF!$B$1</definedName>
    <definedName name="TICF_EQ" localSheetId="36">TICF!$B$12:$I$52</definedName>
    <definedName name="TICFNAV" localSheetId="36">TICF!$B$64:$B$71</definedName>
    <definedName name="TIFA">#REF!</definedName>
    <definedName name="TIFNA">TIFNA!$B$1</definedName>
    <definedName name="TIFNA_EQ" localSheetId="26">TIFNA!$B$12:$I$64</definedName>
    <definedName name="TIFNANAV" localSheetId="26">TIFNA!$B$76:$B$79</definedName>
    <definedName name="TIFSA">TIFSA!$B$1</definedName>
    <definedName name="TIFSA_EQ" localSheetId="48">TIFSA!$B$12:$I$44</definedName>
    <definedName name="TIFSANAV" localSheetId="48">TIFSA!$B$56:$B$59</definedName>
    <definedName name="TIGIF">#REF!</definedName>
    <definedName name="TIIF">TIIF!$B$1</definedName>
    <definedName name="TIIF_EQ" localSheetId="35">TIIF!$B$12:$I$67</definedName>
    <definedName name="TIIFNAV" localSheetId="35">TIIF!$B$79:$B$82</definedName>
    <definedName name="TINR">TINR!$B$1</definedName>
    <definedName name="TINR_EQ" localSheetId="30">TINR!$B$12:$I$80</definedName>
    <definedName name="TINRNAV" localSheetId="30">TINR!$B$92:$B$99</definedName>
    <definedName name="TIPF">#REF!</definedName>
    <definedName name="TIPFSP1">#REF!</definedName>
    <definedName name="TIPHF">TIPHF!$B$1</definedName>
    <definedName name="TIPHF_EQ" localSheetId="34">TIPHF!$B$12:$I$53</definedName>
    <definedName name="TIPHFNAV" localSheetId="34">TIPHF!$B$65:$B$72</definedName>
    <definedName name="TISF">TISF!$B$1</definedName>
    <definedName name="TISF_EQ" localSheetId="33">TISF!$B$12:$I$79</definedName>
    <definedName name="TISF_EQ_FU_Related" localSheetId="33">TISF!$B$80:$I$83</definedName>
    <definedName name="TISFNAV" localSheetId="33">TISF!$B$95:$B$102</definedName>
    <definedName name="TITSF">#REF!</definedName>
    <definedName name="TLF">#REF!</definedName>
    <definedName name="TLF_Aif_cat" localSheetId="62">TLF!$B$118:$H$119</definedName>
    <definedName name="TLF_GOV_SEC" localSheetId="62">TLF!$B$22:$H$28</definedName>
    <definedName name="TLF_MM" localSheetId="62">TLF!$B$30:$H$116</definedName>
    <definedName name="TLFNAV" localSheetId="62">TLF!$B$134:$B$141</definedName>
    <definedName name="TLMF">#REF!</definedName>
    <definedName name="TMAOF">TMAOF!$B$1</definedName>
    <definedName name="TMAOF_Debt_Related" localSheetId="29">TMAOF!$B$139:$H$144</definedName>
    <definedName name="TMAOF_EQ" localSheetId="29">TMAOF!$B$12:$I$83</definedName>
    <definedName name="TMAOF_EQ_Related" localSheetId="29">TMAOF!$B$84:$I$113</definedName>
    <definedName name="TMAOF_GOV_SEC" localSheetId="29">TMAOF!$B$118:$H$137</definedName>
    <definedName name="TMAOF_Mutual_F_Units" localSheetId="29">TMAOF!$B$115:$H$116</definedName>
    <definedName name="TMAOFNAV" localSheetId="29">TMAOF!$B$156:$B$163</definedName>
    <definedName name="TMCAPF">TMCAPF!$B$1</definedName>
    <definedName name="TMCAPF_EQ" localSheetId="40">TMCAPF!$B$12:$I$66</definedName>
    <definedName name="TMCAPF_EQ_FU_Related" localSheetId="40">TMCAPF!$B$67:$I$70</definedName>
    <definedName name="TMCAPFNAV" localSheetId="40">TMCAPF!$B$82:$B$89</definedName>
    <definedName name="TMIF">TMIF!$B$1</definedName>
    <definedName name="TMIF_EQ" localSheetId="42">TMIF!$B$12:$I$53</definedName>
    <definedName name="TMIF_EQ_Related" localSheetId="42">TMIF!$B$54:$I$67</definedName>
    <definedName name="TMIF_GOV_SEC" localSheetId="42">TMIF!$B$81:$H$87</definedName>
    <definedName name="TMIF_Mutual_F_Units" localSheetId="42">TMIF!$B$77:$H$79</definedName>
    <definedName name="TMIFNAV" localSheetId="42">TMIF!$B$99:$B$110</definedName>
    <definedName name="TMPF">#REF!</definedName>
    <definedName name="TMULTICF">TMULTICF!$B$1</definedName>
    <definedName name="TMULTICF_EQ" localSheetId="28">TMULTICF!$B$12:$I$80</definedName>
    <definedName name="TMULTICFNAV" localSheetId="28">TMULTICF!$B$92:$B$99</definedName>
    <definedName name="TNA30IF">TNA30IF!$B$1</definedName>
    <definedName name="TNA30IF_EQ" localSheetId="15">TNA30IF!$B$12:$I$44</definedName>
    <definedName name="TNA30IFNAV" localSheetId="15">TNA30IF!$B$56:$B$63</definedName>
    <definedName name="TNAIF">TNAIF!$B$1</definedName>
    <definedName name="TNAIF_EQ" localSheetId="25">TNAIF!$B$12:$I$29</definedName>
    <definedName name="TNAIFNAV" localSheetId="25">TNAIF!$B$40:$B$47</definedName>
    <definedName name="TNCMIF">TNCMIF!$B$1</definedName>
    <definedName name="TNCMIF_EQ" localSheetId="24">TNCMIF!$B$12:$I$29</definedName>
    <definedName name="TNCMIFNAV" localSheetId="24">TNCMIF!$B$41:$B$44</definedName>
    <definedName name="TNETF">TNETF!$B$1</definedName>
    <definedName name="TNETF_EQ" localSheetId="27">TNETF!$B$12:$I$64</definedName>
    <definedName name="TNETFNAV" localSheetId="27">TNETF!$B$76:$B$77</definedName>
    <definedName name="TNFSIF">TNFSIF!$B$1</definedName>
    <definedName name="TNFSIF_EQ" localSheetId="23">TNFSIF!$B$12:$I$34</definedName>
    <definedName name="TNFSIFNAV" localSheetId="23">TNFSIF!$B$46:$B$53</definedName>
    <definedName name="TNGIF1226">#REF!</definedName>
    <definedName name="TNGIF1226_GOV_SEC" localSheetId="61">TNGIF1226!$B$22:$H$28</definedName>
    <definedName name="TNGIF1226NAV" localSheetId="61">TNGIF1226!$B$42:$B$49</definedName>
    <definedName name="TNGIF1229">#REF!</definedName>
    <definedName name="TNGIF1229_GOV_SEC" localSheetId="60">TNGIF1229!$B$22:$H$27</definedName>
    <definedName name="TNGIF1229NAV" localSheetId="60">TNGIF1229!$B$41:$B$48</definedName>
    <definedName name="TNIDETF">TNIDETF!$B$1</definedName>
    <definedName name="TNIDETF_EQ" localSheetId="21">TNIDETF!$B$12:$I$44</definedName>
    <definedName name="TNIDETFNAV" localSheetId="21">TNIDETF!$B$55:$B$56</definedName>
    <definedName name="TNIDFOF">TNIDFOF!$B$1</definedName>
    <definedName name="TNIDFOF_Mutual_F_Units" localSheetId="22">TNIDFOF!$B$12:$H$14</definedName>
    <definedName name="TNIDFOFNAV" localSheetId="22">TNIDFOF!$B$25:$B$32</definedName>
    <definedName name="TNITIF">TNITIF!$B$1</definedName>
    <definedName name="TNITIF_EQ" localSheetId="20">TNITIF!$B$12:$I$28</definedName>
    <definedName name="TNITIFNAV" localSheetId="20">TNITIF!$B$40:$B$47</definedName>
    <definedName name="TNMIIF">TNMIIF!$B$1</definedName>
    <definedName name="TNMIIF_EQ" localSheetId="13">TNMIIF!$B$12:$I$89</definedName>
    <definedName name="TNMIIFNAV" localSheetId="13">TNMIIF!$B$101:$B$108</definedName>
    <definedName name="TNMIMIF">TNMIMIF!$B$1</definedName>
    <definedName name="TNMIMIF_EQ" localSheetId="14">TNMIMIF!$B$12:$I$89</definedName>
    <definedName name="TNMIMIFNAV" localSheetId="14">TNMIMIF!$B$101:$B$108</definedName>
    <definedName name="TNMMIF">TNMMIF!$B$1</definedName>
    <definedName name="TNMMIF_EQ" localSheetId="19">TNMMIF!$B$12:$I$64</definedName>
    <definedName name="TNMMIFNAV" localSheetId="19">TNMMIF!$B$76:$B$83</definedName>
    <definedName name="TNMSHIF">TNMSHIF!$B$1</definedName>
    <definedName name="TNMSHIF_EQ" localSheetId="18">TNMSHIF!$B$12:$I$44</definedName>
    <definedName name="TNMSHIFNAV" localSheetId="18">TNMSHIF!$B$56:$B$63</definedName>
    <definedName name="TNPBETF">TNPBETF!$B$1</definedName>
    <definedName name="TNPBETF_EQ" localSheetId="17">TNPBETF!$B$12:$I$24</definedName>
    <definedName name="TNPBETFNAV" localSheetId="17">TNPBETF!$B$35:$B$36</definedName>
    <definedName name="TNRIF">TNRIF!$B$1</definedName>
    <definedName name="TNRIF_EQ" localSheetId="16">TNRIF!$B$12:$I$24</definedName>
    <definedName name="TNRIFNAV" localSheetId="16">TNRIF!$B$36:$B$43</definedName>
    <definedName name="TNSIFDEC27">#REF!</definedName>
    <definedName name="TNSIFDEC27_Debt_Related" localSheetId="59">TNSIFDEC27!$B$52:$H$63</definedName>
    <definedName name="TNSIFDEC27_GOV_SEC" localSheetId="59">TNSIFDEC27!$B$22:$H$50</definedName>
    <definedName name="TNSIFDEC27NAV" localSheetId="59">TNSIFDEC27!$B$77:$B$84</definedName>
    <definedName name="TOF">#REF!</definedName>
    <definedName name="TOF_MM" localSheetId="58">TOF!$B$22:$H$27</definedName>
    <definedName name="TOFNAV" localSheetId="58">TOF!$B$42:$B$49</definedName>
    <definedName name="TOIIS">#REF!</definedName>
    <definedName name="TOIOS">#REF!</definedName>
    <definedName name="TOISS">#REF!</definedName>
    <definedName name="TQNTF">#REF!</definedName>
    <definedName name="TREF">TREF!$B$1</definedName>
    <definedName name="TREF_EQ" localSheetId="12">TREF!$B$12:$I$60</definedName>
    <definedName name="TREFNAV" localSheetId="12">TREF!$B$72:$B$79</definedName>
    <definedName name="TRSFC">#REF!</definedName>
    <definedName name="TRSFC_Debt_Related" localSheetId="57">TRSFC!$B$77:$H$79</definedName>
    <definedName name="TRSFC_EQ" localSheetId="57">TRSFC!$B$12:$I$63</definedName>
    <definedName name="TRSFC_GOV_SEC" localSheetId="57">TRSFC!$B$65:$H$75</definedName>
    <definedName name="TRSFCNAV" localSheetId="57">TRSFC!$B$93:$B$96</definedName>
    <definedName name="TRSFM">TRSFM!$B$1</definedName>
    <definedName name="TRSFM_Debt_Related" localSheetId="11">TRSFM!$B$76:$H$81</definedName>
    <definedName name="TRSFM_EQ" localSheetId="11">TRSFM!$B$12:$I$62</definedName>
    <definedName name="TRSFM_GOV_SEC" localSheetId="11">TRSFM!$B$64:$H$74</definedName>
    <definedName name="TRSFMNAV" localSheetId="11">TRSFM!$B$93:$B$96</definedName>
    <definedName name="TRSFP">TRSFP!$B$1</definedName>
    <definedName name="TRSFP_EQ" localSheetId="10">TRSFP!$B$12:$I$66</definedName>
    <definedName name="TRSFPNAV" localSheetId="10">TRSFP!$B$78:$B$81</definedName>
    <definedName name="TSCAPF">TSCAPF!$B$1</definedName>
    <definedName name="TSCAPF_EQ" localSheetId="9">TSCAPF!$B$12:$I$72</definedName>
    <definedName name="TSCAPF_EQ_FU_Related" localSheetId="9">TSCAPF!$B$73:$I$76</definedName>
    <definedName name="TSCAPFNAV" localSheetId="9">TSCAPF!$B$88:$B$95</definedName>
    <definedName name="TSIPF3">#REF!</definedName>
    <definedName name="TSLVETF">TSLVETF!$B$1</definedName>
    <definedName name="TSLVETF_EQ" localSheetId="6">TSLVETF!$B$12:$I$15</definedName>
    <definedName name="TSLVETFNAV" localSheetId="6">TSLVETF!$B$26:$B$27</definedName>
    <definedName name="TSLVFOF">TSLVFOF!$B$1</definedName>
    <definedName name="TSLVFOF_EQ" localSheetId="4">TSLVFOF!$B$12:$I$15</definedName>
    <definedName name="TSLVFOFNAV" localSheetId="4">TSLVFOF!$B$30:$B$37</definedName>
    <definedName name="TSTBF">#REF!</definedName>
    <definedName name="TSTBF_Aif_cat" localSheetId="56">TSTBF!$B$116:$H$117</definedName>
    <definedName name="TSTBF_Debt_Related" localSheetId="56">TSTBF!$B$64:$H$101</definedName>
    <definedName name="TSTBF_EQ_FU_Related" localSheetId="56">TSTBF!$B$22:$I$25</definedName>
    <definedName name="TSTBF_GOV_SEC" localSheetId="56">TSTBF!$B$30:$H$62</definedName>
    <definedName name="TSTBF_MM" localSheetId="56">TSTBF!$B$109:$H$114</definedName>
    <definedName name="TSTBF_Mutual_F_Units" localSheetId="56">TSTBF!$B$27:$H$28</definedName>
    <definedName name="TSTBF_Securitied_Debt" localSheetId="56">TSTBF!$B$103:$H$107</definedName>
    <definedName name="TSTBFNAV" localSheetId="56">TSTBF!$B$131:$B$142</definedName>
    <definedName name="TTAF1">#REF!</definedName>
    <definedName name="TTMF">#REF!</definedName>
    <definedName name="TTMFSP1">#REF!</definedName>
    <definedName name="TTOFE">TTOFE!$B$1</definedName>
    <definedName name="TTOFE_EQ" localSheetId="31">TTOFE!$B$12:$I$64</definedName>
    <definedName name="TTOFENAV" localSheetId="31">TTOFE!$B$76:$B$83</definedName>
    <definedName name="TTSF96">TTSF96!$B$1</definedName>
    <definedName name="TTSF96_EQ" localSheetId="44">TTSF96!$B$12:$I$71</definedName>
    <definedName name="TTSF96NAV" localSheetId="44">TTSF96!$B$83:$B$90</definedName>
    <definedName name="TUDG3S">#REF!</definedName>
    <definedName name="TUDS">#REF!</definedName>
    <definedName name="TURG3S">#REF!</definedName>
    <definedName name="TURS">#REF!</definedName>
    <definedName name="TUSTF">#REF!</definedName>
    <definedName name="TUSTF_Aif_cat" localSheetId="54">TUSTF!$B$95:$H$96</definedName>
    <definedName name="TUSTF_Debt_Related" localSheetId="54">TUSTF!$B$29:$H$59</definedName>
    <definedName name="TUSTF_GOV_SEC" localSheetId="54">TUSTF!$B$22:$H$27</definedName>
    <definedName name="TUSTF_MM" localSheetId="54">TUSTF!$B$61:$H$93</definedName>
    <definedName name="TUSTFNAV" localSheetId="54">TUSTF!$B$112:$B$123</definedName>
    <definedName name="TVFS1">#REF!</definedName>
    <definedName name="TVFS2">#REF!</definedName>
    <definedName name="TYCF">TYCF!$B$1</definedName>
    <definedName name="TYCF_EQ" localSheetId="8">TYCF!$B$12:$I$63</definedName>
    <definedName name="TYCF_EQ_FU_Related" localSheetId="8">TYCF!$B$64:$I$67</definedName>
    <definedName name="TYCFNAV" localSheetId="8">TYCF!$B$79:$B$82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5" i="67" l="1"/>
  <c r="G135" i="67"/>
  <c r="H132" i="67"/>
  <c r="G132" i="67"/>
  <c r="H129" i="67"/>
  <c r="G129" i="67"/>
  <c r="H124" i="67"/>
  <c r="G124" i="67"/>
  <c r="H57" i="67"/>
  <c r="G57" i="67"/>
  <c r="H30" i="66"/>
  <c r="G30" i="66"/>
  <c r="H42" i="65"/>
  <c r="G42" i="65"/>
  <c r="G44" i="65" s="1"/>
  <c r="G45" i="65" s="1"/>
  <c r="H39" i="65"/>
  <c r="H44" i="65" s="1"/>
  <c r="H45" i="65" s="1"/>
  <c r="G39" i="65"/>
  <c r="H30" i="65"/>
  <c r="G30" i="65"/>
  <c r="H33" i="64"/>
  <c r="G33" i="64"/>
  <c r="H120" i="63"/>
  <c r="G120" i="63"/>
  <c r="H117" i="63"/>
  <c r="G117" i="63"/>
  <c r="H29" i="63"/>
  <c r="G29" i="63"/>
  <c r="H29" i="62"/>
  <c r="G29" i="62"/>
  <c r="H28" i="61"/>
  <c r="G28" i="61"/>
  <c r="H64" i="60"/>
  <c r="G64" i="60"/>
  <c r="H51" i="60"/>
  <c r="G51" i="60"/>
  <c r="H28" i="59"/>
  <c r="G28" i="59"/>
  <c r="H80" i="58"/>
  <c r="G80" i="58"/>
  <c r="H76" i="58"/>
  <c r="G76" i="58"/>
  <c r="H64" i="58"/>
  <c r="G64" i="58"/>
  <c r="H118" i="57"/>
  <c r="H120" i="57" s="1"/>
  <c r="H121" i="57" s="1"/>
  <c r="G118" i="57"/>
  <c r="H115" i="57"/>
  <c r="G115" i="57"/>
  <c r="H108" i="57"/>
  <c r="G108" i="57"/>
  <c r="H102" i="57"/>
  <c r="G102" i="57"/>
  <c r="G120" i="57" s="1"/>
  <c r="G121" i="57" s="1"/>
  <c r="H63" i="57"/>
  <c r="G63" i="57"/>
  <c r="H29" i="57"/>
  <c r="G29" i="57"/>
  <c r="H26" i="57"/>
  <c r="G26" i="57"/>
  <c r="H98" i="56"/>
  <c r="G98" i="56"/>
  <c r="G101" i="56" s="1"/>
  <c r="G102" i="56" s="1"/>
  <c r="H95" i="56"/>
  <c r="G95" i="56"/>
  <c r="H76" i="56"/>
  <c r="G76" i="56"/>
  <c r="H71" i="56"/>
  <c r="H101" i="56" s="1"/>
  <c r="H102" i="56" s="1"/>
  <c r="G71" i="56"/>
  <c r="H42" i="56"/>
  <c r="G42" i="56"/>
  <c r="H97" i="55"/>
  <c r="H100" i="55" s="1"/>
  <c r="H101" i="55" s="1"/>
  <c r="G97" i="55"/>
  <c r="H94" i="55"/>
  <c r="G94" i="55"/>
  <c r="H60" i="55"/>
  <c r="G60" i="55"/>
  <c r="H28" i="55"/>
  <c r="G28" i="55"/>
  <c r="G100" i="55" s="1"/>
  <c r="G101" i="55" s="1"/>
  <c r="H93" i="54"/>
  <c r="G93" i="54"/>
  <c r="H90" i="54"/>
  <c r="G90" i="54"/>
  <c r="H28" i="54"/>
  <c r="G28" i="54"/>
  <c r="C1721" i="53"/>
  <c r="C1724" i="53" s="1"/>
  <c r="C1440" i="53"/>
  <c r="F428" i="53"/>
  <c r="H386" i="53"/>
  <c r="G386" i="53"/>
  <c r="G389" i="53" s="1"/>
  <c r="G390" i="53" s="1"/>
  <c r="H383" i="53"/>
  <c r="H389" i="53" s="1"/>
  <c r="H390" i="53" s="1"/>
  <c r="G383" i="53"/>
  <c r="H349" i="53"/>
  <c r="G349" i="53"/>
  <c r="H346" i="53"/>
  <c r="G346" i="53"/>
  <c r="C482" i="52"/>
  <c r="C485" i="52" s="1"/>
  <c r="C478" i="52"/>
  <c r="C456" i="52"/>
  <c r="C412" i="52"/>
  <c r="C459" i="52" s="1"/>
  <c r="F239" i="52"/>
  <c r="H198" i="52"/>
  <c r="G198" i="52"/>
  <c r="H189" i="52"/>
  <c r="G189" i="52"/>
  <c r="H183" i="52"/>
  <c r="G183" i="52"/>
  <c r="H162" i="52"/>
  <c r="H200" i="52" s="1"/>
  <c r="H201" i="52" s="1"/>
  <c r="G162" i="52"/>
  <c r="G200" i="52" s="1"/>
  <c r="G201" i="52" s="1"/>
  <c r="H136" i="52"/>
  <c r="G136" i="52"/>
  <c r="H132" i="52"/>
  <c r="G132" i="52"/>
  <c r="H48" i="51"/>
  <c r="G48" i="51"/>
  <c r="H45" i="50"/>
  <c r="G45" i="50"/>
  <c r="H45" i="49"/>
  <c r="G45" i="49"/>
  <c r="H84" i="48"/>
  <c r="G84" i="48"/>
  <c r="H81" i="48"/>
  <c r="G81" i="48"/>
  <c r="H53" i="47"/>
  <c r="G53" i="47"/>
  <c r="H85" i="46"/>
  <c r="G85" i="46"/>
  <c r="H82" i="46"/>
  <c r="G82" i="46"/>
  <c r="H72" i="45"/>
  <c r="G72" i="45"/>
  <c r="H52" i="44"/>
  <c r="G52" i="44"/>
  <c r="C260" i="43"/>
  <c r="C254" i="43"/>
  <c r="C262" i="43" s="1"/>
  <c r="C220" i="43"/>
  <c r="C217" i="43"/>
  <c r="C200" i="43"/>
  <c r="F133" i="43"/>
  <c r="H88" i="43"/>
  <c r="G88" i="43"/>
  <c r="H80" i="43"/>
  <c r="G80" i="43"/>
  <c r="H76" i="43"/>
  <c r="G76" i="43"/>
  <c r="H68" i="43"/>
  <c r="G68" i="43"/>
  <c r="H81" i="42"/>
  <c r="G81" i="42"/>
  <c r="H73" i="41"/>
  <c r="H74" i="41" s="1"/>
  <c r="H71" i="41"/>
  <c r="G71" i="41"/>
  <c r="G73" i="41" s="1"/>
  <c r="G74" i="41" s="1"/>
  <c r="H44" i="40"/>
  <c r="G44" i="40"/>
  <c r="H46" i="39"/>
  <c r="G46" i="39"/>
  <c r="H116" i="38"/>
  <c r="G116" i="38"/>
  <c r="H98" i="38"/>
  <c r="G98" i="38"/>
  <c r="H60" i="38"/>
  <c r="G60" i="38"/>
  <c r="H57" i="38"/>
  <c r="G57" i="38"/>
  <c r="H53" i="37"/>
  <c r="G53" i="37"/>
  <c r="H68" i="36"/>
  <c r="G68" i="36"/>
  <c r="H54" i="35"/>
  <c r="G54" i="35"/>
  <c r="H84" i="34"/>
  <c r="G84" i="34"/>
  <c r="H67" i="33"/>
  <c r="G67" i="33"/>
  <c r="H65" i="32"/>
  <c r="G65" i="32"/>
  <c r="H81" i="31"/>
  <c r="G81" i="31"/>
  <c r="C347" i="30"/>
  <c r="C349" i="30" s="1"/>
  <c r="C333" i="30"/>
  <c r="C264" i="30"/>
  <c r="C248" i="30"/>
  <c r="C267" i="30" s="1"/>
  <c r="F186" i="30"/>
  <c r="H145" i="30"/>
  <c r="G145" i="30"/>
  <c r="H138" i="30"/>
  <c r="G138" i="30"/>
  <c r="H117" i="30"/>
  <c r="G117" i="30"/>
  <c r="H114" i="30"/>
  <c r="G114" i="30"/>
  <c r="H96" i="30"/>
  <c r="G96" i="30"/>
  <c r="H81" i="29"/>
  <c r="G81" i="29"/>
  <c r="H65" i="28"/>
  <c r="G65" i="28"/>
  <c r="H65" i="27"/>
  <c r="G65" i="27"/>
  <c r="H30" i="26"/>
  <c r="G30" i="26"/>
  <c r="H30" i="25"/>
  <c r="G30" i="25"/>
  <c r="H35" i="24"/>
  <c r="G35" i="24"/>
  <c r="H15" i="23"/>
  <c r="G15" i="23"/>
  <c r="H45" i="22"/>
  <c r="G45" i="22"/>
  <c r="H29" i="21"/>
  <c r="G29" i="21"/>
  <c r="H65" i="20"/>
  <c r="G65" i="20"/>
  <c r="H45" i="19"/>
  <c r="G45" i="19"/>
  <c r="H25" i="18"/>
  <c r="G25" i="18"/>
  <c r="H25" i="17"/>
  <c r="G25" i="17"/>
  <c r="H45" i="16"/>
  <c r="G45" i="16"/>
  <c r="H90" i="15"/>
  <c r="G90" i="15"/>
  <c r="H90" i="14"/>
  <c r="G90" i="14"/>
  <c r="H61" i="13"/>
  <c r="G61" i="13"/>
  <c r="H82" i="12"/>
  <c r="G82" i="12"/>
  <c r="H75" i="12"/>
  <c r="G75" i="12"/>
  <c r="H63" i="12"/>
  <c r="G63" i="12"/>
  <c r="H67" i="11"/>
  <c r="G67" i="11"/>
  <c r="H79" i="10"/>
  <c r="H80" i="10" s="1"/>
  <c r="G79" i="10"/>
  <c r="G80" i="10" s="1"/>
  <c r="H77" i="10"/>
  <c r="G77" i="10"/>
  <c r="H68" i="9"/>
  <c r="H70" i="9" s="1"/>
  <c r="H71" i="9" s="1"/>
  <c r="G68" i="9"/>
  <c r="G70" i="9" s="1"/>
  <c r="G71" i="9" s="1"/>
  <c r="H17" i="8"/>
  <c r="G17" i="8"/>
  <c r="H16" i="7"/>
  <c r="G16" i="7"/>
  <c r="H16" i="6"/>
  <c r="G16" i="6"/>
  <c r="H16" i="5"/>
  <c r="G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9C13AB-59C8-4A46-B7C9-0BB35A72125E}" name="Connection2502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CORPB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CORPBF' group by app_refer,value_date _x000d_) f  on f.app_refer=a.deal_ID _x000d_WHERE del_date&lt;='31 Mar 2025' AND mat_date &gt;'31 Mar 2025' and  deal_stat &lt;&gt; 'MAT' and a.rectype='L'  and a.scheme='TCORPBF')_x000d_order by 6 desc"/>
  </connection>
  <connection id="2" xr16:uid="{FDAB9CCB-AA54-4367-8A99-7E7733E310E4}" name="Connection2505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CORPBF' _x000d_ _x000d_and WEEKEND_DT='31 Mar 2025' and a.ASSET_TYPE in('05','06','07','09','11','12','14','25','29','34','18','52') and LISTED_Y_N='Y'  _x000d_and a.schclass='GLOBAL' and a.security is not null and a.UNITS&gt;0  and LAST_NET_ASSETS&gt;1 and f.schclass='GLOBAL' ) _x000d_where MKTVAL &gt; 0) order by 6 desc"/>
  </connection>
  <connection id="3" xr16:uid="{6806DF5A-AD04-480D-98A1-9FD5D0A9AF97}" name="Connection25058" type="1" refreshedVersion="4"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CORPBF' _x000d_ _x000d_and WEEKEND_DT='31 Mar 2025' and a.ASSET_TYPE in('32','33') _x000d_and a.schclass='GLOBAL' and a.security is not null and a.UNITS&gt;0  and LAST_NET_ASSETS&gt;1 and f.schclass='GLOBAL' ) _x000d_where MKTVAL &gt; 0 order by 6 desc"/>
  </connection>
  <connection id="4" xr16:uid="{30F0B792-0E94-46B5-B854-F02F4F63C4AB}" name="Connection25060" type="1" refreshedVersion="4"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CORPBF' _x000d_ and LAST_NET_ASSETS&gt;1 and f.SCHCLASS='GLOBAL'_x000d_and WEEKEND_DT='31 Mar 2025' and a.ASSET_TYPE in('16','17','19','20','22','03','15'))  _x000d_where MKTVAL &gt; 0 order by 6 desc"/>
  </connection>
  <connection id="5" xr16:uid="{FF3A0F89-EF07-480F-87DD-885ABE5ABC79}" name="Connection25061"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CORPBF' _x000d_ _x000d_and WEEKEND_DT='31 Mar 2025' and (A.ASSET_TYPE in('58') _x000d_and a.schclass='GLOBAL' and a.security is not null and a.UNITS&gt;0   and LAST_NET_ASSETS&gt;1 and f.schclass='GLOBAL' ) _x000d_AND (LAST_NET_ASSETS/100000) &gt; 0 order by 6 desc)"/>
  </connection>
  <connection id="6" xr16:uid="{9CC3FBFA-96B8-4A4F-87E9-566511C4EB4E}" name="Connection2506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1D0C23F5-49B2-458F-92C2-3ED9A7AC261C}" name="Connection2506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CIGIF0426'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CIGIF0426' group by app_refer,value_date _x000d_) f  on f.app_refer=a.deal_ID _x000d_WHERE del_date&lt;='31 Mar 2025' AND mat_date &gt;'31 Mar 2025' and  deal_stat &lt;&gt; 'MAT' and a.rectype='L'  and a.scheme='TCIGIF0426')_x000d_order by 6 desc"/>
  </connection>
  <connection id="8" xr16:uid="{4FDEE8AB-D957-497A-998B-E00BADC728BF}" name="Connection2507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 xr16:uid="{E69ACAB1-AFE9-40A5-8818-2C7C0A4D32A3}" name="Connection2508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FR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FRF' group by app_refer,value_date _x000d_) f  on f.app_refer=a.deal_ID _x000d_WHERE del_date&lt;='31 Mar 2025' AND mat_date &gt;'31 Mar 2025' and  deal_stat &lt;&gt; 'MAT' and a.rectype='L'  and a.scheme='TFRF')_x000d_order by 6 desc"/>
  </connection>
  <connection id="10" xr16:uid="{5F70FA0F-E5E8-41AD-8606-6B7CE15B4378}" name="Connection2508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RF' _x000d_ _x000d_and WEEKEND_DT='31 Mar 2025' and a.ASSET_TYPE in('05','06','07','09','11','12','14','25','29','34','18','52') and LISTED_Y_N='Y'  _x000d_and a.schclass='GLOBAL' and a.security is not null and a.UNITS&gt;0  and LAST_NET_ASSETS&gt;1 and f.schclass='GLOBAL' ) _x000d_where MKTVAL &gt; 0) order by 6 desc"/>
  </connection>
  <connection id="11" xr16:uid="{BFB9C6CF-B415-4611-AC2B-BED066FFE35A}" name="Connection25089"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RF' _x000d_ _x000d_and WEEKEND_DT='31 Mar 2025' and (A.ASSET_TYPE in('58') _x000d_and a.schclass='GLOBAL' and a.security is not null and a.UNITS&gt;0   and LAST_NET_ASSETS&gt;1 and f.schclass='GLOBAL' ) _x000d_AND (LAST_NET_ASSETS/100000) &gt; 0 order by 6 desc)"/>
  </connection>
  <connection id="12" xr16:uid="{49BE3729-7028-4BF3-9265-A9B0503A6F14}" name="Connection250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617A5D52-F0A5-45F0-ABB1-20A7E1C7DE04}" name="Connection2509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GSFR'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GSFR' group by app_refer,value_date _x000d_) f  on f.app_refer=a.deal_ID _x000d_WHERE del_date&lt;='31 Mar 2025' AND mat_date &gt;'31 Mar 2025' and  deal_stat &lt;&gt; 'MAT' and a.rectype='L'  and a.scheme='TGSFR')_x000d_order by 6 desc"/>
  </connection>
  <connection id="14" xr16:uid="{995677E0-18C2-4C64-9D77-90EFF5D9D7EA}" name="Connection2510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2851608A-8BC3-4379-AF65-1B51F72490B7}" name="Connection2511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L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LF' group by app_refer,value_date _x000d_) f  on f.app_refer=a.deal_ID _x000d_WHERE del_date&lt;='31 Mar 2025' AND mat_date &gt;'31 Mar 2025' and  deal_stat &lt;&gt; 'MAT' and a.rectype='L'  and a.scheme='TLF')_x000d_order by 6 desc"/>
  </connection>
  <connection id="16" xr16:uid="{4C0B1FF0-2D2B-4C56-85BA-6F448831EBFA}" name="Connection2511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LF' _x000d_ and LAST_NET_ASSETS&gt;1 and f.SCHCLASS='GLOBAL'_x000d_and WEEKEND_DT='31 Mar 2025' and a.ASSET_TYPE in('16','17','19','20','22','03','15'))  _x000d_where MKTVAL &gt; 0 order by 6 desc"/>
  </connection>
  <connection id="17" xr16:uid="{47A19352-1C40-47E4-B79F-F4F77DCEB58D}" name="Connection25117"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LF' _x000d_ _x000d_and WEEKEND_DT='31 Mar 2025' and (A.ASSET_TYPE in('58') _x000d_and a.schclass='GLOBAL' and a.security is not null and a.UNITS&gt;0   and LAST_NET_ASSETS&gt;1 and f.schclass='GLOBAL' ) _x000d_AND (LAST_NET_ASSETS/100000) &gt; 0 order by 6 desc)"/>
  </connection>
  <connection id="18" xr16:uid="{50FBF0D3-02A3-47A7-A716-4FB4223AF35F}" name="Connection2511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D4418722-A48B-4D51-B01D-6805100EEE14}" name="Connection2512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NGIF1226'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NGIF1226' group by app_refer,value_date _x000d_) f  on f.app_refer=a.deal_ID _x000d_WHERE del_date&lt;='31 Mar 2025' AND mat_date &gt;'31 Mar 2025' and  deal_stat &lt;&gt; 'MAT' and a.rectype='L'  and a.scheme='TNGIF1226')_x000d_order by 6 desc"/>
  </connection>
  <connection id="20" xr16:uid="{D6BAC07C-4670-433D-A268-9E68BBA1E602}" name="Connection251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 xr16:uid="{936EB500-3EC6-4607-858E-30A9B81E867F}" name="Connection2513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NGIF1229'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NGIF1229' group by app_refer,value_date _x000d_) f  on f.app_refer=a.deal_ID _x000d_WHERE del_date&lt;='31 Mar 2025' AND mat_date &gt;'31 Mar 2025' and  deal_stat &lt;&gt; 'MAT' and a.rectype='L'  and a.scheme='TNGIF1229')_x000d_order by 6 desc"/>
  </connection>
  <connection id="22" xr16:uid="{FC7B21E8-EAF5-4365-9A83-1FC415BF734F}" name="Connection251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8F68F8AE-F4B5-4BBC-AAFB-E499D6074670}" name="Connection2515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NSIFDEC27'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NSIFDEC27' group by app_refer,value_date _x000d_) f  on f.app_refer=a.deal_ID _x000d_WHERE del_date&lt;='31 Mar 2025' AND mat_date &gt;'31 Mar 2025' and  deal_stat &lt;&gt; 'MAT' and a.rectype='L'  and a.scheme='TNSIFDEC27')_x000d_order by 6 desc"/>
  </connection>
  <connection id="24" xr16:uid="{1442CA6D-6A28-41BD-9592-5116E2E3E8F3}" name="Connection2515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NSIFDEC27' _x000d_ _x000d_and WEEKEND_DT='31 Mar 2025' and a.ASSET_TYPE in('05','06','07','09','11','12','14','25','29','34','18','52') and LISTED_Y_N='Y'  _x000d_and a.schclass='GLOBAL' and a.security is not null and a.UNITS&gt;0  and LAST_NET_ASSETS&gt;1 and f.schclass='GLOBAL' ) _x000d_where MKTVAL &gt; 0) order by 6 desc"/>
  </connection>
  <connection id="25" xr16:uid="{849F81F4-0525-4487-81D9-7BC11B3F12CE}" name="Connection2516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44D08A75-A473-45F9-BAAA-880957D65FA2}" name="Connection25172" type="1" refreshedVersion="4"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OF' _x000d_ and LAST_NET_ASSETS&gt;1 and f.SCHCLASS='GLOBAL'_x000d_and WEEKEND_DT='31 Mar 2025' and a.ASSET_TYPE in('16','17','19','20','22','03','15'))  _x000d_where MKTVAL &gt; 0 order by 6 desc"/>
  </connection>
  <connection id="27" xr16:uid="{D8C27B24-19C9-4720-AE66-3D74458743E2}" name="Connection2517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53FB8268-479C-4829-8DA3-79E4206D8CFE}" name="Connection2517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RSFC' _x000d_ _x000d_and WEEKEND_DT='31 Mar 2025' and a.ASSET_TYPE in ('01','45','51','56','57','59')  _x000d_and a.schclass='GLOBAL' and a.security is not null and a.UNITS&gt;0   and LAST_NET_ASSETS&gt;1 and f.schclass='GLOBAL' ) _x000d_where units &gt; 0 _x000d_order by 6 desc"/>
  </connection>
  <connection id="29" xr16:uid="{91AE5A88-7F64-4F2D-B161-02E40466597F}" name="Connection2518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RSFC'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RSFC' group by app_refer,value_date _x000d_) f  on f.app_refer=a.deal_ID _x000d_WHERE del_date&lt;='31 Mar 2025' AND mat_date &gt;'31 Mar 2025' and  deal_stat &lt;&gt; 'MAT' and a.rectype='L'  and a.scheme='TRSFC')_x000d_order by 6 desc"/>
  </connection>
  <connection id="30" xr16:uid="{2127120A-45C0-4A53-B5BA-A0E85A26AE84}" name="Connection2518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RSFC' _x000d_ _x000d_and WEEKEND_DT='31 Mar 2025' and a.ASSET_TYPE in('05','06','07','09','11','12','14','25','29','34','18','52') and LISTED_Y_N='Y'  _x000d_and a.schclass='GLOBAL' and a.security is not null and a.UNITS&gt;0  and LAST_NET_ASSETS&gt;1 and f.schclass='GLOBAL' ) _x000d_where MKTVAL &gt; 0) order by 6 desc"/>
  </connection>
  <connection id="31" xr16:uid="{044DA348-A4ED-4F5F-A3C7-9535B77077C0}" name="Connection2518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AAFD9952-F4DD-4EBC-9599-67C4DEB3D9D4}" name="Connection2519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STBF' _x000d_ _x000d_and WEEKEND_DT='31 Mar 2025' and a.ASSET_TYPE  in('02','04','38','46','47','53') _x000d_and a.schclass='GLOBAL' and a.security is not null and a.UNITS&gt;0   and LAST_NET_ASSETS&gt;1 and f.schclass='GLOBAL' ) _x000d_where units &gt; 0 _x000d_order by 6 desc"/>
  </connection>
  <connection id="33" xr16:uid="{EECFB0B2-999F-4EB2-8789-7EE58A80F0AD}" name="Connection25193"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STBF' _x000d_ _x000d_and WEEKEND_DT='31 Mar 2025' and (A.ASSET_TYPE in('35','36','24') _x000d_and a.schclass='GLOBAL' and a.security is not null and a.UNITS&gt;0   and LAST_NET_ASSETS&gt;1 and f.schclass='GLOBAL' ) _x000d_AND (LAST_NET_ASSETS/100000) &gt; 0 order by 6 desc)"/>
  </connection>
  <connection id="34" xr16:uid="{9AB924B4-A2F5-4338-AA99-9EC4E2730375}" name="Connection2519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STB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STBF' group by app_refer,value_date _x000d_) f  on f.app_refer=a.deal_ID _x000d_WHERE del_date&lt;='31 Mar 2025' AND mat_date &gt;'31 Mar 2025' and  deal_stat &lt;&gt; 'MAT' and a.rectype='L'  and a.scheme='TSTBF')_x000d_order by 6 desc"/>
  </connection>
  <connection id="35" xr16:uid="{34EEED32-7482-432E-9053-17D1CE407757}" name="Connection2519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STBF' _x000d_ _x000d_and WEEKEND_DT='31 Mar 2025' and a.ASSET_TYPE in('05','06','07','09','11','12','14','25','29','34','18','52') and LISTED_Y_N='Y'  _x000d_and a.schclass='GLOBAL' and a.security is not null and a.UNITS&gt;0  and LAST_NET_ASSETS&gt;1 and f.schclass='GLOBAL' ) _x000d_where MKTVAL &gt; 0) order by 6 desc"/>
  </connection>
  <connection id="36" xr16:uid="{08765C0C-BE1B-44DC-9269-D8D804B326F8}" name="Connection25198" type="1" refreshedVersion="4"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STBF' _x000d_ _x000d_and WEEKEND_DT='31 Mar 2025' and a.ASSET_TYPE in('32','33') _x000d_and a.schclass='GLOBAL' and a.security is not null and a.UNITS&gt;0  and LAST_NET_ASSETS&gt;1 and f.schclass='GLOBAL' ) _x000d_where MKTVAL &gt; 0 order by 6 desc"/>
  </connection>
  <connection id="37" xr16:uid="{257A28EE-A866-4C73-AFB9-D4090C973F23}" name="Connection25200" type="1" refreshedVersion="4"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STBF' _x000d_ and LAST_NET_ASSETS&gt;1 and f.SCHCLASS='GLOBAL'_x000d_and WEEKEND_DT='31 Mar 2025' and a.ASSET_TYPE in('16','17','19','20','22','03','15'))  _x000d_where MKTVAL &gt; 0 order by 6 desc"/>
  </connection>
  <connection id="38" xr16:uid="{E12959CC-5A85-48FD-AABA-7BE8D1794D57}" name="Connection25201"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STBF' _x000d_ _x000d_and WEEKEND_DT='31 Mar 2025' and (A.ASSET_TYPE in('58') _x000d_and a.schclass='GLOBAL' and a.security is not null and a.UNITS&gt;0   and LAST_NET_ASSETS&gt;1 and f.schclass='GLOBAL' ) _x000d_AND (LAST_NET_ASSETS/100000) &gt; 0 order by 6 desc)"/>
  </connection>
  <connection id="39" xr16:uid="{2439BDA1-E7FA-4AB4-9592-F10CB089CFF9}" name="Connection2520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0" xr16:uid="{27097472-93B8-423A-A066-97C18880622C}" name="Connection2520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F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FF' group by app_refer,value_date _x000d_) f  on f.app_refer=a.deal_ID _x000d_WHERE del_date&lt;='31 Mar 2025' AND mat_date &gt;'31 Mar 2025' and  deal_stat &lt;&gt; 'MAT' and a.rectype='L'  and a.scheme='TFF')_x000d_order by 6 desc"/>
  </connection>
  <connection id="41" xr16:uid="{1340F93E-DD35-4550-AE70-BB5197392816}" name="Connection2521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F' _x000d_ _x000d_and WEEKEND_DT='31 Mar 2025' and a.ASSET_TYPE in('05','06','07','09','11','12','14','25','29','34','18','52') and LISTED_Y_N='Y'  _x000d_and a.schclass='GLOBAL' and a.security is not null and a.UNITS&gt;0  and LAST_NET_ASSETS&gt;1 and f.schclass='GLOBAL' ) _x000d_where MKTVAL &gt; 0) order by 6 desc"/>
  </connection>
  <connection id="42" xr16:uid="{CCC3BF79-F34D-4FBB-8C88-E7CEBA1B2ADB}" name="Connection25212" type="1" refreshedVersion="4"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F' _x000d_ _x000d_and WEEKEND_DT='31 Mar 2025' and a.ASSET_TYPE in('32','33') _x000d_and a.schclass='GLOBAL' and a.security is not null and a.UNITS&gt;0  and LAST_NET_ASSETS&gt;1 and f.schclass='GLOBAL' ) _x000d_where MKTVAL &gt; 0 order by 6 desc"/>
  </connection>
  <connection id="43" xr16:uid="{F06A06F0-AB07-4FCF-9C4E-F70A26520527}" name="Connection25214" type="1" refreshedVersion="4"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F' _x000d_ and LAST_NET_ASSETS&gt;1 and f.SCHCLASS='GLOBAL'_x000d_and WEEKEND_DT='31 Mar 2025' and a.ASSET_TYPE in('16','17','19','20','22','03','15'))  _x000d_where MKTVAL &gt; 0 order by 6 desc"/>
  </connection>
  <connection id="44" xr16:uid="{DB34A56C-428E-46FC-9C91-863D0688DD44}" name="Connection25215"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F' _x000d_ _x000d_and WEEKEND_DT='31 Mar 2025' and (A.ASSET_TYPE in('58') _x000d_and a.schclass='GLOBAL' and a.security is not null and a.UNITS&gt;0   and LAST_NET_ASSETS&gt;1 and f.schclass='GLOBAL' ) _x000d_AND (LAST_NET_ASSETS/100000) &gt; 0 order by 6 desc)"/>
  </connection>
  <connection id="45" xr16:uid="{EC731FCB-81A3-4052-A9C7-A48D98166990}" name="Connection252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7B3A40CB-C394-485F-AE91-1F75E6EB8DC0}" name="Connection2522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UST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USTF' group by app_refer,value_date _x000d_) f  on f.app_refer=a.deal_ID _x000d_WHERE del_date&lt;='31 Mar 2025' AND mat_date &gt;'31 Mar 2025' and  deal_stat &lt;&gt; 'MAT' and a.rectype='L'  and a.scheme='TUSTF')_x000d_order by 6 desc"/>
  </connection>
  <connection id="47" xr16:uid="{9971A98E-CA1B-4685-94E4-340903A74F64}" name="Connection2522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USTF' _x000d_ _x000d_and WEEKEND_DT='31 Mar 2025' and a.ASSET_TYPE in('05','06','07','09','11','12','14','25','29','34','18','52') and LISTED_Y_N='Y'  _x000d_and a.schclass='GLOBAL' and a.security is not null and a.UNITS&gt;0  and LAST_NET_ASSETS&gt;1 and f.schclass='GLOBAL' ) _x000d_where MKTVAL &gt; 0) order by 6 desc"/>
  </connection>
  <connection id="48" xr16:uid="{9C4812C6-123E-4AEC-B582-996EE9B3697C}" name="Connection2522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USTF' _x000d_ and LAST_NET_ASSETS&gt;1 and f.SCHCLASS='GLOBAL'_x000d_and WEEKEND_DT='31 Mar 2025' and a.ASSET_TYPE in('16','17','19','20','22','03','15'))  _x000d_where MKTVAL &gt; 0 order by 6 desc"/>
  </connection>
  <connection id="49" xr16:uid="{F972002F-F3F6-46E6-BC38-68B5378DE991}" name="Connection25229"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USTF' _x000d_ _x000d_and WEEKEND_DT='31 Mar 2025' and (A.ASSET_TYPE in('58') _x000d_and a.schclass='GLOBAL' and a.security is not null and a.UNITS&gt;0   and LAST_NET_ASSETS&gt;1 and f.schclass='GLOBAL' ) _x000d_AND (LAST_NET_ASSETS/100000) &gt; 0 order by 6 desc)"/>
  </connection>
  <connection id="50" xr16:uid="{1F3A0E35-57C7-4A98-BF5E-4CC2DB9BFCE9}" name="Connection252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BA1FFA89-767E-48E0-B6E9-21E1AAD07730}" name="Connection2523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AF' _x000d_ _x000d_and WEEKEND_DT='31 Mar 2025' and a.ASSET_TYPE in ('01','45','51','56','57','59')  _x000d_and a.schclass='GLOBAL' and a.security is not null and a.UNITS&gt;0   and LAST_NET_ASSETS&gt;1 and f.schclass='GLOBAL' ) _x000d_where units &gt; 0 _x000d_order by 6 desc"/>
  </connection>
  <connection id="52" xr16:uid="{2206A184-A7CE-4AFE-85DA-8AC615BF1D2A}" name="Connection2523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5' and units&lt;&gt;0 and a.security is not null AND A.scheme='TAF'_x000d_ order by 6 desc"/>
  </connection>
  <connection id="53" xr16:uid="{2D76320A-2F88-4B78-B325-3FE11D6B7CF6}" name="Connection2523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AF' _x000d_ _x000d_and WEEKEND_DT='31 Mar 2025' and (A.ASSET_TYPE in('35','36','24') _x000d_and a.schclass='GLOBAL' and a.security is not null and a.UNITS&gt;0   and LAST_NET_ASSETS&gt;1 and f.schclass='GLOBAL' ) _x000d_AND (LAST_NET_ASSETS/100000) &gt; 0 order by 6 desc)"/>
  </connection>
  <connection id="54" xr16:uid="{8C75455C-95B8-41AA-B5D5-31EC34D31749}" name="Connection2523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FRST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FRSTF' group by app_refer,value_date _x000d_) f  on f.app_refer=a.deal_ID _x000d_WHERE del_date&lt;='31 Mar 2025' AND mat_date &gt;'31 Mar 2025' and  deal_stat &lt;&gt; 'MAT' and a.rectype='L'  and a.scheme='TFRSTF')_x000d_order by 6 desc"/>
  </connection>
  <connection id="55" xr16:uid="{FBC1076B-13F8-4EA4-8BFD-C9FE5AF2E175}" name="Connection2523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AF' _x000d_ _x000d_and WEEKEND_DT='31 Mar 2025' and a.ASSET_TYPE in('05','06','07','09','11','12','14','25','29','34','18','52') and LISTED_Y_N='Y'  _x000d_and a.schclass='GLOBAL' and a.security is not null and a.UNITS&gt;0  and LAST_NET_ASSETS&gt;1 and f.schclass='GLOBAL' ) _x000d_where MKTVAL &gt; 0) order by 6 desc"/>
  </connection>
  <connection id="56" xr16:uid="{523D2B28-6A24-4E07-BAB3-4FF6550EAC43}" name="Connection2524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AF' _x000d_ and LAST_NET_ASSETS&gt;1 and f.SCHCLASS='GLOBAL'_x000d_and WEEKEND_DT='31 Mar 2025' and a.ASSET_TYPE in('16','17','19','20','22','03','15'))  _x000d_where MKTVAL &gt; 0 order by 6 desc"/>
  </connection>
  <connection id="57" xr16:uid="{E9D5A109-7686-4CD3-B03F-03392C1AD449}" name="Connection25242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RSTF' _x000d_ and LAST_NET_ASSETS&gt;1 and f.SCHCLASS='GLOBAL'_x000d_and WEEKEND_DT='31 Mar 2025' and a.ASSET_TYPE in('16','17','19','20','22','03','15'))  _x000d_where MKTVAL &gt; 0 order by 6 desc"/>
  </connection>
  <connection id="58" xr16:uid="{CD1239CC-1CA8-4547-8CE7-2B37AB571B4F}" name="Connection25243"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FRSTF' _x000d_ _x000d_and WEEKEND_DT='31 Mar 2025' and (A.ASSET_TYPE in('58') _x000d_and a.schclass='GLOBAL' and a.security is not null and a.UNITS&gt;0   and LAST_NET_ASSETS&gt;1 and f.schclass='GLOBAL' ) _x000d_AND (LAST_NET_ASSETS/100000) &gt; 0 order by 6 desc)"/>
  </connection>
  <connection id="59" xr16:uid="{5C6D3A61-E568-46ED-BC0B-C9344A7B0B4B}" name="Connection2524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42E74AA7-CDAD-4E88-A93E-5141DF971BF4}" name="Connection2524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1" xr16:uid="{7D588CB6-8FA8-4BBD-8C50-648D15CD317C}" name="Connection2524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BAF' _x000d_ _x000d_and WEEKEND_DT='31 Mar 2025' and a.ASSET_TYPE in ('01','45','51','56','57','59')  _x000d_and a.schclass='GLOBAL' and a.security is not null and a.UNITS&gt;0   and LAST_NET_ASSETS&gt;1 and f.schclass='GLOBAL' ) _x000d_where units &gt; 0 _x000d_order by 6 desc"/>
  </connection>
  <connection id="62" xr16:uid="{A54937F4-1E26-4DEC-9972-C4AA265990DD}" name="Connection25247"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5' and units&lt;&gt;0 and a.security is not null AND A.scheme='TBAF'_x000d_ order by 6 desc"/>
  </connection>
  <connection id="63" xr16:uid="{7C22F266-C469-4939-B8BD-D0D1B5801B7D}" name="Connection2524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BAF' _x000d_ _x000d_and WEEKEND_DT='31 Mar 2025' and a.ASSET_TYPE  in('02','04','38','46','47','53') _x000d_and a.schclass='GLOBAL' and a.security is not null and a.UNITS&gt;0   and LAST_NET_ASSETS&gt;1 and f.schclass='GLOBAL' ) _x000d_where units &gt; 0 _x000d_order by 6 desc"/>
  </connection>
  <connection id="64" xr16:uid="{E6752CC5-7A52-487A-8CF5-BF5723624271}" name="Connection25249"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BAF' _x000d_ _x000d_and WEEKEND_DT='31 Mar 2025' and (A.ASSET_TYPE in('35','36','24') _x000d_and a.schclass='GLOBAL' and a.security is not null and a.UNITS&gt;0   and LAST_NET_ASSETS&gt;1 and f.schclass='GLOBAL' ) _x000d_AND (LAST_NET_ASSETS/100000) &gt; 0 order by 6 desc)"/>
  </connection>
  <connection id="65" xr16:uid="{F18F5B4E-5A4F-4CC4-9485-E79DE32A84F8}" name="Connection2525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BA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BAF' group by app_refer,value_date _x000d_) f  on f.app_refer=a.deal_ID _x000d_WHERE del_date&lt;='31 Mar 2025' AND mat_date &gt;'31 Mar 2025' and  deal_stat &lt;&gt; 'MAT' and a.rectype='L'  and a.scheme='TBAF')_x000d_order by 6 desc"/>
  </connection>
  <connection id="66" xr16:uid="{60F2D15F-81DD-4478-86D0-503DDD639CCA}" name="Connection2525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BAF' _x000d_ _x000d_and WEEKEND_DT='31 Mar 2025' and a.ASSET_TYPE in('05','06','07','09','11','12','14','25','29','34','18','52') and LISTED_Y_N='Y'  _x000d_and a.schclass='GLOBAL' and a.security is not null and a.UNITS&gt;0  and LAST_NET_ASSETS&gt;1 and f.schclass='GLOBAL' ) _x000d_where MKTVAL &gt; 0) order by 6 desc"/>
  </connection>
  <connection id="67" xr16:uid="{2D8BB7F7-7564-4F70-BDE2-B0D21998640F}" name="Connection25254" type="1" refreshedVersion="4"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BAF' _x000d_ _x000d_and WEEKEND_DT='31 Mar 2025' and a.ASSET_TYPE in('32','33') _x000d_and a.schclass='GLOBAL' and a.security is not null and a.UNITS&gt;0  and LAST_NET_ASSETS&gt;1 and f.schclass='GLOBAL' ) _x000d_where MKTVAL &gt; 0 order by 6 desc"/>
  </connection>
  <connection id="68" xr16:uid="{7671C64C-E137-407A-99AE-A0736142F432}" name="Connection25256" type="1" refreshedVersion="4"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BAF' _x000d_ and LAST_NET_ASSETS&gt;1 and f.SCHCLASS='GLOBAL'_x000d_and WEEKEND_DT='31 Mar 2025' and a.ASSET_TYPE in('16','17','19','20','22','03','15'))  _x000d_where MKTVAL &gt; 0 order by 6 desc"/>
  </connection>
  <connection id="69" xr16:uid="{AE435464-4833-409D-8288-29EF791F1694}" name="Connection2525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33365401-B280-4793-9FA6-305609672A23}" name="Connection2526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BFSF' _x000d_ _x000d_and WEEKEND_DT='31 Mar 2025' and a.ASSET_TYPE in ('01','45','51','56','57','59')  _x000d_and a.schclass='GLOBAL' and a.security is not null and a.UNITS&gt;0   and LAST_NET_ASSETS&gt;1 and f.schclass='GLOBAL' ) _x000d_where units &gt; 0 _x000d_order by 6 desc"/>
  </connection>
  <connection id="71" xr16:uid="{E9EED067-C1BB-42B0-BC25-0811B5C778B7}" name="Connection2527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CD7A7121-C078-4B67-9602-11152E9F00D4}" name="Connection2527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BSBGIF' _x000d_ _x000d_and WEEKEND_DT='31 Mar 2025' and a.ASSET_TYPE in ('01','45','51','56','57','59')  _x000d_and a.schclass='GLOBAL' and a.security is not null and a.UNITS&gt;0   and LAST_NET_ASSETS&gt;1 and f.schclass='GLOBAL' ) _x000d_where units &gt; 0 _x000d_order by 6 desc"/>
  </connection>
  <connection id="73" xr16:uid="{D5481E8F-8B10-4985-90F5-EC7D9EF093A9}" name="Connection2528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0EEA8F12-D4A0-460F-B974-9DE31C386B19}" name="Connection2528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FSA' _x000d_ _x000d_and WEEKEND_DT='31 Mar 2025' and a.ASSET_TYPE in ('01','45','51','56','57','59')  _x000d_and a.schclass='GLOBAL' and a.security is not null and a.UNITS&gt;0   and LAST_NET_ASSETS&gt;1 and f.schclass='GLOBAL' ) _x000d_where units &gt; 0 _x000d_order by 6 desc"/>
  </connection>
  <connection id="75" xr16:uid="{7D92A54C-E9C9-4735-BFA1-0507CFF00B2F}" name="Connection2530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59DE8952-62CF-4814-B7FD-782E6DE5B581}" name="Connection2530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BCF' _x000d_ _x000d_and WEEKEND_DT='31 Mar 2025' and a.ASSET_TYPE in ('01','45','51','56','57','59')  _x000d_and a.schclass='GLOBAL' and a.security is not null and a.UNITS&gt;0   and LAST_NET_ASSETS&gt;1 and f.schclass='GLOBAL' ) _x000d_where units &gt; 0 _x000d_order by 6 desc"/>
  </connection>
  <connection id="77" xr16:uid="{F804CA36-1400-4161-91B9-3EA4999B8989}" name="Connection2530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BCF' _x000d_ _x000d_and WEEKEND_DT='31 Mar 2025' and (A.ASSET_TYPE in('35','36','24') _x000d_and a.schclass='GLOBAL' and a.security is not null and a.UNITS&gt;0   and LAST_NET_ASSETS&gt;1 and f.schclass='GLOBAL' ) _x000d_AND (LAST_NET_ASSETS/100000) &gt; 0 order by 6 desc)"/>
  </connection>
  <connection id="78" xr16:uid="{F76630C3-82B6-45F4-B727-6462F35D02C5}" name="Connection2531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CDFBE92A-C3C5-4485-A126-C39A7445B8FD}" name="Connection2531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DIF' _x000d_ _x000d_and WEEKEND_DT='31 Mar 2025' and a.ASSET_TYPE in ('01','45','51','56','57','59')  _x000d_and a.schclass='GLOBAL' and a.security is not null and a.UNITS&gt;0   and LAST_NET_ASSETS&gt;1 and f.schclass='GLOBAL' ) _x000d_where units &gt; 0 _x000d_order by 6 desc"/>
  </connection>
  <connection id="80" xr16:uid="{B19781D2-95D6-4E67-9B68-18FD8C3FE1C3}" name="Connection2532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3544D13A-4BBB-435C-A5C2-90AF1B3A3E24}" name="Connection2533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DIVYF' _x000d_ _x000d_and WEEKEND_DT='31 Mar 2025' and a.ASSET_TYPE in ('01','45','51','56','57','59')  _x000d_and a.schclass='GLOBAL' and a.security is not null and a.UNITS&gt;0   and LAST_NET_ASSETS&gt;1 and f.schclass='GLOBAL' ) _x000d_where units &gt; 0 _x000d_order by 6 desc"/>
  </connection>
  <connection id="82" xr16:uid="{0008F994-1611-4B24-B4CA-33EB279DC225}" name="Connection25333"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DIVYF' _x000d_ _x000d_and WEEKEND_DT='31 Mar 2025' and (A.ASSET_TYPE in('35','36','24') _x000d_and a.schclass='GLOBAL' and a.security is not null and a.UNITS&gt;0   and LAST_NET_ASSETS&gt;1 and f.schclass='GLOBAL' ) _x000d_AND (LAST_NET_ASSETS/100000) &gt; 0 order by 6 desc)"/>
  </connection>
  <connection id="83" xr16:uid="{5EFE4001-A372-4610-BCD1-62FD69075CEB}" name="Connection2534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D6848EE2-37A2-4DF4-9852-77C7D3AC4927}" name="Connection2534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TSF96' _x000d_ _x000d_and WEEKEND_DT='31 Mar 2025' and a.ASSET_TYPE in ('01','45','51','56','57','59')  _x000d_and a.schclass='GLOBAL' and a.security is not null and a.UNITS&gt;0   and LAST_NET_ASSETS&gt;1 and f.schclass='GLOBAL' ) _x000d_where units &gt; 0 _x000d_order by 6 desc"/>
  </connection>
  <connection id="85" xr16:uid="{7287DE1C-DFA7-4A73-883B-A3602A9C9080}" name="Connection2535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5B5543C3-10EB-47DD-B25F-2C2452E25EFA}" name="Connection2535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EQPEF' _x000d_ _x000d_and WEEKEND_DT='31 Mar 2025' and a.ASSET_TYPE in ('01','45','51','56','57','59')  _x000d_and a.schclass='GLOBAL' and a.security is not null and a.UNITS&gt;0   and LAST_NET_ASSETS&gt;1 and f.schclass='GLOBAL' ) _x000d_where units &gt; 0 _x000d_order by 6 desc"/>
  </connection>
  <connection id="87" xr16:uid="{264DE573-147C-46C1-8878-29E406F0FDCC}" name="Connection2537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6D1ECB50-D97C-4057-A1A2-EF6C69CC6DFB}" name="Connection2537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MIF' _x000d_ _x000d_and WEEKEND_DT='31 Mar 2025' and a.ASSET_TYPE in ('01','45','51','56','57','59')  _x000d_and a.schclass='GLOBAL' and a.security is not null and a.UNITS&gt;0   and LAST_NET_ASSETS&gt;1 and f.schclass='GLOBAL' ) _x000d_where units &gt; 0 _x000d_order by 6 desc"/>
  </connection>
  <connection id="89" xr16:uid="{55B9FEC9-4C3B-4AC5-9922-2FF4E3336AC9}" name="Connection2537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5' and units&lt;&gt;0 and a.security is not null AND A.scheme='TMIF'_x000d_ order by 6 desc"/>
  </connection>
  <connection id="90" xr16:uid="{2E2DC93B-3E13-4B02-8A17-65B6CD7197F1}" name="Connection2537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MIF' _x000d_ _x000d_and WEEKEND_DT='31 Mar 2025' and (A.ASSET_TYPE in('35','36','24') _x000d_and a.schclass='GLOBAL' and a.security is not null and a.UNITS&gt;0   and LAST_NET_ASSETS&gt;1 and f.schclass='GLOBAL' ) _x000d_AND (LAST_NET_ASSETS/100000) &gt; 0 order by 6 desc)"/>
  </connection>
  <connection id="91" xr16:uid="{11CFC8A0-DDEA-47AB-8A79-AB65FC69BD2B}" name="Connection2537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MI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MIF' group by app_refer,value_date _x000d_) f  on f.app_refer=a.deal_ID _x000d_WHERE del_date&lt;='31 Mar 2025' AND mat_date &gt;'31 Mar 2025' and  deal_stat &lt;&gt; 'MAT' and a.rectype='L'  and a.scheme='TMIF')_x000d_order by 6 desc"/>
  </connection>
  <connection id="92" xr16:uid="{101036D9-9725-4F3F-AD2B-733251492D5B}" name="Connection2538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3" xr16:uid="{BBE171A2-99C8-4DAB-B5E5-E0F90255E9FF}" name="Connection2538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CS' _x000d_ _x000d_and WEEKEND_DT='31 Mar 2025' and a.ASSET_TYPE in ('01','45','51','56','57','59')  _x000d_and a.schclass='GLOBAL' and a.security is not null and a.UNITS&gt;0   and LAST_NET_ASSETS&gt;1 and f.schclass='GLOBAL' ) _x000d_where units &gt; 0 _x000d_order by 6 desc"/>
  </connection>
  <connection id="94" xr16:uid="{DCBC1D16-C820-46E0-99E0-E861A51DB8DC}" name="Connection2539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9F592696-FC3C-45BB-869F-FF65604D32D4}" name="Connection2540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MCAPF' _x000d_ _x000d_and WEEKEND_DT='31 Mar 2025' and a.ASSET_TYPE in ('01','45','51','56','57','59')  _x000d_and a.schclass='GLOBAL' and a.security is not null and a.UNITS&gt;0   and LAST_NET_ASSETS&gt;1 and f.schclass='GLOBAL' ) _x000d_where units &gt; 0 _x000d_order by 6 desc"/>
  </connection>
  <connection id="96" xr16:uid="{D4EEFEF6-4238-495F-8F00-F7144A2F4086}" name="Connection2540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MCAPF' _x000d_ _x000d_and WEEKEND_DT='31 Mar 2025' and a.ASSET_TYPE  in('02','04','38','46','47','53') _x000d_and a.schclass='GLOBAL' and a.security is not null and a.UNITS&gt;0   and LAST_NET_ASSETS&gt;1 and f.schclass='GLOBAL' ) _x000d_where units &gt; 0 _x000d_order by 6 desc"/>
  </connection>
  <connection id="97" xr16:uid="{B63A9957-665B-4A59-A61A-A7F9482421A7}" name="Connection2541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867AF5AE-4ABE-46EE-A8C3-C7952FF6EA58}" name="Connection2541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FEF' _x000d_ _x000d_and WEEKEND_DT='31 Mar 2025' and a.ASSET_TYPE in ('01','45','51','56','57','59')  _x000d_and a.schclass='GLOBAL' and a.security is not null and a.UNITS&gt;0   and LAST_NET_ASSETS&gt;1 and f.schclass='GLOBAL' ) _x000d_where units &gt; 0 _x000d_order by 6 desc"/>
  </connection>
  <connection id="99" xr16:uid="{FEA622DF-7FFC-4927-A82B-E4EE7E8CE8AF}" name="Connection2542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0A3AE663-AB57-4316-8B10-6C313916F2E0}" name="Connection2542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HOF' _x000d_ _x000d_and WEEKEND_DT='31 Mar 2025' and a.ASSET_TYPE in ('01','45','51','56','57','59')  _x000d_and a.schclass='GLOBAL' and a.security is not null and a.UNITS&gt;0   and LAST_NET_ASSETS&gt;1 and f.schclass='GLOBAL' ) _x000d_where units &gt; 0 _x000d_order by 6 desc"/>
  </connection>
  <connection id="101" xr16:uid="{AAF26D78-31D6-456B-AFE5-63369D4A48A7}" name="Connection2544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E78D8733-5642-4B16-92A7-234E769513E4}" name="Connection2544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EGF' _x000d_ _x000d_and WEEKEND_DT='31 Mar 2025' and a.ASSET_TYPE in ('01','45','51','56','57','59')  _x000d_and a.schclass='GLOBAL' and a.security is not null and a.UNITS&gt;0   and LAST_NET_ASSETS&gt;1 and f.schclass='GLOBAL' ) _x000d_where units &gt; 0 _x000d_order by 6 desc"/>
  </connection>
  <connection id="103" xr16:uid="{638FADCB-C70E-4055-856D-CA66E386EE3E}" name="Connection2544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EGF' _x000d_ _x000d_and WEEKEND_DT='31 Mar 2025' and (A.ASSET_TYPE in('35','36','24') _x000d_and a.schclass='GLOBAL' and a.security is not null and a.UNITS&gt;0   and LAST_NET_ASSETS&gt;1 and f.schclass='GLOBAL' ) _x000d_AND (LAST_NET_ASSETS/100000) &gt; 0 order by 6 desc)"/>
  </connection>
  <connection id="104" xr16:uid="{54301163-FD80-4C5E-9A76-740F8C3FA836}" name="Connection254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EG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EGF' group by app_refer,value_date _x000d_) f  on f.app_refer=a.deal_ID _x000d_WHERE del_date&lt;='31 Mar 2025' AND mat_date &gt;'31 Mar 2025' and  deal_stat &lt;&gt; 'MAT' and a.rectype='L'  and a.scheme='TEGF')_x000d_order by 6 desc"/>
  </connection>
  <connection id="105" xr16:uid="{2D144017-EC93-4DC2-8D00-6180EF9C64AB}" name="Connection2544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EGF' _x000d_ _x000d_and WEEKEND_DT='31 Mar 2025' and a.ASSET_TYPE in('05','06','07','09','11','12','14','25','29','34','18','52') and LISTED_Y_N='Y'  _x000d_and a.schclass='GLOBAL' and a.security is not null and a.UNITS&gt;0  and LAST_NET_ASSETS&gt;1 and f.schclass='GLOBAL' ) _x000d_where MKTVAL &gt; 0) order by 6 desc"/>
  </connection>
  <connection id="106" xr16:uid="{73DF71C9-C252-4459-B55F-D70F3C143EF4}" name="Connection254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A3D804F3-B9A6-4907-A451-315AA75F03AE}" name="Connection2545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CF' _x000d_ _x000d_and WEEKEND_DT='31 Mar 2025' and a.ASSET_TYPE in ('01','45','51','56','57','59')  _x000d_and a.schclass='GLOBAL' and a.security is not null and a.UNITS&gt;0   and LAST_NET_ASSETS&gt;1 and f.schclass='GLOBAL' ) _x000d_where units &gt; 0 _x000d_order by 6 desc"/>
  </connection>
  <connection id="108" xr16:uid="{8AB1E594-AD9F-420D-85C4-44BEC1B247B9}" name="Connection2546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9" xr16:uid="{F9965D34-1A05-49A3-AF48-44800D1D994F}" name="Connection2547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IF' _x000d_ _x000d_and WEEKEND_DT='31 Mar 2025' and a.ASSET_TYPE in ('01','45','51','56','57','59')  _x000d_and a.schclass='GLOBAL' and a.security is not null and a.UNITS&gt;0   and LAST_NET_ASSETS&gt;1 and f.schclass='GLOBAL' ) _x000d_where units &gt; 0 _x000d_order by 6 desc"/>
  </connection>
  <connection id="110" xr16:uid="{0FE221E9-5433-490F-89B0-81F74AB78337}" name="Connection2548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AEAA5B76-4119-45D4-A3BC-BC2B2C61F31B}" name="Connection2548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PHF' _x000d_ _x000d_and WEEKEND_DT='31 Mar 2025' and a.ASSET_TYPE in ('01','45','51','56','57','59')  _x000d_and a.schclass='GLOBAL' and a.security is not null and a.UNITS&gt;0   and LAST_NET_ASSETS&gt;1 and f.schclass='GLOBAL' ) _x000d_where units &gt; 0 _x000d_order by 6 desc"/>
  </connection>
  <connection id="112" xr16:uid="{6C4C89C2-0EC4-49D3-AE53-A7F6135047FE}" name="Connection2549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5737C14C-761E-4FBB-AD90-6091EC807618}" name="Connection2549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SF' _x000d_ _x000d_and WEEKEND_DT='31 Mar 2025' and a.ASSET_TYPE in ('01','45','51','56','57','59')  _x000d_and a.schclass='GLOBAL' and a.security is not null and a.UNITS&gt;0   and LAST_NET_ASSETS&gt;1 and f.schclass='GLOBAL' ) _x000d_where units &gt; 0 _x000d_order by 6 desc"/>
  </connection>
  <connection id="114" xr16:uid="{5C3B1059-6302-4CA7-ACDD-2CE7DC602679}" name="Connection2550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SF' _x000d_ _x000d_and WEEKEND_DT='31 Mar 2025' and a.ASSET_TYPE  in('02','04','38','46','47','53') _x000d_and a.schclass='GLOBAL' and a.security is not null and a.UNITS&gt;0   and LAST_NET_ASSETS&gt;1 and f.schclass='GLOBAL' ) _x000d_where units &gt; 0 _x000d_order by 6 desc"/>
  </connection>
  <connection id="115" xr16:uid="{869CB165-9306-4937-861F-D26DDDD83E45}" name="Connection255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18BD6413-EE2D-4216-8BBD-78F8528657D3}" name="Connection2551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EOF' _x000d_ _x000d_and WEEKEND_DT='31 Mar 2025' and a.ASSET_TYPE in ('01','45','51','56','57','59')  _x000d_and a.schclass='GLOBAL' and a.security is not null and a.UNITS&gt;0   and LAST_NET_ASSETS&gt;1 and f.schclass='GLOBAL' ) _x000d_where units &gt; 0 _x000d_order by 6 desc"/>
  </connection>
  <connection id="117" xr16:uid="{21EC3902-BB58-4E39-A313-55A7E9E15F78}" name="Connection255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5A0F1D64-9C3A-416D-9190-0372AFBADBD7}" name="Connection255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TOFE' _x000d_ _x000d_and WEEKEND_DT='31 Mar 2025' and a.ASSET_TYPE in ('01','45','51','56','57','59')  _x000d_and a.schclass='GLOBAL' and a.security is not null and a.UNITS&gt;0   and LAST_NET_ASSETS&gt;1 and f.schclass='GLOBAL' ) _x000d_where units &gt; 0 _x000d_order by 6 desc"/>
  </connection>
  <connection id="119" xr16:uid="{E6330F64-AF45-451A-8EDE-F325A46C128F}" name="Connection2553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0" xr16:uid="{A82653EA-3917-4647-970B-1F1E9BF917E5}" name="Connection2554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NR' _x000d_ _x000d_and WEEKEND_DT='31 Mar 2025' and a.ASSET_TYPE in ('01','45','51','56','57','59')  _x000d_and a.schclass='GLOBAL' and a.security is not null and a.UNITS&gt;0   and LAST_NET_ASSETS&gt;1 and f.schclass='GLOBAL' ) _x000d_where units &gt; 0 _x000d_order by 6 desc"/>
  </connection>
  <connection id="121" xr16:uid="{B0AB249F-1BC7-4873-8226-EF7064D8FD99}" name="Connection2555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86611469-1A3E-4F42-83FB-0DA183B90C25}" name="Connection2555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MAOF' _x000d_ _x000d_and WEEKEND_DT='31 Mar 2025' and a.ASSET_TYPE in ('01','45','51','56','57','59')  _x000d_and a.schclass='GLOBAL' and a.security is not null and a.UNITS&gt;0   and LAST_NET_ASSETS&gt;1 and f.schclass='GLOBAL' ) _x000d_where units &gt; 0 _x000d_order by 6 desc"/>
  </connection>
  <connection id="123" xr16:uid="{3D878969-AC57-4AD1-8042-D8FBFA49F3DE}" name="Connection25555"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r 2025' and units&lt;&gt;0 and a.security is not null AND A.scheme='TMAOF'_x000d_ order by 6 desc"/>
  </connection>
  <connection id="124" xr16:uid="{18CEDF81-EA5C-479B-8020-3343481DD2CB}" name="Connection25557"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MAOF' _x000d_ _x000d_and WEEKEND_DT='31 Mar 2025' and (A.ASSET_TYPE in('35','36','24') _x000d_and a.schclass='GLOBAL' and a.security is not null and a.UNITS&gt;0   and LAST_NET_ASSETS&gt;1 and f.schclass='GLOBAL' ) _x000d_AND (LAST_NET_ASSETS/100000) &gt; 0 order by 6 desc)"/>
  </connection>
  <connection id="125" xr16:uid="{FB03116C-F430-4C6C-B460-61F1233B5C7C}" name="Connection2555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MAOF'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MAOF' group by app_refer,value_date _x000d_) f  on f.app_refer=a.deal_ID _x000d_WHERE del_date&lt;='31 Mar 2025' AND mat_date &gt;'31 Mar 2025' and  deal_stat &lt;&gt; 'MAT' and a.rectype='L'  and a.scheme='TMAOF')_x000d_order by 6 desc"/>
  </connection>
  <connection id="126" xr16:uid="{B8670B28-CA08-49F2-AE76-6B494059EAEC}" name="Connection2556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MAOF' _x000d_ _x000d_and WEEKEND_DT='31 Mar 2025' and a.ASSET_TYPE in('05','06','07','09','11','12','14','25','29','34','18','52') and LISTED_Y_N='Y'  _x000d_and a.schclass='GLOBAL' and a.security is not null and a.UNITS&gt;0  and LAST_NET_ASSETS&gt;1 and f.schclass='GLOBAL' ) _x000d_where MKTVAL &gt; 0) order by 6 desc"/>
  </connection>
  <connection id="127" xr16:uid="{A8ACBCEC-0610-4347-AE81-6234440E1BE8}" name="Connection2556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68572BC4-650D-48BD-8722-436B417C8F3F}" name="Connection2556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MULTICF' _x000d_ _x000d_and WEEKEND_DT='31 Mar 2025' and a.ASSET_TYPE in ('01','45','51','56','57','59')  _x000d_and a.schclass='GLOBAL' and a.security is not null and a.UNITS&gt;0   and LAST_NET_ASSETS&gt;1 and f.schclass='GLOBAL' ) _x000d_where units &gt; 0 _x000d_order by 6 desc"/>
  </connection>
  <connection id="129" xr16:uid="{A063AB94-6ADC-495A-882A-5A6AB092CD5D}" name="Connection2558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52BAAC71-A6EF-472E-A05E-284B3BA328F1}" name="Connection2558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ETF' _x000d_ _x000d_and WEEKEND_DT='31 Mar 2025' and a.ASSET_TYPE in ('01','45','51','56','57','59')  _x000d_and a.schclass='GLOBAL' and a.security is not null and a.UNITS&gt;0   and LAST_NET_ASSETS&gt;1 and f.schclass='GLOBAL' ) _x000d_where units &gt; 0 _x000d_order by 6 desc"/>
  </connection>
  <connection id="131" xr16:uid="{1308D869-1219-4709-B2E9-86F19A41A2C5}" name="Connection2559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ED5538E6-A9B1-47A8-8054-83383EFA3186}" name="Connection2559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IFNA' _x000d_ _x000d_and WEEKEND_DT='31 Mar 2025' and a.ASSET_TYPE in ('01','45','51','56','57','59')  _x000d_and a.schclass='GLOBAL' and a.security is not null and a.UNITS&gt;0   and LAST_NET_ASSETS&gt;1 and f.schclass='GLOBAL' ) _x000d_where units &gt; 0 _x000d_order by 6 desc"/>
  </connection>
  <connection id="133" xr16:uid="{0280316D-317A-4C8C-A350-360B7A635BA2}" name="Connection2560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843EE888-6AAD-4082-8C51-F3C8A75879FE}" name="Connection2561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AIF' _x000d_ _x000d_and WEEKEND_DT='31 Mar 2025' and a.ASSET_TYPE in ('01','45','51','56','57','59')  _x000d_and a.schclass='GLOBAL' and a.security is not null and a.UNITS&gt;0   and LAST_NET_ASSETS&gt;1 and f.schclass='GLOBAL' ) _x000d_where units &gt; 0 _x000d_order by 6 desc"/>
  </connection>
  <connection id="135" xr16:uid="{B1A902A1-E106-44CB-A133-8554654874C8}" name="Connection2562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4A84EF79-12F0-470B-834D-D91B26F759EE}" name="Connection2562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CMIF' _x000d_ _x000d_and WEEKEND_DT='31 Mar 2025' and a.ASSET_TYPE in ('01','45','51','56','57','59')  _x000d_and a.schclass='GLOBAL' and a.security is not null and a.UNITS&gt;0   and LAST_NET_ASSETS&gt;1 and f.schclass='GLOBAL' ) _x000d_where units &gt; 0 _x000d_order by 6 desc"/>
  </connection>
  <connection id="137" xr16:uid="{8222EE7C-3CD6-4E20-B853-8BB20C4DD263}" name="Connection2563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D2431BF9-3F72-43CC-B935-740767E3A59A}" name="Connection2563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FSIF' _x000d_ _x000d_and WEEKEND_DT='31 Mar 2025' and a.ASSET_TYPE in ('01','45','51','56','57','59')  _x000d_and a.schclass='GLOBAL' and a.security is not null and a.UNITS&gt;0   and LAST_NET_ASSETS&gt;1 and f.schclass='GLOBAL' ) _x000d_where units &gt; 0 _x000d_order by 6 desc"/>
  </connection>
  <connection id="139" xr16:uid="{5B94306A-B66E-448C-8B55-5AAABEAC90A8}" name="Connection256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C50A029B-855E-47E7-AE94-E32EC9BF41FA}" name="Connection2565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NIDFOF' _x000d_ _x000d_and WEEKEND_DT='31 Mar 2025' and (A.ASSET_TYPE in('35','36','24') _x000d_and a.schclass='GLOBAL' and a.security is not null and a.UNITS&gt;0   and LAST_NET_ASSETS&gt;1 and f.schclass='GLOBAL' ) _x000d_AND (LAST_NET_ASSETS/100000) &gt; 0 order by 6 desc)"/>
  </connection>
  <connection id="141" xr16:uid="{E761575B-01C3-4EA0-AFE2-D22CDFB2B238}" name="Connection2566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0B814713-D5F5-4392-A364-9A717241CDD4}" name="Connection2566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IDETF' _x000d_ _x000d_and WEEKEND_DT='31 Mar 2025' and a.ASSET_TYPE in ('01','45','51','56','57','59')  _x000d_and a.schclass='GLOBAL' and a.security is not null and a.UNITS&gt;0   and LAST_NET_ASSETS&gt;1 and f.schclass='GLOBAL' ) _x000d_where units &gt; 0 _x000d_order by 6 desc"/>
  </connection>
  <connection id="143" xr16:uid="{87FE222E-496F-4220-8FE5-36A2A395252A}" name="Connection2567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65AAE672-C362-4A7F-B865-A88DF97E21BF}" name="Connection2568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ITIF' _x000d_ _x000d_and WEEKEND_DT='31 Mar 2025' and a.ASSET_TYPE in ('01','45','51','56','57','59')  _x000d_and a.schclass='GLOBAL' and a.security is not null and a.UNITS&gt;0   and LAST_NET_ASSETS&gt;1 and f.schclass='GLOBAL' ) _x000d_where units &gt; 0 _x000d_order by 6 desc"/>
  </connection>
  <connection id="145" xr16:uid="{EEA53802-188F-47F7-AB41-649A94DB8185}" name="Connection2569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D67B463B-DC4D-430A-BB1F-40F1BE95D5D6}" name="Connection2569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MMIF' _x000d_ _x000d_and WEEKEND_DT='31 Mar 2025' and a.ASSET_TYPE in ('01','45','51','56','57','59')  _x000d_and a.schclass='GLOBAL' and a.security is not null and a.UNITS&gt;0   and LAST_NET_ASSETS&gt;1 and f.schclass='GLOBAL' ) _x000d_where units &gt; 0 _x000d_order by 6 desc"/>
  </connection>
  <connection id="147" xr16:uid="{6726381E-359B-4C28-9A18-AE2A72B333AD}" name="Connection2570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8" xr16:uid="{4E9FD356-FC24-4872-8FF6-AD9AA4038BC4}" name="Connection2570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MSHIF' _x000d_ _x000d_and WEEKEND_DT='31 Mar 2025' and a.ASSET_TYPE in ('01','45','51','56','57','59')  _x000d_and a.schclass='GLOBAL' and a.security is not null and a.UNITS&gt;0   and LAST_NET_ASSETS&gt;1 and f.schclass='GLOBAL' ) _x000d_where units &gt; 0 _x000d_order by 6 desc"/>
  </connection>
  <connection id="149" xr16:uid="{0F3CEC98-76F0-446E-87BA-590DEC2FD0D8}" name="Connection257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0" xr16:uid="{6B84D167-101E-4C49-940E-EF9DB3D9B2C1}" name="Connection2572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PBETF' _x000d_ _x000d_and WEEKEND_DT='31 Mar 2025' and a.ASSET_TYPE in ('01','45','51','56','57','59')  _x000d_and a.schclass='GLOBAL' and a.security is not null and a.UNITS&gt;0   and LAST_NET_ASSETS&gt;1 and f.schclass='GLOBAL' ) _x000d_where units &gt; 0 _x000d_order by 6 desc"/>
  </connection>
  <connection id="151" xr16:uid="{1E307046-065F-4E43-9FBB-A10AA5944126}" name="Connection2573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2" xr16:uid="{76EBF389-9763-4BDE-B08E-7A3400AA195C}" name="Connection2573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RIF' _x000d_ _x000d_and WEEKEND_DT='31 Mar 2025' and a.ASSET_TYPE in ('01','45','51','56','57','59')  _x000d_and a.schclass='GLOBAL' and a.security is not null and a.UNITS&gt;0   and LAST_NET_ASSETS&gt;1 and f.schclass='GLOBAL' ) _x000d_where units &gt; 0 _x000d_order by 6 desc"/>
  </connection>
  <connection id="153" xr16:uid="{4A73505B-8F5C-48F7-971B-20CDAFA1C2B6}" name="Connection2574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4" xr16:uid="{E535C31F-B271-44DA-8023-BEEF13FB5422}" name="Connection2575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A30IF' _x000d_ _x000d_and WEEKEND_DT='31 Mar 2025' and a.ASSET_TYPE in ('01','45','51','56','57','59')  _x000d_and a.schclass='GLOBAL' and a.security is not null and a.UNITS&gt;0   and LAST_NET_ASSETS&gt;1 and f.schclass='GLOBAL' ) _x000d_where units &gt; 0 _x000d_order by 6 desc"/>
  </connection>
  <connection id="155" xr16:uid="{4018661F-CB5D-4B3C-86ED-8DA55510DFBF}" name="Connection2576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6" xr16:uid="{F0C6E78E-C39F-4C00-899F-975E72314718}" name="Connection2576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MIMIF' _x000d_ _x000d_and WEEKEND_DT='31 Mar 2025' and a.ASSET_TYPE in ('01','45','51','56','57','59')  _x000d_and a.schclass='GLOBAL' and a.security is not null and a.UNITS&gt;0   and LAST_NET_ASSETS&gt;1 and f.schclass='GLOBAL' ) _x000d_where units &gt; 0 _x000d_order by 6 desc"/>
  </connection>
  <connection id="157" xr16:uid="{B193EBA4-C527-42D6-B0FF-9E75626747E8}" name="Connection2577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8" xr16:uid="{C8CD23B4-D69C-4A45-B31B-D2190FE6CF63}" name="Connection2577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NMIIF' _x000d_ _x000d_and WEEKEND_DT='31 Mar 2025' and a.ASSET_TYPE in ('01','45','51','56','57','59')  _x000d_and a.schclass='GLOBAL' and a.security is not null and a.UNITS&gt;0   and LAST_NET_ASSETS&gt;1 and f.schclass='GLOBAL' ) _x000d_where units &gt; 0 _x000d_order by 6 desc"/>
  </connection>
  <connection id="159" xr16:uid="{EF5F2CD3-4648-4802-B791-432EFD88EC9A}" name="Connection257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0" xr16:uid="{8671DE39-EB38-4AE5-ABA0-03F36A33B341}" name="Connection2579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REF' _x000d_ _x000d_and WEEKEND_DT='31 Mar 2025' and a.ASSET_TYPE in ('01','45','51','56','57','59')  _x000d_and a.schclass='GLOBAL' and a.security is not null and a.UNITS&gt;0   and LAST_NET_ASSETS&gt;1 and f.schclass='GLOBAL' ) _x000d_where units &gt; 0 _x000d_order by 6 desc"/>
  </connection>
  <connection id="161" xr16:uid="{FD37F58B-F63B-4412-AC00-D4BA4C11DADE}" name="Connection2580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D858B93E-BAF4-4B1A-A1A4-7F452D4F64DF}" name="Connection2580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RSFM' _x000d_ _x000d_and WEEKEND_DT='31 Mar 2025' and a.ASSET_TYPE in ('01','45','51','56','57','59')  _x000d_and a.schclass='GLOBAL' and a.security is not null and a.UNITS&gt;0   and LAST_NET_ASSETS&gt;1 and f.schclass='GLOBAL' ) _x000d_where units &gt; 0 _x000d_order by 6 desc"/>
  </connection>
  <connection id="163" xr16:uid="{A97A3B19-2434-46E6-B4C8-5B97BEDD1DE2}" name="Connection2581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r 2025' and a.scheme='TRSFM' _x000d_ _x000d_and WEEKEND_DT='31 Mar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r 2025'_x000d_left outer join  tatamfplus.weeknav d on  d.weekend_dt='31 Mar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r 2025' and scheme='TRSFM' group by app_refer,value_date _x000d_) f  on f.app_refer=a.deal_ID _x000d_WHERE del_date&lt;='31 Mar 2025' AND mat_date &gt;'31 Mar 2025' and  deal_stat &lt;&gt; 'MAT' and a.rectype='L'  and a.scheme='TRSFM')_x000d_order by 6 desc"/>
  </connection>
  <connection id="164" xr16:uid="{9E55B01E-00B5-4224-966C-31EE34C35B24}" name="Connection2581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r 2025' and a.scheme='TRSFM' _x000d_ _x000d_and WEEKEND_DT='31 Mar 2025' and a.ASSET_TYPE in('05','06','07','09','11','12','14','25','29','34','18','52') and LISTED_Y_N='Y'  _x000d_and a.schclass='GLOBAL' and a.security is not null and a.UNITS&gt;0  and LAST_NET_ASSETS&gt;1 and f.schclass='GLOBAL' ) _x000d_where MKTVAL &gt; 0) order by 6 desc"/>
  </connection>
  <connection id="165" xr16:uid="{1AF53617-CF0C-474A-8E1C-7E177B806535}" name="Connection2581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6" xr16:uid="{512A251D-4C72-4371-AD92-F01CFB42B86D}" name="Connection2582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RSFP' _x000d_ _x000d_and WEEKEND_DT='31 Mar 2025' and a.ASSET_TYPE in ('01','45','51','56','57','59')  _x000d_and a.schclass='GLOBAL' and a.security is not null and a.UNITS&gt;0   and LAST_NET_ASSETS&gt;1 and f.schclass='GLOBAL' ) _x000d_where units &gt; 0 _x000d_order by 6 desc"/>
  </connection>
  <connection id="167" xr16:uid="{37AED42F-5BD2-41F3-B362-0396D1358253}" name="Connection258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 xr16:uid="{16333779-602F-4A69-BBCA-B09FB7657A55}" name="Connection2583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SCAPF' _x000d_ _x000d_and WEEKEND_DT='31 Mar 2025' and a.ASSET_TYPE in ('01','45','51','56','57','59')  _x000d_and a.schclass='GLOBAL' and a.security is not null and a.UNITS&gt;0   and LAST_NET_ASSETS&gt;1 and f.schclass='GLOBAL' ) _x000d_where units &gt; 0 _x000d_order by 6 desc"/>
  </connection>
  <connection id="169" xr16:uid="{EAB5D786-6E1B-4B66-863B-8467BC8918B5}" name="Connection2583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SCAPF' _x000d_ _x000d_and WEEKEND_DT='31 Mar 2025' and a.ASSET_TYPE  in('02','04','38','46','47','53') _x000d_and a.schclass='GLOBAL' and a.security is not null and a.UNITS&gt;0   and LAST_NET_ASSETS&gt;1 and f.schclass='GLOBAL' ) _x000d_where units &gt; 0 _x000d_order by 6 desc"/>
  </connection>
  <connection id="170" xr16:uid="{41D5E57C-6795-47ED-BB63-03AB5F2AEB26}" name="Connection258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1" xr16:uid="{2E41FF08-541D-4231-BCBA-8726EEE69242}" name="Connection2584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YCF' _x000d_ _x000d_and WEEKEND_DT='31 Mar 2025' and a.ASSET_TYPE in ('01','45','51','56','57','59')  _x000d_and a.schclass='GLOBAL' and a.security is not null and a.UNITS&gt;0   and LAST_NET_ASSETS&gt;1 and f.schclass='GLOBAL' ) _x000d_where units &gt; 0 _x000d_order by 6 desc"/>
  </connection>
  <connection id="172" xr16:uid="{E4C8BE58-CC68-4B59-AF36-3B761AE43A8E}" name="Connection2585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YCF' _x000d_ _x000d_and WEEKEND_DT='31 Mar 2025' and a.ASSET_TYPE  in('02','04','38','46','47','53') _x000d_and a.schclass='GLOBAL' and a.security is not null and a.UNITS&gt;0   and LAST_NET_ASSETS&gt;1 and f.schclass='GLOBAL' ) _x000d_where units &gt; 0 _x000d_order by 6 desc"/>
  </connection>
  <connection id="173" xr16:uid="{FE02747A-2802-4FA4-A36D-16317BAB7378}" name="Connection2586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4" xr16:uid="{57F4A542-10E6-42ED-9975-F483E840F943}" name="Connection2586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GLDETF' _x000d_ _x000d_and WEEKEND_DT='31 Mar 2025' and a.ASSET_TYPE in ('01','45','51','56','57','59')  _x000d_and a.schclass='GLOBAL' and a.security is not null and a.UNITS&gt;0   and LAST_NET_ASSETS&gt;1 and f.schclass='GLOBAL' ) _x000d_where units &gt; 0 _x000d_order by 6 desc"/>
  </connection>
  <connection id="175" xr16:uid="{C409E675-B39C-4452-911A-AD1C39E195A9}" name="Connection2587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6" xr16:uid="{F050066D-86F8-40B6-962D-1C6F79404E3E}" name="Connection2587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SLVETF' _x000d_ _x000d_and WEEKEND_DT='31 Mar 2025' and a.ASSET_TYPE in ('01','45','51','56','57','59')  _x000d_and a.schclass='GLOBAL' and a.security is not null and a.UNITS&gt;0   and LAST_NET_ASSETS&gt;1 and f.schclass='GLOBAL' ) _x000d_where units &gt; 0 _x000d_order by 6 desc"/>
  </connection>
  <connection id="177" xr16:uid="{AEA05BF2-756F-4C7D-9D9B-A6225554403B}" name="Connection2588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8" xr16:uid="{026DC786-3133-4305-8DF1-1558D90D3CAD}" name="Connection2590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GLDFOF' _x000d_ _x000d_and WEEKEND_DT='31 Mar 2025' and a.ASSET_TYPE in ('01','45','51','56','57','59')  _x000d_and a.schclass='GLOBAL' and a.security is not null and a.UNITS&gt;0   and LAST_NET_ASSETS&gt;1 and f.schclass='GLOBAL' ) _x000d_where units &gt; 0 _x000d_order by 6 desc"/>
  </connection>
  <connection id="179" xr16:uid="{0677B6B6-632D-4820-BD44-6B2D89F7CA53}" name="Connection259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0" xr16:uid="{16B49B67-C9FC-4E51-82B0-11CD9BCD01CE}" name="Connection2591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r 2025' and a.scheme='TSLVFOF' _x000d_ _x000d_and WEEKEND_DT='31 Mar 2025' and a.ASSET_TYPE in ('01','45','51','56','57','59')  _x000d_and a.schclass='GLOBAL' and a.security is not null and a.UNITS&gt;0   and LAST_NET_ASSETS&gt;1 and f.schclass='GLOBAL' ) _x000d_where units &gt; 0 _x000d_order by 6 desc"/>
  </connection>
  <connection id="181" xr16:uid="{8E28781A-8202-4A9E-8E06-CDF465951E99}" name="Connection259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Mar 2025',add_months('31 Mar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2" xr16:uid="{36707B78-3569-4C35-8E87-A62BBE008A5D}" name="Connection25932" type="1" refreshedVersion="4" background="1" saveData="1">
    <dbPr connection="DRIVER={Microsoft ODBC for Oracle};UID=TATADB;;" command="select decode(income_growth,'EQ','Equity','EC','Equity','ET','Equity','DB','Debt','DC','Debt','MP','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Mar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<sst xmlns="http://schemas.openxmlformats.org/spreadsheetml/2006/main" count="26150" uniqueCount="3876">
  <si>
    <t>Index</t>
  </si>
  <si>
    <t>CLASSIFICATION</t>
  </si>
  <si>
    <t>SCHEME CODE</t>
  </si>
  <si>
    <t>SCHEME NAME</t>
  </si>
  <si>
    <t>Equity</t>
  </si>
  <si>
    <t>TAF</t>
  </si>
  <si>
    <t>TATA ARBITRAGE FUND</t>
  </si>
  <si>
    <t>TBAF</t>
  </si>
  <si>
    <t>TATA BALANCED ADVANTAGE FUND</t>
  </si>
  <si>
    <t>TBFSF</t>
  </si>
  <si>
    <t>TATA BANKING &amp; FINANCIAL SERVICES FUND</t>
  </si>
  <si>
    <t>TBSBGIF</t>
  </si>
  <si>
    <t>TATA BSE SELECT BUSINESS GROUPS INDEX FUND</t>
  </si>
  <si>
    <t>TIFSA</t>
  </si>
  <si>
    <t>TATA BSE SENSEX INDEX FUND</t>
  </si>
  <si>
    <t>TBCF</t>
  </si>
  <si>
    <t>TATA BUSINESS CYCLE FUND</t>
  </si>
  <si>
    <t>Debt</t>
  </si>
  <si>
    <t>TCORPBF</t>
  </si>
  <si>
    <t>TATA CORPORATE BOND FUND (The scheme has 1 segregated portfolio which was created under Tata Medium Term Fund )</t>
  </si>
  <si>
    <t>TCIGIF0426</t>
  </si>
  <si>
    <t>TATA CRISIL-IBX GILT INDEX - APRIL 2026 INDEX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</si>
  <si>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</si>
  <si>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</si>
  <si>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</si>
  <si>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</si>
  <si>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</si>
  <si>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</si>
  <si>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</si>
  <si>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</si>
  <si>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</si>
  <si>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</si>
  <si>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</si>
  <si>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</si>
  <si>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</si>
  <si>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</si>
  <si>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TFRF</t>
  </si>
  <si>
    <t>TATA FLOATING RATE FUND</t>
  </si>
  <si>
    <t>TFEF</t>
  </si>
  <si>
    <t>TATA FOCUSED EQUITY FUND</t>
  </si>
  <si>
    <t>TGSFR</t>
  </si>
  <si>
    <t>TATA GILT SECURITIES FUND</t>
  </si>
  <si>
    <t>TGLDFOF</t>
  </si>
  <si>
    <t>TATA GOLD ETF FUND OF FUND</t>
  </si>
  <si>
    <t>TGLDETF</t>
  </si>
  <si>
    <t>TATA GOLD EXCHANGE TRADED FUND</t>
  </si>
  <si>
    <t>THOF</t>
  </si>
  <si>
    <t>TATA HOUSING OPPORTUNITIES FUND</t>
  </si>
  <si>
    <t>TEGF</t>
  </si>
  <si>
    <t>TATA HYBRID EQUITY FUND</t>
  </si>
  <si>
    <t>TICF</t>
  </si>
  <si>
    <t>TATA INDIA CONSUMER FUND</t>
  </si>
  <si>
    <t>TIIF</t>
  </si>
  <si>
    <t>TATA INDIA INNOVATION FUND</t>
  </si>
  <si>
    <t>TIPHF</t>
  </si>
  <si>
    <t>TATA INDIA PHARMA &amp; HEALTHCARE FUND</t>
  </si>
  <si>
    <t>TISF</t>
  </si>
  <si>
    <t>TATA INFRASTRUCTURE FUND</t>
  </si>
  <si>
    <t>TEOF</t>
  </si>
  <si>
    <t>TATA LARGE &amp; MID CAP FUND</t>
  </si>
  <si>
    <t>TTOFE</t>
  </si>
  <si>
    <t>TATA LARGE CAP FUND</t>
  </si>
  <si>
    <t>Liquid</t>
  </si>
  <si>
    <t>TFRSTF</t>
  </si>
  <si>
    <t>TATA LIQUID FUND</t>
  </si>
  <si>
    <t>TINR</t>
  </si>
  <si>
    <t>TATA MID CAP GROWTH FUND</t>
  </si>
  <si>
    <t>TLF</t>
  </si>
  <si>
    <t>TATA MONEY MARKET FUND</t>
  </si>
  <si>
    <t>TMAOF</t>
  </si>
  <si>
    <t>TATA MULTI ASSET OPPORTUNITIES FUND</t>
  </si>
  <si>
    <t>TMULTICF</t>
  </si>
  <si>
    <t>TATA MULTICAP FUND</t>
  </si>
  <si>
    <t>TNETF</t>
  </si>
  <si>
    <t>TATA NIFTY 50 EXCHANGE TRADED FUND</t>
  </si>
  <si>
    <t>TIFNA</t>
  </si>
  <si>
    <t>TATA NIFTY 50 INDEX FUND</t>
  </si>
  <si>
    <t>TNAIF</t>
  </si>
  <si>
    <t>TATA NIFTY AUTO INDEX FUND</t>
  </si>
  <si>
    <t>TNCMIF</t>
  </si>
  <si>
    <t>TATA NIFTY CAPITAL MARKETS INDEX FUND</t>
  </si>
  <si>
    <t>TNFSIF</t>
  </si>
  <si>
    <t>TATA NIFTY FINANCIAL SERVICES INDEX FUND</t>
  </si>
  <si>
    <t>TNGIF1226</t>
  </si>
  <si>
    <t>TATA NIFTY G-SEC DEC 2026 INDEX FUND</t>
  </si>
  <si>
    <t>TNGIF1229</t>
  </si>
  <si>
    <t>TATA NIFTY G-SEC DEC 2029 INDEX FUND</t>
  </si>
  <si>
    <t>TNIDFOF</t>
  </si>
  <si>
    <t>TATA NIFTY INDIA DIGITAL ETF FUND OF FUND</t>
  </si>
  <si>
    <t>TNIDETF</t>
  </si>
  <si>
    <t>TATA NIFTY INDIA DIGITAL EXCHANGE TRADED FUND</t>
  </si>
  <si>
    <t>TNITIF</t>
  </si>
  <si>
    <t>TATA NIFTY INDIA TOURISM INDEX FUND</t>
  </si>
  <si>
    <t>TNMMIF</t>
  </si>
  <si>
    <t>TATA NIFTY MIDCAP 150 MOMENTUM 50 INDEX FUND</t>
  </si>
  <si>
    <t>TNMSHIF</t>
  </si>
  <si>
    <t>TATA NIFTY MIDSMALL HEALTHCARE INDEX FUND</t>
  </si>
  <si>
    <t>TNPBETF</t>
  </si>
  <si>
    <t>TATA NIFTY PRIVATE BANK EXCHANGE TRADED FUND</t>
  </si>
  <si>
    <t>TNRIF</t>
  </si>
  <si>
    <t>TATA NIFTY REALTY INDEX FUND</t>
  </si>
  <si>
    <t>TNSIFDEC27</t>
  </si>
  <si>
    <t>TATA NIFTY SDL PLUS AAA PSU BOND DEC 2027 60 40 INDEX FUND</t>
  </si>
  <si>
    <t>TNA30IF</t>
  </si>
  <si>
    <t>TATA NIFTY200 ALPHA 30 INDEX FUND</t>
  </si>
  <si>
    <t>TNMIMIF</t>
  </si>
  <si>
    <t>TATA NIFTY500 MULTICAP INDIA MANUFACTURING 50-30-20 INDEX FUND</t>
  </si>
  <si>
    <t>TNMIIF</t>
  </si>
  <si>
    <t>TATA NIFTY500 MULTICAP INFRASTRUCTURE 50-30-20 INDEX FUND</t>
  </si>
  <si>
    <t>TOF</t>
  </si>
  <si>
    <t>TATA OVERNIGHT FUND</t>
  </si>
  <si>
    <t>TREF</t>
  </si>
  <si>
    <t>TATA RESOURCES &amp; ENERGY FUND</t>
  </si>
  <si>
    <t>TRSFC</t>
  </si>
  <si>
    <t>TATA RETIREMENT SAVINGS FUND-CONSERVATIVE PLAN</t>
  </si>
  <si>
    <t>TRSFM</t>
  </si>
  <si>
    <t>TATA RETIREMENT SAVINGS FUND-MODERATE PLAN</t>
  </si>
  <si>
    <t>TRSFP</t>
  </si>
  <si>
    <t>TATA RETIREMENT SAVINGS FUND-PROGRESSIVE PLAN</t>
  </si>
  <si>
    <t>TSTBF</t>
  </si>
  <si>
    <t>TATA SHORT TERM BOND FUND (The scheme has 1 segregated portfolio which was created under Tata Corporate Bond Fund )</t>
  </si>
  <si>
    <t>TSLVFOF</t>
  </si>
  <si>
    <t>TATA SILVER ETF FUND OF FUND</t>
  </si>
  <si>
    <t>TSLVETF</t>
  </si>
  <si>
    <t>TATA SILVER EXCHANGE TRADED FUND</t>
  </si>
  <si>
    <t>TSCAPF</t>
  </si>
  <si>
    <t>TATA SMALL CAP FUND</t>
  </si>
  <si>
    <t>TFF</t>
  </si>
  <si>
    <t>TATA TREASURY ADVANTAGE FUND ( Scheme has 1 Segregrated Portfolio )</t>
  </si>
  <si>
    <t>TUSTF</t>
  </si>
  <si>
    <t>TATA ULTRA SHORT TERM FUND</t>
  </si>
  <si>
    <t>TYCF</t>
  </si>
  <si>
    <t>TATA YOUNG CITIZENS FUND</t>
  </si>
  <si>
    <t>NOTE:</t>
  </si>
  <si>
    <t>None of the schemes of Tata Mutual Fund have participated in Credit Default Swaps (CDS) from 1st March 2025 to 31st March 2025</t>
  </si>
  <si>
    <t>There were no Repo Transactions in Corporate Debt Securities from 1st March 2025 to 31st March 2025</t>
  </si>
  <si>
    <t>There were No transactions in Interest Rate Futures (IRFs) from 1st March 2025 to 31st March 2025</t>
  </si>
  <si>
    <t>There were Fresh Intra - Scheme Investments from 1st March 2025 to 31st March 2025,but the previous Intra scheme Investments still continue.</t>
  </si>
  <si>
    <t>There are no investments in Partly Paid up Debentures.</t>
  </si>
  <si>
    <t>There were no Covered Call Transactions from 1st March 2025 to 31st March 2025</t>
  </si>
  <si>
    <t>MUTUAL FUND INVESTMENTS ARE SUBJECT TO MARKET RISKS, READ ALL SCHEME RELATED DOCUMENTS CAREFULLY.</t>
  </si>
  <si>
    <t>Tata Hybrid Equity Fund Regular Plan - IDCW Monthly</t>
  </si>
  <si>
    <t>RECORD_DATE</t>
  </si>
  <si>
    <t>NAV As on Record Date</t>
  </si>
  <si>
    <t>DIVIDEND PER UNIT(HUF &amp; INDIVIDUALS)</t>
  </si>
  <si>
    <t>DIVIDEND PER UNIT(OTHERS)</t>
  </si>
  <si>
    <t>IDCW</t>
  </si>
  <si>
    <t>Income Distribution cum Capital Withdrawal</t>
  </si>
  <si>
    <t>Tata Hybrid Equity Fund Direct Plan - IDCW Monthly</t>
  </si>
  <si>
    <t>Tata Treasury Advantage Fund  Regular Plan - Daily IDCW</t>
  </si>
  <si>
    <t>Oct'24</t>
  </si>
  <si>
    <t>Nov'24</t>
  </si>
  <si>
    <t>Dec'24</t>
  </si>
  <si>
    <t>Jan'25</t>
  </si>
  <si>
    <t>Feb'25</t>
  </si>
  <si>
    <t>MAR'25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</si>
  <si>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</si>
  <si>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</si>
  <si>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</si>
  <si>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</si>
  <si>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</si>
  <si>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</si>
  <si>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</si>
  <si>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</si>
  <si>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</si>
  <si>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</si>
  <si>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</si>
  <si>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</si>
  <si>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</si>
  <si>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Scheme Risk-O-Meter and Scheme Benchmark Risk-O-Meter as of 31st March 2025</t>
  </si>
  <si>
    <t>Serial No.</t>
  </si>
  <si>
    <t>Scheme Name</t>
  </si>
  <si>
    <t>Scheme             Risk- O-Meter</t>
  </si>
  <si>
    <t>Scheme Bench Mark</t>
  </si>
  <si>
    <t>Benchmark     Risk-O-Meter</t>
  </si>
  <si>
    <t>Low</t>
  </si>
  <si>
    <t>NIFTY 50 Arbitrage</t>
  </si>
  <si>
    <t>LOW</t>
  </si>
  <si>
    <t>High</t>
  </si>
  <si>
    <t>CRISIL Hybrid 50+50 - Moderate Index</t>
  </si>
  <si>
    <t>Very High</t>
  </si>
  <si>
    <t>Nifty Financial Services</t>
  </si>
  <si>
    <t>BSE Select Business Groups Index (TRI)</t>
  </si>
  <si>
    <t>BSE Sensex</t>
  </si>
  <si>
    <t>Nifty 500</t>
  </si>
  <si>
    <t>TATA CORPORATE BOND FUND</t>
  </si>
  <si>
    <t>Moderate</t>
  </si>
  <si>
    <t>CRISIL Corporate Bond A-II Index</t>
  </si>
  <si>
    <t>Low to Moderate</t>
  </si>
  <si>
    <t>CRISIL IBX Gilt Index - April 2026</t>
  </si>
  <si>
    <t>Nifty IT</t>
  </si>
  <si>
    <t>NIFTY Equity Savings Index</t>
  </si>
  <si>
    <t>MODERATE</t>
  </si>
  <si>
    <t>Nifty500 Shariah</t>
  </si>
  <si>
    <t>CRISIL Short Duration Debt A-II Index</t>
  </si>
  <si>
    <t>CRISIL Dynamic Gilt Index (AIII)</t>
  </si>
  <si>
    <t>Domestic Price of Gold</t>
  </si>
  <si>
    <t>NIFTY Housing</t>
  </si>
  <si>
    <t>CRISIL Hybrid 35+65 - Aggressive Index</t>
  </si>
  <si>
    <t>Nifty India Consumption</t>
  </si>
  <si>
    <t>Nifty Pharma</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</si>
  <si>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</si>
  <si>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</si>
  <si>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</si>
  <si>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</si>
  <si>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</si>
  <si>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</si>
  <si>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</si>
  <si>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</si>
  <si>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</si>
  <si>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</si>
  <si>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 Index</t>
  </si>
  <si>
    <t>NIFTY Financial Services</t>
  </si>
  <si>
    <t>Nifty G-Sec Dec 2026 Index</t>
  </si>
  <si>
    <t>Low To Moderate</t>
  </si>
  <si>
    <t>Nifty G-Sec Dec 2029 Index</t>
  </si>
  <si>
    <t>Nifty India Digital</t>
  </si>
  <si>
    <t>Nifty India Tourism Index</t>
  </si>
  <si>
    <t>Nifty Midcap150 Momentum 50</t>
  </si>
  <si>
    <t>Nifty MidSmall Healthcare</t>
  </si>
  <si>
    <t>Nifty Private Bank</t>
  </si>
  <si>
    <t>Nifty Realty</t>
  </si>
  <si>
    <t>Nifty SDL Plus AAA PSU Bond Dec 2027 60:40 Index</t>
  </si>
  <si>
    <t>Nifty200 Alpha 30 Index</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</si>
  <si>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</si>
  <si>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</si>
  <si>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</si>
  <si>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</si>
  <si>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</si>
  <si>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</si>
  <si>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</si>
  <si>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TATA SHORT TERM BOND FUND</t>
  </si>
  <si>
    <t>Domestic Price of silver</t>
  </si>
  <si>
    <t>Nifty Smallcap 250</t>
  </si>
  <si>
    <t>TATA TREASURY ADVANTAGE FUND</t>
  </si>
  <si>
    <t>CRISIL Low Duration Debt A-I Index</t>
  </si>
  <si>
    <t>CRISIL Ultra Short Duration Debt A-I Index</t>
  </si>
  <si>
    <t>Debt Index Replication Factor as on 31st March 2025</t>
  </si>
  <si>
    <t>Index Name</t>
  </si>
  <si>
    <t>Replication Factor</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</si>
  <si>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</si>
  <si>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</si>
  <si>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</si>
  <si>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</si>
  <si>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</si>
  <si>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</si>
  <si>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</si>
  <si>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as on 31-03-25</t>
  </si>
  <si>
    <t>NAME OF THE INSTRUMENT</t>
  </si>
  <si>
    <t>YIELD ( IN % )</t>
  </si>
  <si>
    <t>INDUSTRY</t>
  </si>
  <si>
    <t>ISIN CODE</t>
  </si>
  <si>
    <t>QUANTITY</t>
  </si>
  <si>
    <t>MKT VAL(Rs. Lacs)</t>
  </si>
  <si>
    <t>% to NAV</t>
  </si>
  <si>
    <t/>
  </si>
  <si>
    <t>EQUITY &amp; EQUITY RELATED</t>
  </si>
  <si>
    <t>A) LISTED/AWAITING LISTING ON STOCK EXCHANGES</t>
  </si>
  <si>
    <t>NA</t>
  </si>
  <si>
    <t>CAPITAL MARKETS</t>
  </si>
  <si>
    <t>INF277KA1984</t>
  </si>
  <si>
    <t>EQUITY &amp; EQUITY RELATED TOTAL</t>
  </si>
  <si>
    <t>A)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</si>
  <si>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</si>
  <si>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</si>
  <si>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</si>
  <si>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</si>
  <si>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</si>
  <si>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</si>
  <si>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31st March 2025</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</si>
  <si>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</si>
  <si>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</si>
  <si>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</si>
  <si>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</si>
  <si>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</si>
  <si>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</si>
  <si>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31-MAR-25: RS.13.6953 (REGULAR - IDCW)</t>
  </si>
  <si>
    <t>NAV AS ON 31-MAR-25: RS.13.6953 (REGULAR - GROWTH)</t>
  </si>
  <si>
    <t>NAV AS ON 31-MAR-25: RS.13.7752 (DIRECT - IDCW)</t>
  </si>
  <si>
    <t>NAV AS ON 31-MAR-25: RS.13.7752 (DIRECT - GROWTH)</t>
  </si>
  <si>
    <t>NAV AS ON 30-SEP-24: RS.12.3905 (REGULAR - IDCW)</t>
  </si>
  <si>
    <t>NAV AS ON 30-SEP-24: RS.12.3905 (REGULAR - GROWTH)</t>
  </si>
  <si>
    <t>NAV AS ON 30-SEP-24: RS.12.4341 (DIRECT - IDCW)</t>
  </si>
  <si>
    <t>NAV AS ON 30-SEP-24: RS.12.4341 (DIRECT - GROWTH)</t>
  </si>
  <si>
    <t>AVERAGE MATURITY : 0 YEARS</t>
  </si>
  <si>
    <t>PORTFOLIO TURNOVER RATIO : 0.08 TIMES</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</si>
  <si>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</si>
  <si>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</si>
  <si>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</si>
  <si>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</si>
  <si>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</si>
  <si>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</si>
  <si>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</si>
  <si>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</si>
  <si>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</si>
  <si>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</si>
  <si>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</si>
  <si>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</si>
  <si>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</si>
  <si>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</si>
  <si>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</si>
  <si>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</si>
  <si>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</si>
  <si>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</si>
  <si>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</si>
  <si>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</si>
  <si>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March 2025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</si>
  <si>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</si>
  <si>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</si>
  <si>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</si>
  <si>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</si>
  <si>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</si>
  <si>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</si>
  <si>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</si>
  <si>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</si>
  <si>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Hedging Positions through Put Options as on 31st March 2025</t>
  </si>
  <si>
    <t>Number of Contracts</t>
  </si>
  <si>
    <t>Option Price when purchased</t>
  </si>
  <si>
    <t>Current Option Price</t>
  </si>
  <si>
    <t>Total %age of existing assets hedged through put options</t>
  </si>
  <si>
    <t>For the period ended 31st March 2025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</si>
  <si>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</si>
  <si>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</si>
  <si>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</si>
  <si>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</si>
  <si>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March 2025</t>
  </si>
  <si>
    <t>Call / Put</t>
  </si>
  <si>
    <t>Hedging Positions through Interest Rate Swaps as on 31st March 2025</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</si>
  <si>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</si>
  <si>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</si>
  <si>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</si>
  <si>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</si>
  <si>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</si>
  <si>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 xml:space="preserve">(An Open-Ended Fund of Fund Scheme investing in Tata Gold Exchange Traded Fund) </t>
  </si>
  <si>
    <t>•Returns that are in line with returns provided by Tata Gold Exchange Traded Fund.</t>
  </si>
  <si>
    <t>INF277KA1976</t>
  </si>
  <si>
    <t>NAV AS ON 31-MAR-25: RS.13.8738 (REGULAR - IDCW)</t>
  </si>
  <si>
    <t>NAV AS ON 31-MAR-25: RS.13.8738 (REGULAR - GROWTH)</t>
  </si>
  <si>
    <t>NAV AS ON 31-MAR-25: RS.13.9785 (DIRECT - IDCW)</t>
  </si>
  <si>
    <t>NAV AS ON 31-MAR-25: RS.13.9785 (DIRECT - GROWTH)</t>
  </si>
  <si>
    <t>NAV AS ON 30-SEP-24: RS.11.9106 (REGULAR - IDCW)</t>
  </si>
  <si>
    <t>NAV AS ON 30-SEP-24: RS.11.9106 (REGULAR - GROWTH)</t>
  </si>
  <si>
    <t>NAV AS ON 30-SEP-24: RS.11.9702 (DIRECT - IDCW)</t>
  </si>
  <si>
    <t>NAV AS ON 30-SEP-24: RS.11.9702 (DIRECT - GROWTH)</t>
  </si>
  <si>
    <t>PORTFOLIO TURNOVER RATIO : 0.01 TIMES</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</si>
  <si>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</si>
  <si>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</si>
  <si>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</si>
  <si>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</si>
  <si>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Precious Metals</t>
  </si>
  <si>
    <t>CASH / NET CURRENT ASSET</t>
  </si>
  <si>
    <t>NAV AS ON 31-MAR-25: RS.9.9304 (DIRECT PLAN)</t>
  </si>
  <si>
    <t>NAV AS ON 30-SEP-24: RS.8.8659 (DIRECT PLAN)</t>
  </si>
  <si>
    <t>PORTFOLIO TURNOVER RATIO: 0.17 TIMES</t>
  </si>
  <si>
    <t>TOTAL INVESTMENTS IN FOREIGN SECURITIES / ADRS / GDRS: NIL</t>
  </si>
  <si>
    <t>Disclosure of Margins as of 31st March 2025 is as given below   :</t>
  </si>
  <si>
    <t>Name Of The Bank</t>
  </si>
  <si>
    <t>Amount of Margins_x000D_( Rs. in Lakhs )</t>
  </si>
  <si>
    <t>Cash As Margin</t>
  </si>
  <si>
    <t>-</t>
  </si>
  <si>
    <t>Fixed Deposits</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</si>
  <si>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</si>
  <si>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</si>
  <si>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</si>
  <si>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</si>
  <si>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</si>
  <si>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</si>
  <si>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</si>
  <si>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</si>
  <si>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</si>
  <si>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GOLD PHYSICAL -  PURITY - 999</t>
  </si>
  <si>
    <t>NAV AS ON 31-MAR-25: RS.8.7394 (DIRECT PLAN)</t>
  </si>
  <si>
    <t>NAV AS ON 30-SEP-24: RS.7.4101 (DIRECT PLAN)</t>
  </si>
  <si>
    <t>PORTFOLIO TURNOVER RATIO:  0 TIMES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</si>
  <si>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</si>
  <si>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</si>
  <si>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</si>
  <si>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HDFC BANK LTD</t>
  </si>
  <si>
    <t>Banks</t>
  </si>
  <si>
    <t>INE040A01034</t>
  </si>
  <si>
    <t>RELIANCE INDUSTRIES LTD</t>
  </si>
  <si>
    <t>Petroleum Products</t>
  </si>
  <si>
    <t>INE002A01018</t>
  </si>
  <si>
    <t>ICICI BANK LTD</t>
  </si>
  <si>
    <t>INE090A01021</t>
  </si>
  <si>
    <t>KOTAK MAHINDRA BANK LTD</t>
  </si>
  <si>
    <t>INE237A01028</t>
  </si>
  <si>
    <t>INFOSYS LTD</t>
  </si>
  <si>
    <t>IT - Software</t>
  </si>
  <si>
    <t>INE009A01021</t>
  </si>
  <si>
    <t>LARSEN &amp; TOUBRO LTD</t>
  </si>
  <si>
    <t>Construction</t>
  </si>
  <si>
    <t>INE018A01030</t>
  </si>
  <si>
    <t>TATA CONSULTANCY SERVICES LTD</t>
  </si>
  <si>
    <t>INE467B01029</t>
  </si>
  <si>
    <t>ITC LTD</t>
  </si>
  <si>
    <t>Diversified FMCG</t>
  </si>
  <si>
    <t>INE154A01025</t>
  </si>
  <si>
    <t>SHREE CEMENT LTD</t>
  </si>
  <si>
    <t>Cement &amp; Cement Products</t>
  </si>
  <si>
    <t>INE070A01015</t>
  </si>
  <si>
    <t>AXIS BANK LTD</t>
  </si>
  <si>
    <t>INE238A01034</t>
  </si>
  <si>
    <t>HINDUSTAN UNILEVER LTD</t>
  </si>
  <si>
    <t>INE030A01027</t>
  </si>
  <si>
    <t>AAVAS FINANCIERS LTD</t>
  </si>
  <si>
    <t>Finance</t>
  </si>
  <si>
    <t>INE216P01012</t>
  </si>
  <si>
    <t>DR REDDYS LABORATORIES LTD</t>
  </si>
  <si>
    <t>Pharmaceuticals &amp; Biotechnology</t>
  </si>
  <si>
    <t>INE089A01031</t>
  </si>
  <si>
    <t>TITAN COMPANY LTD</t>
  </si>
  <si>
    <t>Consumer Durables</t>
  </si>
  <si>
    <t>INE280A01028</t>
  </si>
  <si>
    <t>MARICO LTD</t>
  </si>
  <si>
    <t>Agricultural Food &amp; other Products</t>
  </si>
  <si>
    <t>INE196A01026</t>
  </si>
  <si>
    <t>ICICI LOMBARD GENERAL INSURANCE CO. LTD</t>
  </si>
  <si>
    <t>Insurance</t>
  </si>
  <si>
    <t>INE765G01017</t>
  </si>
  <si>
    <t>UNITED SPIRITS LTD</t>
  </si>
  <si>
    <t>Beverages</t>
  </si>
  <si>
    <t>INE854D01024</t>
  </si>
  <si>
    <t>TATA CONSUMER PRODUCTS LTD</t>
  </si>
  <si>
    <t>INE192A01025</t>
  </si>
  <si>
    <t>HDFC LIFE INSURANCE CO. LTD</t>
  </si>
  <si>
    <t>INE795G01014</t>
  </si>
  <si>
    <t>GRAVITA INDIA LTD</t>
  </si>
  <si>
    <t>Minerals &amp; Mining</t>
  </si>
  <si>
    <t>INE024L01027</t>
  </si>
  <si>
    <t>JUPITER LIFE LINE HOSPITALS LTD</t>
  </si>
  <si>
    <t>Healthcare Services</t>
  </si>
  <si>
    <t>INE682M01012</t>
  </si>
  <si>
    <t>CITY UNION BANK LTD</t>
  </si>
  <si>
    <t>INE491A01021</t>
  </si>
  <si>
    <t>GREENPLY INDUSTRIES LTD</t>
  </si>
  <si>
    <t>INE461C01038</t>
  </si>
  <si>
    <t>INDRAPRASTHA GAS LTD</t>
  </si>
  <si>
    <t>Gas</t>
  </si>
  <si>
    <t>INE203G01027</t>
  </si>
  <si>
    <t>GODREJ INDUSTRIES LTD</t>
  </si>
  <si>
    <t>Diversified</t>
  </si>
  <si>
    <t>INE233A01035</t>
  </si>
  <si>
    <t>MRF LTD</t>
  </si>
  <si>
    <t>Auto Components</t>
  </si>
  <si>
    <t>INE883A01011</t>
  </si>
  <si>
    <t>CAN FIN HOMES LTD</t>
  </si>
  <si>
    <t>INE477A01020</t>
  </si>
  <si>
    <t>UTI ASSET MANAGEMENT COMPANY LTD</t>
  </si>
  <si>
    <t>Capital Markets</t>
  </si>
  <si>
    <t>INE094J01016</t>
  </si>
  <si>
    <t>PARADEEP PHOSPHATES LTD</t>
  </si>
  <si>
    <t>Fertilizers &amp; Agrochemicals</t>
  </si>
  <si>
    <t>INE088F01024</t>
  </si>
  <si>
    <t>CESC LTD</t>
  </si>
  <si>
    <t>Power</t>
  </si>
  <si>
    <t>INE486A01021</t>
  </si>
  <si>
    <t>AKUMS DRUGS AND PHARMACEUTICALS LTD</t>
  </si>
  <si>
    <t>INE09XN01023</t>
  </si>
  <si>
    <t>AVENUE SUPERMARTS LTD</t>
  </si>
  <si>
    <t>Retailing</t>
  </si>
  <si>
    <t>INE192R01011</t>
  </si>
  <si>
    <t>SHARDA CROPCHEM LTD</t>
  </si>
  <si>
    <t>INE221J01015</t>
  </si>
  <si>
    <t>METROPOLIS HEALTHCARE LTD</t>
  </si>
  <si>
    <t>INE112L01020</t>
  </si>
  <si>
    <t>CASTROL INDIA LTD</t>
  </si>
  <si>
    <t>INE172A01027</t>
  </si>
  <si>
    <t>METRO BRANDS LTD</t>
  </si>
  <si>
    <t>INE317I01021</t>
  </si>
  <si>
    <t>BANSAL WIRE INDUSTRIES LTD</t>
  </si>
  <si>
    <t>Industrial Products</t>
  </si>
  <si>
    <t>INE0B9K01025</t>
  </si>
  <si>
    <t>DCB BANK LTD</t>
  </si>
  <si>
    <t>INE503A01015</t>
  </si>
  <si>
    <t>INDIGO PAINTS LTD</t>
  </si>
  <si>
    <t>INE09VQ01012</t>
  </si>
  <si>
    <t>REPCO HOME FINANCE LTD</t>
  </si>
  <si>
    <t>INE612J01015</t>
  </si>
  <si>
    <t>PNC INFRATECH LTD</t>
  </si>
  <si>
    <t>INE195J01029</t>
  </si>
  <si>
    <t>KROSS LTD</t>
  </si>
  <si>
    <t>INE0O6601022</t>
  </si>
  <si>
    <t>INDUS TOWERS LTD</t>
  </si>
  <si>
    <t>Telecom - Services</t>
  </si>
  <si>
    <t>INE121J01017</t>
  </si>
  <si>
    <t>CIE AUTOMOTIVE INDIA LTD</t>
  </si>
  <si>
    <t>INE536H01010</t>
  </si>
  <si>
    <t>ARVIND FASHIONS LTD</t>
  </si>
  <si>
    <t>INE955V01021</t>
  </si>
  <si>
    <t>INDUSIND BANK LTD</t>
  </si>
  <si>
    <t>INE095A01012</t>
  </si>
  <si>
    <t>BHARAT BIJLEE LTD</t>
  </si>
  <si>
    <t>Electrical Equipment</t>
  </si>
  <si>
    <t>INE464A01036</t>
  </si>
  <si>
    <t>TEAMLEASE SERVICES LTD</t>
  </si>
  <si>
    <t>Commercial Services &amp; Supplies</t>
  </si>
  <si>
    <t>INE985S01024</t>
  </si>
  <si>
    <t>VIP INDUSTRIES LTD</t>
  </si>
  <si>
    <t>INE054A01027</t>
  </si>
  <si>
    <t>B) LISTED/AWAITING LISTING ON STOCK EXCHANGES</t>
  </si>
  <si>
    <t>BROOKFIELD INDIA REAL ESTATE TRUST</t>
  </si>
  <si>
    <t>Realty</t>
  </si>
  <si>
    <t>INE0FDU25010</t>
  </si>
  <si>
    <t>NAV AS ON 31-MAR-25: RS.56.8013 (REGULAR - GROWTH)</t>
  </si>
  <si>
    <t>NAV AS ON 31-MAR-25: RS.63.0959 (DIRECT - GROWTH)</t>
  </si>
  <si>
    <t>NAV AS ON 30-SEP-24: RS.65.1296 (REGULAR - GROWTH)</t>
  </si>
  <si>
    <t>NAV AS ON 30-SEP-24: RS.72.1117 (DIRECT - GROWTH)</t>
  </si>
  <si>
    <t>PORTFOLIO TURNOVER RATIO: 0.23 TIMES</t>
  </si>
  <si>
    <t>Tata Small Cap Fund</t>
  </si>
  <si>
    <t>(An open ended equity scheme predominantly investing in small cap stocks)</t>
  </si>
  <si>
    <t>•Long Term Capital Appreciation</t>
  </si>
  <si>
    <t>•Predominant investment in equity/equity related instruments of small cap companies.</t>
  </si>
  <si>
    <t>SUDARSHAN CHEMICAL INDUSTRIES LTD</t>
  </si>
  <si>
    <t>Chemicals &amp; Petrochemicals</t>
  </si>
  <si>
    <t>INE659A01023</t>
  </si>
  <si>
    <t>KIRLOSKAR PNEUMATIC COMPANY LTD</t>
  </si>
  <si>
    <t>INE811A01020</t>
  </si>
  <si>
    <t>BASF INDIA LTD</t>
  </si>
  <si>
    <t>INE373A01013</t>
  </si>
  <si>
    <t xml:space="preserve">QUESS CORP LTD </t>
  </si>
  <si>
    <t>INE615P01015</t>
  </si>
  <si>
    <t>TIME TECHNOPLAST LTD</t>
  </si>
  <si>
    <t>INE508G01029</t>
  </si>
  <si>
    <t>WONDERLA HOLIDAYS LTD</t>
  </si>
  <si>
    <t>Leisure Services</t>
  </si>
  <si>
    <t>INE066O01014</t>
  </si>
  <si>
    <t>IDFC FIRST BANK LTD</t>
  </si>
  <si>
    <t>INE092T01019</t>
  </si>
  <si>
    <t>REDINGTON (INDIA) LTD</t>
  </si>
  <si>
    <t>INE891D01026</t>
  </si>
  <si>
    <t>ELANTAS BECK INDIA LTD</t>
  </si>
  <si>
    <t>INE280B01018</t>
  </si>
  <si>
    <t>KRSNAA DIAGNOSTICS LTD</t>
  </si>
  <si>
    <t>INE08LI01020</t>
  </si>
  <si>
    <t>C.E. INFO SYSTEMS LTD</t>
  </si>
  <si>
    <t>INE0BV301023</t>
  </si>
  <si>
    <t>WOCKHARDT LTD</t>
  </si>
  <si>
    <t>INE049B01025</t>
  </si>
  <si>
    <t>USHA MARTIN LTD</t>
  </si>
  <si>
    <t>INE228A01035</t>
  </si>
  <si>
    <t>SHOPPERS STOP LTD</t>
  </si>
  <si>
    <t>INE498B01024</t>
  </si>
  <si>
    <t>HEALTHCARE GLOBAL ENTERPRISES LTD</t>
  </si>
  <si>
    <t>INE075I01017</t>
  </si>
  <si>
    <t>ANANT RAJ LTD</t>
  </si>
  <si>
    <t>INE242C01024</t>
  </si>
  <si>
    <t>RADICO KHAITAN LTD</t>
  </si>
  <si>
    <t>INE944F01028</t>
  </si>
  <si>
    <t>GRAPHITE INDIA LTD</t>
  </si>
  <si>
    <t>INE371A01025</t>
  </si>
  <si>
    <t>SUVEN PHARMACEUTICALS LTD</t>
  </si>
  <si>
    <t>INE03QK01018</t>
  </si>
  <si>
    <t>PCBL CHEMICAL LTD</t>
  </si>
  <si>
    <t>INE602A01031</t>
  </si>
  <si>
    <t>GUJARAT PIPAVAV PORT LTD</t>
  </si>
  <si>
    <t>Transport Infrastructure</t>
  </si>
  <si>
    <t>INE517F01014</t>
  </si>
  <si>
    <t>KSB  LTD</t>
  </si>
  <si>
    <t>INE999A01023</t>
  </si>
  <si>
    <t>KEYSTONE REALTORS LTD</t>
  </si>
  <si>
    <t>INE263M01029</t>
  </si>
  <si>
    <t>ASK AUTOMOTIVE LTD</t>
  </si>
  <si>
    <t>INE491J01022</t>
  </si>
  <si>
    <t>AGRO TECH FOODS LTD</t>
  </si>
  <si>
    <t>INE209A01019</t>
  </si>
  <si>
    <t>HIKAL LTD</t>
  </si>
  <si>
    <t>INE475B01022</t>
  </si>
  <si>
    <t>KIRLOSKAR FERROUS INDUSTRIES LTD</t>
  </si>
  <si>
    <t>INE884B01025</t>
  </si>
  <si>
    <t>GOKALDAS EXPORTS  LTD</t>
  </si>
  <si>
    <t>Textiles &amp; Apparels</t>
  </si>
  <si>
    <t>INE887G01027</t>
  </si>
  <si>
    <t>SUNDARAM CLAYTON LTD</t>
  </si>
  <si>
    <t>INE0Q3R01026</t>
  </si>
  <si>
    <t>NIPPON LIFE INDIA  ASSET MANAGEMENT LTD</t>
  </si>
  <si>
    <t>INE298J01013</t>
  </si>
  <si>
    <t>HONDA INDIA POWER PRODUCTS LTD</t>
  </si>
  <si>
    <t>Industrial Manufacturing</t>
  </si>
  <si>
    <t>INE634A01018</t>
  </si>
  <si>
    <t>AKZO NOBEL INDIA LTD</t>
  </si>
  <si>
    <t>INE133A01011</t>
  </si>
  <si>
    <t>TRANSPORT CORPORATION OF INDIA LTD</t>
  </si>
  <si>
    <t>Transport Services</t>
  </si>
  <si>
    <t>INE688A01022</t>
  </si>
  <si>
    <t>SAMHI HOTELS LTD</t>
  </si>
  <si>
    <t>INE08U801020</t>
  </si>
  <si>
    <t>FINOLEX CABLES LTD</t>
  </si>
  <si>
    <t>INE235A01022</t>
  </si>
  <si>
    <t>CARBORUNDUM UNIVERSAL LTD</t>
  </si>
  <si>
    <t>INE120A01034</t>
  </si>
  <si>
    <t>ALIVUS LIFE SCIENCES LTD</t>
  </si>
  <si>
    <t>INE03Q201024</t>
  </si>
  <si>
    <t>ACME SOLAR HOLDINGS LTD</t>
  </si>
  <si>
    <t>INE622W01025</t>
  </si>
  <si>
    <t>EUREKA FORBES LTD</t>
  </si>
  <si>
    <t>INE0KCE01017</t>
  </si>
  <si>
    <t>EVEREADY INDUSTRIES INDIA LTD</t>
  </si>
  <si>
    <t>Household Products</t>
  </si>
  <si>
    <t>INE128A01029</t>
  </si>
  <si>
    <t>MM FORGINGS LTD</t>
  </si>
  <si>
    <t>INE227C01017</t>
  </si>
  <si>
    <t>GANESHA ECOSPHERE LTD</t>
  </si>
  <si>
    <t>INE845D01014</t>
  </si>
  <si>
    <t>RAMCO INDUSTRIES LTD</t>
  </si>
  <si>
    <t>Other Construction Materials</t>
  </si>
  <si>
    <t>INE614A01028</t>
  </si>
  <si>
    <t>R R KABEL LTD</t>
  </si>
  <si>
    <t>INE777K01022</t>
  </si>
  <si>
    <t>ALLCARGO GLOBAL LOGISTICS LTD</t>
  </si>
  <si>
    <t>INE418H01029</t>
  </si>
  <si>
    <t>VARDHMAN SPECIAL STEELS LTD</t>
  </si>
  <si>
    <t>INE050M01012</t>
  </si>
  <si>
    <t>NATCO PHARMA LTD</t>
  </si>
  <si>
    <t>INE987B01026</t>
  </si>
  <si>
    <t>NETWEB TECHNOLOGIES INDIA LTD</t>
  </si>
  <si>
    <t>IT - Services</t>
  </si>
  <si>
    <t>INE0NT901020</t>
  </si>
  <si>
    <t>RALLIS INDIA LTD</t>
  </si>
  <si>
    <t>INE613A01020</t>
  </si>
  <si>
    <t>BALRAMPUR CHINI MILLS LTD</t>
  </si>
  <si>
    <t>INE119A01028</t>
  </si>
  <si>
    <t>AUTOMOTIVE AXLES LTD</t>
  </si>
  <si>
    <t>INE449A01011</t>
  </si>
  <si>
    <t>TRANSINDIA REAL ESTATE LTD</t>
  </si>
  <si>
    <t>INE0O3901029</t>
  </si>
  <si>
    <t>POWERGRID INFRASTRUCTURE INVESTMENT TRUST</t>
  </si>
  <si>
    <t>INE0GGX23010</t>
  </si>
  <si>
    <t>NAV AS ON 31-MAR-25: RS.36.2692 (REGULAR - IDCW)</t>
  </si>
  <si>
    <t>NAV AS ON 31-MAR-25: RS.36.2692 (REGULAR - GROWTH)</t>
  </si>
  <si>
    <t>NAV AS ON 31-MAR-25: RS.40.5643 (DIRECT - IDCW)</t>
  </si>
  <si>
    <t>NAV AS ON 31-MAR-25: RS.40.5643 (DIRECT - GROWTH)</t>
  </si>
  <si>
    <t>NAV AS ON 30-SEP-24: RS.43.5758 (REGULAR - IDCW)</t>
  </si>
  <si>
    <t>NAV AS ON 30-SEP-24: RS.43.5758 (REGULAR - GROWTH)</t>
  </si>
  <si>
    <t>NAV AS ON 30-SEP-24: RS.48.4063 (DIRECT - IDCW)</t>
  </si>
  <si>
    <t>NAV AS ON 30-SEP-24: RS.48.4063 (DIRECT - GROWTH)</t>
  </si>
  <si>
    <t>PORTFOLIO TURNOVER RATIO: 0.08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</si>
  <si>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</si>
  <si>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</si>
  <si>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</si>
  <si>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SOLAR INDUSTRIES INDIA LTD</t>
  </si>
  <si>
    <t>INE343H01029</t>
  </si>
  <si>
    <t>BSE LTD</t>
  </si>
  <si>
    <t>INE118H01025</t>
  </si>
  <si>
    <t>ZOMATO LTD</t>
  </si>
  <si>
    <t>INE758T01015</t>
  </si>
  <si>
    <t>MAHANAGAR GAS LTD</t>
  </si>
  <si>
    <t>INE002S01010</t>
  </si>
  <si>
    <t>DOMS INDUSTRIES LTD</t>
  </si>
  <si>
    <t>INE321T01012</t>
  </si>
  <si>
    <t>KARUR VYSYA BANK LTD</t>
  </si>
  <si>
    <t>INE036D01028</t>
  </si>
  <si>
    <t>ADANI PORTS AND SPECIAL ECONOMIC ZONE LTD</t>
  </si>
  <si>
    <t>INE742F01042</t>
  </si>
  <si>
    <t>PB FINTECH LTD</t>
  </si>
  <si>
    <t>Financial Technology (Fintech)</t>
  </si>
  <si>
    <t>INE417T01026</t>
  </si>
  <si>
    <t>HAVELLS INDIA LTD</t>
  </si>
  <si>
    <t>INE176B01034</t>
  </si>
  <si>
    <t>POLYCAB INDIA LTD</t>
  </si>
  <si>
    <t>INE455K01017</t>
  </si>
  <si>
    <t>ICICI PRUDENTIAL LIFE INSURANCE COMPANY LTD</t>
  </si>
  <si>
    <t>INE726G01019</t>
  </si>
  <si>
    <t>MUTHOOT FINANCE LTD</t>
  </si>
  <si>
    <t>INE414G01012</t>
  </si>
  <si>
    <t>BAJAJ FINSERV LTD</t>
  </si>
  <si>
    <t>INE918I01026</t>
  </si>
  <si>
    <t>NESTLE INDIA LTD</t>
  </si>
  <si>
    <t>Food Products</t>
  </si>
  <si>
    <t>INE239A01024</t>
  </si>
  <si>
    <t>OIL INDIA LTD</t>
  </si>
  <si>
    <t>Oil</t>
  </si>
  <si>
    <t>INE274J01014</t>
  </si>
  <si>
    <t>TRENT LTD</t>
  </si>
  <si>
    <t>INE849A01020</t>
  </si>
  <si>
    <t>SONATA SOFTWARE LTD</t>
  </si>
  <si>
    <t>INE269A01021</t>
  </si>
  <si>
    <t>NEWGEN SOFTWARE TECHNOLOGIES LTD</t>
  </si>
  <si>
    <t>INE619B01017</t>
  </si>
  <si>
    <t>NUVOCO VISTAS CORPORATION LTD</t>
  </si>
  <si>
    <t>INE118D01016</t>
  </si>
  <si>
    <t>HCL TECHNOLOGIES LTD</t>
  </si>
  <si>
    <t>INE860A01027</t>
  </si>
  <si>
    <t>JUPITER WAGONS LTD</t>
  </si>
  <si>
    <t>INE209L01016</t>
  </si>
  <si>
    <t>DIXON TECHNOLOGIES (INDIA) LTD</t>
  </si>
  <si>
    <t>INE935N01020</t>
  </si>
  <si>
    <t>SAREGAMA INDIA LTD</t>
  </si>
  <si>
    <t>Entertainment</t>
  </si>
  <si>
    <t>INE979A01025</t>
  </si>
  <si>
    <t>GODREJ AGROVET LTD</t>
  </si>
  <si>
    <t>INE850D01014</t>
  </si>
  <si>
    <t>SUNTECK REALTY LTD</t>
  </si>
  <si>
    <t>INE805D01034</t>
  </si>
  <si>
    <t>MARUTI SUZUKI INDIA LTD</t>
  </si>
  <si>
    <t>Automobiles</t>
  </si>
  <si>
    <t>INE585B01010</t>
  </si>
  <si>
    <t>360 ONE WAM LTD</t>
  </si>
  <si>
    <t>INE466L01038</t>
  </si>
  <si>
    <t>ZENSAR TECHNOLOGIES LTD</t>
  </si>
  <si>
    <t>INE520A01027</t>
  </si>
  <si>
    <t>PRICOL LTD</t>
  </si>
  <si>
    <t>INE726V01018</t>
  </si>
  <si>
    <t>KPIT TECHNOLOGIES LTD</t>
  </si>
  <si>
    <t>INE04I401011</t>
  </si>
  <si>
    <t>MASTEK LTD</t>
  </si>
  <si>
    <t>INE759A01021</t>
  </si>
  <si>
    <t>CAMPUS ACTIVEWEAR LTD</t>
  </si>
  <si>
    <t>INE278Y01022</t>
  </si>
  <si>
    <t>FINE ORGANIC INDUSTRIES LTD</t>
  </si>
  <si>
    <t>INE686Y01026</t>
  </si>
  <si>
    <t>HERO MOTOCORP LTD</t>
  </si>
  <si>
    <t>INE158A01026</t>
  </si>
  <si>
    <t>INVENTURUS KNOWLEDGE SOLUTIONS LTD</t>
  </si>
  <si>
    <t>INE115Q01022</t>
  </si>
  <si>
    <t>ASTEC LIFESCIENCES LTD</t>
  </si>
  <si>
    <t>INE563J01010</t>
  </si>
  <si>
    <t>VOLTAMP TRANSFORMERS LTD</t>
  </si>
  <si>
    <t>INE540H01012</t>
  </si>
  <si>
    <t>NAV AS ON 31-MAR-25: RS.59.5015 (REGULAR - GROWTH)</t>
  </si>
  <si>
    <t>NAV AS ON 31-MAR-25: RS.71.9412 (DIRECT - GROWTH)</t>
  </si>
  <si>
    <t>NAV AS ON 30-SEP-24: RS.68.502 (REGULAR - GROWTH)</t>
  </si>
  <si>
    <t>NAV AS ON 30-SEP-24: RS.82.2188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</si>
  <si>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</si>
  <si>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</si>
  <si>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AMBER ENTERPRISES INDIA LTD</t>
  </si>
  <si>
    <t>INE371P01015</t>
  </si>
  <si>
    <t>RATINGS</t>
  </si>
  <si>
    <t>DEBT INSTRUMENTS</t>
  </si>
  <si>
    <t>(I) GOVERNMENT SECURITIES</t>
  </si>
  <si>
    <t>GOI - 6.79% (07/10/2034)</t>
  </si>
  <si>
    <t>SOV</t>
  </si>
  <si>
    <t>IN0020240126</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</si>
  <si>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</si>
  <si>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</si>
  <si>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</si>
  <si>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</si>
  <si>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</si>
  <si>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</si>
  <si>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</si>
  <si>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</si>
  <si>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</si>
  <si>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</si>
  <si>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</si>
  <si>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</si>
  <si>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GOVERNMENT SECURITIES TOTAL</t>
  </si>
  <si>
    <t>(II) NON-CONVERTIBLE DEBENTURES/BONDS</t>
  </si>
  <si>
    <t>** 07.80 % HDFC BANK LTD - 03/05/2033</t>
  </si>
  <si>
    <t>CRISIL-AAA</t>
  </si>
  <si>
    <t>INE040A08666</t>
  </si>
  <si>
    <t>** 06.40 % JAMNAGAR UTILITIES &amp; POWER PVT. LTD - 29/09/2026</t>
  </si>
  <si>
    <t>INE936D07174</t>
  </si>
  <si>
    <t>** 07.13 % NHPC LTD - 09/02/2029</t>
  </si>
  <si>
    <t>ICRA-AAA</t>
  </si>
  <si>
    <t>INE848E07BB9</t>
  </si>
  <si>
    <t>** 08.60 % BHARTI TELECOM LTD - 12/12/2025</t>
  </si>
  <si>
    <t>CRISIL-AA+</t>
  </si>
  <si>
    <t>INE403D08165</t>
  </si>
  <si>
    <t>** 07.13 % NHPC LTD - 11/02/2026</t>
  </si>
  <si>
    <t>INE848E07AY3</t>
  </si>
  <si>
    <t>NON-CONVERTIBLE DEBENTURES/BONDS TOTAL</t>
  </si>
  <si>
    <t>B) REPO</t>
  </si>
  <si>
    <t>NAV AS ON 31-MAR-25: RS.59.251 (REGULAR - GROWTH)</t>
  </si>
  <si>
    <t>NAV AS ON 31-MAR-25: RS.70.2686 (DIRECT - GROWTH)</t>
  </si>
  <si>
    <t>NAV AS ON 30-SEP-24: RS.65.5796 (REGULAR - GROWTH)</t>
  </si>
  <si>
    <t>NAV AS ON 30-SEP-24: RS.77.2295 (DIRECT - GROWTH)</t>
  </si>
  <si>
    <t>AVERAGE MATURITY : 1.01 YEARS</t>
  </si>
  <si>
    <t>PORTFOLIO TURNOVER RATIO: 0.27 TIMES</t>
  </si>
  <si>
    <t>Tata Resources &amp; Energy Fund</t>
  </si>
  <si>
    <t>(An open-ended equity scheme investing in Resources &amp; Energy Sector)</t>
  </si>
  <si>
    <t>•Investment in equity/equity related instruments of the companies in the Resources &amp; Energy sector in India.</t>
  </si>
  <si>
    <t>ULTRATECH CEMENT LTD</t>
  </si>
  <si>
    <t>INE481G01011</t>
  </si>
  <si>
    <t>NTPC LTD</t>
  </si>
  <si>
    <t>INE733E01010</t>
  </si>
  <si>
    <t>TATA STEEL LTD</t>
  </si>
  <si>
    <t>Ferrous Metals</t>
  </si>
  <si>
    <t>INE081A01020</t>
  </si>
  <si>
    <t>AMBUJA CEMENTS LTD</t>
  </si>
  <si>
    <t>INE079A01024</t>
  </si>
  <si>
    <t>NAVIN FLUORINE INTERNATIONAL LTD</t>
  </si>
  <si>
    <t>INE048G01026</t>
  </si>
  <si>
    <t>VEDANTA LTD</t>
  </si>
  <si>
    <t>Diversified Metals</t>
  </si>
  <si>
    <t>INE205A01025</t>
  </si>
  <si>
    <t>JSW STEEL LTD</t>
  </si>
  <si>
    <t>INE019A01038</t>
  </si>
  <si>
    <t>BHARAT PETROLEUM CORPORATION LTD</t>
  </si>
  <si>
    <t>INE029A01011</t>
  </si>
  <si>
    <t>OIL &amp; NATURAL GAS CO.</t>
  </si>
  <si>
    <t>INE213A01029</t>
  </si>
  <si>
    <t>ADANI ENERGY SOLUTIONS LTD</t>
  </si>
  <si>
    <t>INE931S01010</t>
  </si>
  <si>
    <t>COAL INDIA LTD</t>
  </si>
  <si>
    <t>Consumable Fuels</t>
  </si>
  <si>
    <t>INE522F01014</t>
  </si>
  <si>
    <t>HINDUSTAN PETROLEUM CORPORATION LTD</t>
  </si>
  <si>
    <t>INE094A01015</t>
  </si>
  <si>
    <t>GRASIM INDUSTRIES LTD</t>
  </si>
  <si>
    <t>INE047A01021</t>
  </si>
  <si>
    <t>JINDAL STEEL &amp; POWER LTD</t>
  </si>
  <si>
    <t>INE749A01030</t>
  </si>
  <si>
    <t>THE RAMCO CEMENTS LTD</t>
  </si>
  <si>
    <t>INE331A01037</t>
  </si>
  <si>
    <t>ADANI POWER LTD</t>
  </si>
  <si>
    <t>INE814H01011</t>
  </si>
  <si>
    <t>SUMITOMO CHEMICAL INDIA LTD</t>
  </si>
  <si>
    <t>INE258G01013</t>
  </si>
  <si>
    <t>TATA POWER COMPANY LTD</t>
  </si>
  <si>
    <t>INE245A01021</t>
  </si>
  <si>
    <t>DALMIA BHARAT LTD</t>
  </si>
  <si>
    <t>INE00R701025</t>
  </si>
  <si>
    <t>MOIL LTD</t>
  </si>
  <si>
    <t>INE490G01020</t>
  </si>
  <si>
    <t>POWER GRID CORPORATION OF INDIA LTD</t>
  </si>
  <si>
    <t>INE752E01010</t>
  </si>
  <si>
    <t>NMDC LTD</t>
  </si>
  <si>
    <t>INE584A01023</t>
  </si>
  <si>
    <t>INDIAN OIL CORPORATION LTD</t>
  </si>
  <si>
    <t>INE242A01010</t>
  </si>
  <si>
    <t>CCL PRODUCTS INDIA LTD</t>
  </si>
  <si>
    <t>INE421D01022</t>
  </si>
  <si>
    <t>HINDALCO INDUSTRIES LTD</t>
  </si>
  <si>
    <t>Non - Ferrous Metals</t>
  </si>
  <si>
    <t>INE038A01020</t>
  </si>
  <si>
    <t>UPL LTD</t>
  </si>
  <si>
    <t>INE628A01036</t>
  </si>
  <si>
    <t>NHPC LTD</t>
  </si>
  <si>
    <t>INE848E01016</t>
  </si>
  <si>
    <t>DEE DEVELOPMENT ENGINEERS LTD</t>
  </si>
  <si>
    <t>INE841L01016</t>
  </si>
  <si>
    <t>SRF LTD</t>
  </si>
  <si>
    <t>INE647A01010</t>
  </si>
  <si>
    <t>DCM SHRIRAM LTD</t>
  </si>
  <si>
    <t>INE499A01024</t>
  </si>
  <si>
    <t>JINDAL STAINLESS LTD</t>
  </si>
  <si>
    <t>INE220G01021</t>
  </si>
  <si>
    <t>COROMANDEL INTERNATIONAL LTD</t>
  </si>
  <si>
    <t>INE169A01031</t>
  </si>
  <si>
    <t>AARTI INDUSTRIES LTD</t>
  </si>
  <si>
    <t>INE769A01020</t>
  </si>
  <si>
    <t>RATNAMANI METALS &amp; TUBES LTD</t>
  </si>
  <si>
    <t>INE703B01027</t>
  </si>
  <si>
    <t>DEEPAK NITRITE LTD</t>
  </si>
  <si>
    <t>INE288B01029</t>
  </si>
  <si>
    <t>RHI MAGNESITA INDIA LTD</t>
  </si>
  <si>
    <t>INE743M01012</t>
  </si>
  <si>
    <t>CHEMCON SPECIALITY CHEMICALS LTD</t>
  </si>
  <si>
    <t>INE03YM01018</t>
  </si>
  <si>
    <t>UPL LTD - (PARTLY PAIDUP) RIGHT ENTITLEMENTS - 26-11-2024</t>
  </si>
  <si>
    <t>IN9628A01026</t>
  </si>
  <si>
    <t>NAV AS ON 31-MAR-25: RS.38.2766 (REGULAR - IDCW)</t>
  </si>
  <si>
    <t>NAV AS ON 31-MAR-25: RS.41.8471 (REGULAR - GROWTH)</t>
  </si>
  <si>
    <t>NAV AS ON 31-MAR-25: RS.48.8635 (DIRECT - IDCW)</t>
  </si>
  <si>
    <t>NAV AS ON 31-MAR-25: RS.48.8635 (DIRECT - GROWTH)</t>
  </si>
  <si>
    <t>NAV AS ON 30-SEP-24: RS.42.9151 (REGULAR - IDCW)</t>
  </si>
  <si>
    <t>NAV AS ON 30-SEP-24: RS.46.9176 (REGULAR - GROWTH)</t>
  </si>
  <si>
    <t>NAV AS ON 30-SEP-24: RS.54.3494 (DIRECT - IDCW)</t>
  </si>
  <si>
    <t>NAV AS ON 30-SEP-24: RS.54.3494 (DIRECT - GROWTH)</t>
  </si>
  <si>
    <t>PORTFOLIO TURNOVER RATIO: 0.21 TIMES</t>
  </si>
  <si>
    <t>(An open-ended scheme replicating/tracking Nifty500 Multicap Infrastructure 50:30:20 Index)</t>
  </si>
  <si>
    <t>Long Term Capital Appreciation</t>
  </si>
  <si>
    <t>Investment in equity and equity related instruments comprised in Nifty500 Multicap Infrastructure 50:30:20 Index</t>
  </si>
  <si>
    <t>BHARTI AIRTEL LTD</t>
  </si>
  <si>
    <t>INE397D01024</t>
  </si>
  <si>
    <t>MAX HEALTHCARE INSTITUTE LTD</t>
  </si>
  <si>
    <t>INE027H01010</t>
  </si>
  <si>
    <t>INTERGLOBE AVIATION LTD</t>
  </si>
  <si>
    <t>INE646L01027</t>
  </si>
  <si>
    <t>CUMMINS INDIA LTD</t>
  </si>
  <si>
    <t>INE298A01020</t>
  </si>
  <si>
    <t>INDIAN HOTELS CO. LTD</t>
  </si>
  <si>
    <t>INE053A01029</t>
  </si>
  <si>
    <t>GODREJ PROPERTIES LTD</t>
  </si>
  <si>
    <t>INE484J01027</t>
  </si>
  <si>
    <t>APOLLO HOSPITALS ENTERPRISE LTD</t>
  </si>
  <si>
    <t>INE437A01024</t>
  </si>
  <si>
    <t>BHARAT FORGE LTD</t>
  </si>
  <si>
    <t>INE465A01025</t>
  </si>
  <si>
    <t>THE PHOENIX MILLS LTD</t>
  </si>
  <si>
    <t>INE211B01039</t>
  </si>
  <si>
    <t>TUBE INVESTMENTS OF INDIA LTD</t>
  </si>
  <si>
    <t>INE974X01010</t>
  </si>
  <si>
    <t>ASHOK LEYLAND LTD</t>
  </si>
  <si>
    <t>Agricultural, Commercial &amp; Construction Vehicles</t>
  </si>
  <si>
    <t>INE208A01029</t>
  </si>
  <si>
    <t>TORRENT POWER LTD</t>
  </si>
  <si>
    <t>INE813H01021</t>
  </si>
  <si>
    <t>BHARAT HEAVY ELECTRICALS LTD</t>
  </si>
  <si>
    <t>INE257A01026</t>
  </si>
  <si>
    <t>GMR AIRPORTS LTD</t>
  </si>
  <si>
    <t>INE776C01039</t>
  </si>
  <si>
    <t>KRISHNA INSTITUTE OF MEDICAL SCIENCES LTD</t>
  </si>
  <si>
    <t>INE967H01025</t>
  </si>
  <si>
    <t>PETRONET LNG LTD</t>
  </si>
  <si>
    <t>INE347G01014</t>
  </si>
  <si>
    <t>INDIAN RAILWAY CATERING AND TOURISM CORPORATION LTD</t>
  </si>
  <si>
    <t>INE335Y01020</t>
  </si>
  <si>
    <t>SONA BLW PRECISION FORGINGS LTD</t>
  </si>
  <si>
    <t>INE073K01018</t>
  </si>
  <si>
    <t>BALKRISHNA INDUSTRIES LTD</t>
  </si>
  <si>
    <t>INE787D01026</t>
  </si>
  <si>
    <t>PRESTIGE ESTATES PROJECTS LTD</t>
  </si>
  <si>
    <t>INE811K01011</t>
  </si>
  <si>
    <t>BRIGADE ENTERPRISES LTD</t>
  </si>
  <si>
    <t>INE791I01019</t>
  </si>
  <si>
    <t>OBEROI REALTY LTD</t>
  </si>
  <si>
    <t>INE093I01010</t>
  </si>
  <si>
    <t>CONTAINER CORPORATION OF INDIA LTD</t>
  </si>
  <si>
    <t>INE111A01025</t>
  </si>
  <si>
    <t>DELHIVERY LTD</t>
  </si>
  <si>
    <t>INE148O01028</t>
  </si>
  <si>
    <t>KAYNES TECHNOLOGY INDIA LTD</t>
  </si>
  <si>
    <t>INE918Z01012</t>
  </si>
  <si>
    <t>TATA COMMUNICATIONS LTD</t>
  </si>
  <si>
    <t>INE151A01013</t>
  </si>
  <si>
    <t>AMARA RAJA ENERGY &amp; MOBILITY LTD</t>
  </si>
  <si>
    <t>INE885A01032</t>
  </si>
  <si>
    <t>VODAFONE IDEA LTD</t>
  </si>
  <si>
    <t>INE669E01016</t>
  </si>
  <si>
    <t>RELIANCE POWER LTD</t>
  </si>
  <si>
    <t>INE614G01033</t>
  </si>
  <si>
    <t>NARAYANA HRUDAYALAYA LTD</t>
  </si>
  <si>
    <t>INE410P01011</t>
  </si>
  <si>
    <t>EXIDE INDUSTRIES LTD</t>
  </si>
  <si>
    <t>INE302A01020</t>
  </si>
  <si>
    <t>KALPATARU PROJECTS INTERNATIONAL LTD</t>
  </si>
  <si>
    <t>INE220B01022</t>
  </si>
  <si>
    <t>INOX WIND LTD</t>
  </si>
  <si>
    <t>INE066P01011</t>
  </si>
  <si>
    <t>ASTER DM HEALTHCARE LTD</t>
  </si>
  <si>
    <t>INE914M01019</t>
  </si>
  <si>
    <t>ELGI EQUIPMENTS LTD</t>
  </si>
  <si>
    <t>INE285A01027</t>
  </si>
  <si>
    <t>KEC INTERNATIONAL LTD</t>
  </si>
  <si>
    <t>INE389H01022</t>
  </si>
  <si>
    <t>AEGIS LOGISTICS LTD</t>
  </si>
  <si>
    <t>INE208C01025</t>
  </si>
  <si>
    <t>GUJARAT STATE PETRONET LTD</t>
  </si>
  <si>
    <t>INE246F01010</t>
  </si>
  <si>
    <t>THE GREAT EASTERN SHIPPING CO.LTD</t>
  </si>
  <si>
    <t>INE017A01032</t>
  </si>
  <si>
    <t>ZF COMMERCIAL VEHICLE CONTROL SYSTEMS INDIA LTD</t>
  </si>
  <si>
    <t>INE342J01019</t>
  </si>
  <si>
    <t>JYOTI CNC AUTOMATION LTD</t>
  </si>
  <si>
    <t>INE980O01024</t>
  </si>
  <si>
    <t>NCC LTD</t>
  </si>
  <si>
    <t>INE868B01028</t>
  </si>
  <si>
    <t>NBCC INDIA LTD</t>
  </si>
  <si>
    <t>INE095N01031</t>
  </si>
  <si>
    <t>RAMKRISHNA FORGINGS LTD</t>
  </si>
  <si>
    <t>INE399G01023</t>
  </si>
  <si>
    <t>HFCL LTD</t>
  </si>
  <si>
    <t>INE548A01028</t>
  </si>
  <si>
    <t>EIH LTD</t>
  </si>
  <si>
    <t>INE230A01023</t>
  </si>
  <si>
    <t>PRAJ INDUSTRIES LTD</t>
  </si>
  <si>
    <t>INE074A01025</t>
  </si>
  <si>
    <t>JAIPRAKASH POWER VENTURES LTD</t>
  </si>
  <si>
    <t>INE351F01018</t>
  </si>
  <si>
    <t>ASAHI INDIA GLASS LTD</t>
  </si>
  <si>
    <t>INE439A01020</t>
  </si>
  <si>
    <t>TITAGARH RAIL SYSTEMS LTD</t>
  </si>
  <si>
    <t>INE615H01020</t>
  </si>
  <si>
    <t>LEMON TREE HOTELS LTD</t>
  </si>
  <si>
    <t>INE970X01018</t>
  </si>
  <si>
    <t>BEML LTD</t>
  </si>
  <si>
    <t>INE258A01016</t>
  </si>
  <si>
    <t>TEJAS NETWORKS LTD</t>
  </si>
  <si>
    <t>Telecom -  Equipment &amp; Accessories</t>
  </si>
  <si>
    <t>INE010J01012</t>
  </si>
  <si>
    <t>KIRLOSKAR OIL ENGINES LTD</t>
  </si>
  <si>
    <t>INE146L01010</t>
  </si>
  <si>
    <t>IRCON INTERNATIONAL LTD</t>
  </si>
  <si>
    <t>INE962Y01021</t>
  </si>
  <si>
    <t>NAV AS ON 31-MAR-25: RS.9.8025 (REGULAR - IDCW)</t>
  </si>
  <si>
    <t>NAV AS ON 31-MAR-25: RS.9.8025 (REGULAR - GROWTH)</t>
  </si>
  <si>
    <t>NAV AS ON 31-MAR-25: RS.9.8696 (DIRECT - IDCW)</t>
  </si>
  <si>
    <t>NAV AS ON 31-MAR-25: RS.9.8696 (DIRECT - GROWTH)</t>
  </si>
  <si>
    <t>NAV AS ON 30-SEP-24: RS.11.4393 (REGULAR - IDCW)</t>
  </si>
  <si>
    <t>NAV AS ON 30-SEP-24: RS.11.4393 (REGULAR - GROWTH)</t>
  </si>
  <si>
    <t>NAV AS ON 30-SEP-24: RS.11.4797 (DIRECT - IDCW)</t>
  </si>
  <si>
    <t>NAV AS ON 30-SEP-24: RS.11.4797 (DIRECT - GROWTH)</t>
  </si>
  <si>
    <t>PORTFOLIO TURNOVER RATIO: 0.39 TIMES</t>
  </si>
  <si>
    <t>(An open-ended scheme replicating/tracking Nifty500 Multicap India Manufacturing 50:30:20 Index)</t>
  </si>
  <si>
    <t>Investment in equity and equity related instruments comprised in Nifty500 Multicap India Manufacturing 50:30:20 Index.</t>
  </si>
  <si>
    <t>MAHINDRA &amp; MAHINDRA LTD</t>
  </si>
  <si>
    <t>INE101A01026</t>
  </si>
  <si>
    <t>SUN PHARMACEUTICAL INDUSTRIES LTD</t>
  </si>
  <si>
    <t>INE044A01036</t>
  </si>
  <si>
    <t>TATA MOTORS LTD</t>
  </si>
  <si>
    <t>INE155A01022</t>
  </si>
  <si>
    <t>BHARAT ELECTRONICS LTD</t>
  </si>
  <si>
    <t>Aerospace and Defense</t>
  </si>
  <si>
    <t>INE263A01024</t>
  </si>
  <si>
    <t>BAJAJ AUTO LTD</t>
  </si>
  <si>
    <t>INE917I01010</t>
  </si>
  <si>
    <t>LUPIN LTD</t>
  </si>
  <si>
    <t>INE326A01037</t>
  </si>
  <si>
    <t>CIPLA LTD</t>
  </si>
  <si>
    <t>INE059A01026</t>
  </si>
  <si>
    <t>HINDUSTAN AERONAUTICS LTD</t>
  </si>
  <si>
    <t>INE066F01020</t>
  </si>
  <si>
    <t>EICHER MOTORS LTD</t>
  </si>
  <si>
    <t>INE066A01021</t>
  </si>
  <si>
    <t>VOLTAS LTD</t>
  </si>
  <si>
    <t>INE226A01021</t>
  </si>
  <si>
    <t>AUROBINDO PHARMA LTD</t>
  </si>
  <si>
    <t>INE406A01037</t>
  </si>
  <si>
    <t>LAURUS LABS LTD</t>
  </si>
  <si>
    <t>INE947Q01028</t>
  </si>
  <si>
    <t>CROMPTON GREAVES CONSUMER ELECTRICALS LTD</t>
  </si>
  <si>
    <t>INE299U01018</t>
  </si>
  <si>
    <t>PI INDUSTRIES LTD</t>
  </si>
  <si>
    <t>INE603J01030</t>
  </si>
  <si>
    <t>PAGE INDUSTRIES LTD</t>
  </si>
  <si>
    <t>INE761H01022</t>
  </si>
  <si>
    <t>ALKEM LABORATORIES LTD</t>
  </si>
  <si>
    <t>INE540L01014</t>
  </si>
  <si>
    <t>GLENMARK PHARMACEUTICALS LTD</t>
  </si>
  <si>
    <t>INE935A01035</t>
  </si>
  <si>
    <t>SUPREME INDUSTRIES LTD</t>
  </si>
  <si>
    <t>INE195A01028</t>
  </si>
  <si>
    <t>PIRAMAL PHARMA LTD</t>
  </si>
  <si>
    <t>INE0DK501011</t>
  </si>
  <si>
    <t>TATA CHEMICALS LTD</t>
  </si>
  <si>
    <t>INE092A01019</t>
  </si>
  <si>
    <t>ASTRAL LTD (ERSTWHILE ASTRAL POLY TECHNIK LTD)</t>
  </si>
  <si>
    <t>INE006I01046</t>
  </si>
  <si>
    <t>NATIONAL ALUMINIUM CO. LTD</t>
  </si>
  <si>
    <t>INE139A01034</t>
  </si>
  <si>
    <t>J.B.CHEMICALS &amp; PHARMACEUTICALS LTD</t>
  </si>
  <si>
    <t>INE572A01036</t>
  </si>
  <si>
    <t>WELSPUN CORP LTD</t>
  </si>
  <si>
    <t>INE191B01025</t>
  </si>
  <si>
    <t>ADITYA BIRLA REAL ESTATE LTD</t>
  </si>
  <si>
    <t>Paper, Forest &amp; Jute Products</t>
  </si>
  <si>
    <t>INE055A01016</t>
  </si>
  <si>
    <t>NEULAND LABORATORIES LTD</t>
  </si>
  <si>
    <t>INE794A01010</t>
  </si>
  <si>
    <t>ATUL LTD</t>
  </si>
  <si>
    <t>INE100A01010</t>
  </si>
  <si>
    <t>HIMADRI SPECIALITY CHEMICAL LTD</t>
  </si>
  <si>
    <t>INE019C01026</t>
  </si>
  <si>
    <t>CHAMBAL FERTILISER &amp; CHEMICALS LTD</t>
  </si>
  <si>
    <t>INE085A01013</t>
  </si>
  <si>
    <t>TIMKEN INDIA LTD</t>
  </si>
  <si>
    <t>INE325A01013</t>
  </si>
  <si>
    <t>SKF INDIA LTD</t>
  </si>
  <si>
    <t>INE640A01023</t>
  </si>
  <si>
    <t>BATA INDIA LTD</t>
  </si>
  <si>
    <t>INE176A01028</t>
  </si>
  <si>
    <t>HINDUSTAN COPPER LTD</t>
  </si>
  <si>
    <t>INE531E01026</t>
  </si>
  <si>
    <t>KAJARIA CERAMICS LTD</t>
  </si>
  <si>
    <t>INE217B01036</t>
  </si>
  <si>
    <t>GRANULES INDIA LTD</t>
  </si>
  <si>
    <t>INE101D01020</t>
  </si>
  <si>
    <t>WHIRLPOOL OF INDIA LTD</t>
  </si>
  <si>
    <t>INE716A01013</t>
  </si>
  <si>
    <t>FINOLEX INDUSTRIES LTD</t>
  </si>
  <si>
    <t>INE183A01024</t>
  </si>
  <si>
    <t>NAV AS ON 31-MAR-25: RS.10.1948 (REGULAR - IDCW)</t>
  </si>
  <si>
    <t>NAV AS ON 31-MAR-25: RS.10.1948 (REGULAR - GROWTH)</t>
  </si>
  <si>
    <t>NAV AS ON 31-MAR-25: RS.10.2622 (DIRECT - IDCW)</t>
  </si>
  <si>
    <t>NAV AS ON 31-MAR-25: RS.10.2622 (DIRECT - GROWTH)</t>
  </si>
  <si>
    <t>NAV AS ON 30-SEP-24: RS.11.8931 (REGULAR - IDCW)</t>
  </si>
  <si>
    <t>NAV AS ON 30-SEP-24: RS.11.8931 (REGULAR - GROWTH)</t>
  </si>
  <si>
    <t>NAV AS ON 30-SEP-24: RS.11.9334 (DIRECT - IDCW)</t>
  </si>
  <si>
    <t>NAV AS ON 30-SEP-24: RS.11.9334 (DIRECT - GROWTH)</t>
  </si>
  <si>
    <t>PORTFOLIO TURNOVER RATIO: 0.26 TIMES</t>
  </si>
  <si>
    <t>An open-ended scheme replicating / tracking Nifty200 Alpha 30 Index (TRI).</t>
  </si>
  <si>
    <t>Investment in equity and equity related instruments comprising of Nifty200 Alpha 30 Index.</t>
  </si>
  <si>
    <t>ONE 97 COMMUNICATIONS LTD</t>
  </si>
  <si>
    <t>INE982J01020</t>
  </si>
  <si>
    <t>DIVI LABORATORIES LTD</t>
  </si>
  <si>
    <t>INE361B01024</t>
  </si>
  <si>
    <t>INFO EDGE (INDIA) LTD</t>
  </si>
  <si>
    <t>INE663F01024</t>
  </si>
  <si>
    <t>JUBILANT FOODWORKS LTD</t>
  </si>
  <si>
    <t>INE797F01020</t>
  </si>
  <si>
    <t>BAJAJ FINANCE LTD</t>
  </si>
  <si>
    <t>INE296A01024</t>
  </si>
  <si>
    <t>CG POWER AND INDUSTRIAL SOLUTIONS LTD</t>
  </si>
  <si>
    <t>INE067A01029</t>
  </si>
  <si>
    <t>CHOLAMANDALAM INVESTMENT &amp; FINANCE CO LTD</t>
  </si>
  <si>
    <t>INE121A01024</t>
  </si>
  <si>
    <t>SHRIRAM FINANCE LTD</t>
  </si>
  <si>
    <t>INE721A01047</t>
  </si>
  <si>
    <t>PERSISTENT SYSTEMS LTD</t>
  </si>
  <si>
    <t>INE262H01021</t>
  </si>
  <si>
    <t>KALYAN JEWELLERS INDIA LTD</t>
  </si>
  <si>
    <t>INE303R01014</t>
  </si>
  <si>
    <t>NAV AS ON 31-MAR-25: RS.7.6285 (REGULAR - IDCW)</t>
  </si>
  <si>
    <t>NAV AS ON 31-MAR-25: RS.7.6285 (REGULAR - GROWTH)</t>
  </si>
  <si>
    <t>NAV AS ON 31-MAR-25: RS.7.6613 (DIRECT - IDCW)</t>
  </si>
  <si>
    <t>NAV AS ON 31-MAR-25: RS.7.6613 (DIRECT - GROWTH)</t>
  </si>
  <si>
    <t>NAV AS ON 30-SEP-24: RS.9.8667 (REGULAR - IDCW)</t>
  </si>
  <si>
    <t>NAV AS ON 30-SEP-24: RS.9.8667 (REGULAR - GROWTH)</t>
  </si>
  <si>
    <t>NAV AS ON 30-SEP-24: RS.9.8722 (DIRECT - IDCW)</t>
  </si>
  <si>
    <t>NAV AS ON 30-SEP-24: RS.9.8722 (DIRECT - GROWTH)</t>
  </si>
  <si>
    <t>PORTFOLIO TURNOVER RATIO: 1.46 TIMES</t>
  </si>
  <si>
    <t>(An open-ended scheme replicating / tracking Nifty Realty Index (TRI))</t>
  </si>
  <si>
    <t>Investment in equity and equity related instruments comprised in Nifty Realty Index</t>
  </si>
  <si>
    <t>DLF LTD</t>
  </si>
  <si>
    <t>INE271C01023</t>
  </si>
  <si>
    <t>MACROTECH DEVELOPERS LTD</t>
  </si>
  <si>
    <t>INE670K01029</t>
  </si>
  <si>
    <t>SOBHA LTD</t>
  </si>
  <si>
    <t>INE671H01015</t>
  </si>
  <si>
    <t>RAYMOND LTD</t>
  </si>
  <si>
    <t>INE301A01014</t>
  </si>
  <si>
    <t>NAV AS ON 31-MAR-25: RS.8.6902 (REGULAR - IDCW)</t>
  </si>
  <si>
    <t>NAV AS ON 31-MAR-25: RS.8.6902 (REGULAR - GROWTH)</t>
  </si>
  <si>
    <t>NAV AS ON 31-MAR-25: RS.8.7519 (DIRECT - IDCW)</t>
  </si>
  <si>
    <t>NAV AS ON 31-MAR-25: RS.8.7519 (DIRECT - GROWTH)</t>
  </si>
  <si>
    <t>NAV AS ON 30-SEP-24: RS.11.3333 (REGULAR - IDCW)</t>
  </si>
  <si>
    <t>NAV AS ON 30-SEP-24: RS.11.3333 (REGULAR - GROWTH)</t>
  </si>
  <si>
    <t>NAV AS ON 30-SEP-24: RS.11.3747 (DIRECT - IDCW)</t>
  </si>
  <si>
    <t>NAV AS ON 30-SEP-24: RS.11.3747 (DIRECT - GROWTH)</t>
  </si>
  <si>
    <t>PORTFOLIO TURNOVER RATIO: 0.3 TIMES</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</si>
  <si>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</si>
  <si>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</si>
  <si>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</si>
  <si>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</si>
  <si>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FEDERAL BANK LTD</t>
  </si>
  <si>
    <t>INE171A01029</t>
  </si>
  <si>
    <t>YES BANK LTD</t>
  </si>
  <si>
    <t>INE528G01035</t>
  </si>
  <si>
    <t>BANDHAN BANK LTD</t>
  </si>
  <si>
    <t>INE545U01014</t>
  </si>
  <si>
    <t>RBL BANK LTD</t>
  </si>
  <si>
    <t>INE976G01028</t>
  </si>
  <si>
    <t>NAV AS ON 31-MAR-25: RS.264.2886 (DIRECT PLAN)</t>
  </si>
  <si>
    <t>NAV AS ON 30-SEP-24: RS.273.1707 (DIRECT PLAN)</t>
  </si>
  <si>
    <t>PORTFOLIO TURNOVER RATIO: 0.31 TIMES</t>
  </si>
  <si>
    <t>An open-ended scheme replicating/tracking Nifty MidSmall Healthcare Index (TRI).</t>
  </si>
  <si>
    <t>Investment in equity and equity related instruments comprised in Nifty MidSmall Healthcare Index</t>
  </si>
  <si>
    <t>FORTIS HEALTHCARE LTD</t>
  </si>
  <si>
    <t>INE061F01013</t>
  </si>
  <si>
    <t>MANKIND PHARMA LTD</t>
  </si>
  <si>
    <t>INE634S01028</t>
  </si>
  <si>
    <t>IPCA LABORATORIES LTD</t>
  </si>
  <si>
    <t>INE571A01038</t>
  </si>
  <si>
    <t>ABBOTT INDIA LTD</t>
  </si>
  <si>
    <t>INE358A01014</t>
  </si>
  <si>
    <t>BIOCON LTD</t>
  </si>
  <si>
    <t>INE376G01013</t>
  </si>
  <si>
    <t>SYNGENE INTERNATIONAL LTD</t>
  </si>
  <si>
    <t>INE398R01022</t>
  </si>
  <si>
    <t>GLAND PHARMA LTD</t>
  </si>
  <si>
    <t>INE068V01023</t>
  </si>
  <si>
    <t>GLAXOSMITHKLINE PHARMACEUTICALS LTD</t>
  </si>
  <si>
    <t>INE159A01016</t>
  </si>
  <si>
    <t>AJANTA PHARMA LTD</t>
  </si>
  <si>
    <t>INE031B01049</t>
  </si>
  <si>
    <t>GLOBAL HEALTH LTD</t>
  </si>
  <si>
    <t>INE474Q01031</t>
  </si>
  <si>
    <t>DR. LAL PATH LABS LTD</t>
  </si>
  <si>
    <t>INE600L01024</t>
  </si>
  <si>
    <t>POLY MEDICURE LTD</t>
  </si>
  <si>
    <t>Healthcare Equipment &amp; Supplies</t>
  </si>
  <si>
    <t>INE205C01021</t>
  </si>
  <si>
    <t>RAINBOW CHILDRENS MEDICARE LTD</t>
  </si>
  <si>
    <t>INE961O01016</t>
  </si>
  <si>
    <t>PFIZER LTD</t>
  </si>
  <si>
    <t>INE182A01018</t>
  </si>
  <si>
    <t>ALEMBIC PHARMACEUTICALS LTD</t>
  </si>
  <si>
    <t>INE901L01018</t>
  </si>
  <si>
    <t>NAV AS ON 31-MAR-25: RS.11.9493 (REGULAR - IDCW)</t>
  </si>
  <si>
    <t>NAV AS ON 31-MAR-25: RS.11.9493 (REGULAR - GROWTH)</t>
  </si>
  <si>
    <t>NAV AS ON 31-MAR-25: RS.12.0293 (DIRECT - IDCW)</t>
  </si>
  <si>
    <t>NAV AS ON 31-MAR-25: RS.12.0293 (DIRECT - GROWTH)</t>
  </si>
  <si>
    <t>NAV AS ON 30-SEP-24: RS.12.4142 (REGULAR - IDCW)</t>
  </si>
  <si>
    <t>NAV AS ON 30-SEP-24: RS.12.4142 (REGULAR - GROWTH)</t>
  </si>
  <si>
    <t>NAV AS ON 30-SEP-24: RS.12.4565 (DIRECT - IDCW)</t>
  </si>
  <si>
    <t>NAV AS ON 30-SEP-24: RS.12.4565 (DIRECT - GROWTH)</t>
  </si>
  <si>
    <t>PORTFOLIO TURNOVER RATIO: 0.14 TIMES</t>
  </si>
  <si>
    <t>(An open-ended scheme replicating/tracking NIFTY Midcap 150 Momentum 50 Index)</t>
  </si>
  <si>
    <t>•Investment in equity and equity related instruments comprised in Nifty Midcap 150 Momentum 50 Index.</t>
  </si>
  <si>
    <t>COFORGE LTD</t>
  </si>
  <si>
    <t>INE591G01017</t>
  </si>
  <si>
    <t>ORACLE FINANCIALS SERVICES SOFT LTD</t>
  </si>
  <si>
    <t>INE881D01027</t>
  </si>
  <si>
    <t>HDFC ASSET MANAGEMENT COMPANY LTD</t>
  </si>
  <si>
    <t>INE127D01025</t>
  </si>
  <si>
    <t>MPHASIS LTD</t>
  </si>
  <si>
    <t>INE356A01018</t>
  </si>
  <si>
    <t>LLOYDS METALS &amp; ENERGY LTD</t>
  </si>
  <si>
    <t>INE281B01032</t>
  </si>
  <si>
    <t>RAIL VIKAS NIGAM LTD</t>
  </si>
  <si>
    <t>INE415G01027</t>
  </si>
  <si>
    <t>MAZAGON DOCK SHIPBUILDERS LTD</t>
  </si>
  <si>
    <t>INE249Z01020</t>
  </si>
  <si>
    <t>HITACHI ENERGY INDIA LTD</t>
  </si>
  <si>
    <t>INE07Y701011</t>
  </si>
  <si>
    <t>UNO MINDA LTD</t>
  </si>
  <si>
    <t>INE405E01023</t>
  </si>
  <si>
    <t>INDIAN RENEWABLE ENERGY DEVELOPMENT AGENCY LTD</t>
  </si>
  <si>
    <t>INE202E01016</t>
  </si>
  <si>
    <t>KEI INDUSTRIES  LTD</t>
  </si>
  <si>
    <t>INE878B01027</t>
  </si>
  <si>
    <t>INDIAN BANK</t>
  </si>
  <si>
    <t>INE562A01011</t>
  </si>
  <si>
    <t>CRISIL</t>
  </si>
  <si>
    <t>INE007A01025</t>
  </si>
  <si>
    <t>THERMAX LTD</t>
  </si>
  <si>
    <t>INE152A01029</t>
  </si>
  <si>
    <t>HOUSING &amp; URBAN DEVELOPMENT CORPORATION LTD</t>
  </si>
  <si>
    <t>INE031A01017</t>
  </si>
  <si>
    <t>BHARAT DYNAMICS LTD</t>
  </si>
  <si>
    <t>INE171Z01026</t>
  </si>
  <si>
    <t>NAV AS ON 31-MAR-25: RS.16.0997 (REGULAR - IDCW)</t>
  </si>
  <si>
    <t>NAV AS ON 31-MAR-25: RS.16.0997 (REGULAR - GROWTH)</t>
  </si>
  <si>
    <t>NAV AS ON 31-MAR-25: RS.16.4059 (DIRECT - IDCW)</t>
  </si>
  <si>
    <t>NAV AS ON 31-MAR-25: RS.16.4059 (DIRECT - GROWTH)</t>
  </si>
  <si>
    <t>NAV AS ON 30-SEP-24: RS.19.5629 (REGULAR - IDCW)</t>
  </si>
  <si>
    <t>NAV AS ON 30-SEP-24: RS.19.5629 (REGULAR - GROWTH)</t>
  </si>
  <si>
    <t>NAV AS ON 30-SEP-24: RS.19.8719 (DIRECT - IDCW)</t>
  </si>
  <si>
    <t>NAV AS ON 30-SEP-24: RS.19.8719 (DIRECT - GROWTH)</t>
  </si>
  <si>
    <t>PORTFOLIO TURNOVER RATIO: 0.65 TIMES</t>
  </si>
  <si>
    <t>An open-ended scheme replicating / tracking Nifty India Tourism Index (TRI).</t>
  </si>
  <si>
    <t>Investment in equity and equity related instruments comprised in Nifty India Tourism Index</t>
  </si>
  <si>
    <t>SAPPHIRE FOODS INDIA LTD</t>
  </si>
  <si>
    <t>INE806T01020</t>
  </si>
  <si>
    <t>DEVYANI INTERNATIONAL LTD</t>
  </si>
  <si>
    <t>INE872J01023</t>
  </si>
  <si>
    <t>CHALET HOTELS LTD</t>
  </si>
  <si>
    <t>INE427F01016</t>
  </si>
  <si>
    <t>BLS INTERNATIONAL SERVICES LTD</t>
  </si>
  <si>
    <t>INE153T01027</t>
  </si>
  <si>
    <t>WESTLIFE FOODWORLD LTD</t>
  </si>
  <si>
    <t>INE274F01020</t>
  </si>
  <si>
    <t>VALOR ESTATE LTD</t>
  </si>
  <si>
    <t>INE879I01012</t>
  </si>
  <si>
    <t>TBO TEK LTD</t>
  </si>
  <si>
    <t>INE673O01025</t>
  </si>
  <si>
    <t>NAV AS ON 31-MAR-25: RS.9.7868 (REGULAR - IDCW)</t>
  </si>
  <si>
    <t>NAV AS ON 31-MAR-25: RS.9.7868 (REGULAR - GROWTH)</t>
  </si>
  <si>
    <t>NAV AS ON 31-MAR-25: RS.9.8374 (DIRECT - IDCW)</t>
  </si>
  <si>
    <t>NAV AS ON 31-MAR-25: RS.9.8374 (DIRECT - GROWTH)</t>
  </si>
  <si>
    <t>NAV AS ON 30-SEP-24: RS.10.3647 (REGULAR - IDCW)</t>
  </si>
  <si>
    <t>NAV AS ON 30-SEP-24: RS.10.3647 (REGULAR - GROWTH)</t>
  </si>
  <si>
    <t>NAV AS ON 30-SEP-24: RS.10.3794 (DIRECT - IDCW)</t>
  </si>
  <si>
    <t>NAV AS ON 30-SEP-24: RS.10.3794 (DIRECT - GROWTH)</t>
  </si>
  <si>
    <t>PORTFOLIO TURNOVER RATIO: 0.34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</si>
  <si>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</si>
  <si>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</si>
  <si>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</si>
  <si>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TECH MAHINDRA LTD</t>
  </si>
  <si>
    <t>INE669C01036</t>
  </si>
  <si>
    <t>WIPRO LTD</t>
  </si>
  <si>
    <t>INE075A01022</t>
  </si>
  <si>
    <t>FSN E COMMERCE VENTURES LTD</t>
  </si>
  <si>
    <t>INE388Y01029</t>
  </si>
  <si>
    <t>LTIMINDTREE LTD</t>
  </si>
  <si>
    <t>INE214T01019</t>
  </si>
  <si>
    <t>SWIGGY LTD</t>
  </si>
  <si>
    <t>INE00H001014</t>
  </si>
  <si>
    <t>TATA ELXSI LTD</t>
  </si>
  <si>
    <t>INE670A01012</t>
  </si>
  <si>
    <t>INDIAMART INTERMESH LTD</t>
  </si>
  <si>
    <t>INE933S01016</t>
  </si>
  <si>
    <t>L&amp;T TECHNOLOGY SERVICES LTD</t>
  </si>
  <si>
    <t>INE010V01017</t>
  </si>
  <si>
    <t>CYIENT LTD</t>
  </si>
  <si>
    <t>INE136B01020</t>
  </si>
  <si>
    <t>TATA TECHNOLOGIES LTD</t>
  </si>
  <si>
    <t>INE142M01025</t>
  </si>
  <si>
    <t>AFFLE (INDIA) LTD</t>
  </si>
  <si>
    <t>INE00WC01027</t>
  </si>
  <si>
    <t>BIRLASOFT LTD</t>
  </si>
  <si>
    <t>INE836A01035</t>
  </si>
  <si>
    <t>INTELLECT DESIGN ARENA LTD</t>
  </si>
  <si>
    <t>INE306R01017</t>
  </si>
  <si>
    <t>NAV AS ON 31-MAR-25: RS.85.1082 (DIRECT PLAN)</t>
  </si>
  <si>
    <t>NAV AS ON 30-SEP-24: RS.97.4941 (DIRECT PLAN)</t>
  </si>
  <si>
    <t>PORTFOLIO TURNOVER RATIO: 0.22 TIMES</t>
  </si>
  <si>
    <t>Tata Business Cycle Fund</t>
  </si>
  <si>
    <t>(An Open ended fund of fund scheme investing in Tata Nifty India Digital Exchange Traded Fund)</t>
  </si>
  <si>
    <t>•Investment in Tata Nifty India Digital Exchange Traded Fund.</t>
  </si>
  <si>
    <t>INF277KA1364</t>
  </si>
  <si>
    <t>NAV AS ON 31-MAR-25: RS.13.1992 (REGULAR - IDCW)</t>
  </si>
  <si>
    <t>NAV AS ON 31-MAR-25: RS.13.1992 (REGULAR - GROWTH)</t>
  </si>
  <si>
    <t>NAV AS ON 31-MAR-25: RS.13.3831 (DIRECT - IDCW)</t>
  </si>
  <si>
    <t>NAV AS ON 31-MAR-25: RS.13.3831 (DIRECT - GROWTH)</t>
  </si>
  <si>
    <t>NAV AS ON 30-SEP-24: RS.15.162 (REGULAR - IDCW)</t>
  </si>
  <si>
    <t>NAV AS ON 30-SEP-24: RS.15.162 (REGULAR - GROWTH)</t>
  </si>
  <si>
    <t>NAV AS ON 30-SEP-24: RS.15.3418 (DIRECT - IDCW)</t>
  </si>
  <si>
    <t>NAV AS ON 30-SEP-24: RS.15.3418 (DIRECT - GROWTH)</t>
  </si>
  <si>
    <t>PORTFOLIO TURNOVER RATIO: 0 TIMES</t>
  </si>
  <si>
    <t>An open-ended scheme replicating/tracking Nifty Financial Services Index.</t>
  </si>
  <si>
    <t>Investment in equity and equity related instruments comprised in Nifty Financial Services Index.</t>
  </si>
  <si>
    <t>STATE BANK OF INDIA</t>
  </si>
  <si>
    <t>INE062A01020</t>
  </si>
  <si>
    <t>JIO FINANCIAL SERVICES LTD</t>
  </si>
  <si>
    <t>INE758E01017</t>
  </si>
  <si>
    <t>SBI LIFE INSURANCE COMPANY LTD</t>
  </si>
  <si>
    <t>INE123W01016</t>
  </si>
  <si>
    <t>POWER FINANCE CORPORATION  LTD</t>
  </si>
  <si>
    <t>INE134E01011</t>
  </si>
  <si>
    <t>REC LTD</t>
  </si>
  <si>
    <t>INE020B01018</t>
  </si>
  <si>
    <t>SBI CARDS AND PAYMENT SERVICES LTD</t>
  </si>
  <si>
    <t>INE018E01016</t>
  </si>
  <si>
    <t>LIC HOUSING FINANCE LTD</t>
  </si>
  <si>
    <t>INE115A01026</t>
  </si>
  <si>
    <t>NAV AS ON 31-MAR-25: RS.11.6431 (REGULAR - IDCW)</t>
  </si>
  <si>
    <t>NAV AS ON 31-MAR-25: RS.11.6431 (REGULAR - GROWTH)</t>
  </si>
  <si>
    <t>NAV AS ON 31-MAR-25: RS.11.7205 (DIRECT - IDCW)</t>
  </si>
  <si>
    <t>NAV AS ON 31-MAR-25: RS.11.7205 (DIRECT - GROWTH)</t>
  </si>
  <si>
    <t>NAV AS ON 30-SEP-24: RS.11.4479 (REGULAR - IDCW)</t>
  </si>
  <si>
    <t>NAV AS ON 30-SEP-24: RS.11.4479 (REGULAR - GROWTH)</t>
  </si>
  <si>
    <t>NAV AS ON 30-SEP-24: RS.11.4861 (DIRECT - IDCW)</t>
  </si>
  <si>
    <t>NAV AS ON 30-SEP-24: RS.11.4861 (DIRECT - GROWTH)</t>
  </si>
  <si>
    <t>PORTFOLIO TURNOVER RATIO: 0.15 TIMES</t>
  </si>
  <si>
    <t>An open-ended scheme replicating/ tracking Nifty Capital Markets Index (TRI)</t>
  </si>
  <si>
    <t>Investment in equity and equity related instruments comprised in Nifty Capital Markets Index.</t>
  </si>
  <si>
    <t>MULTI COMMODITY EXCHANGE OF IND LTD</t>
  </si>
  <si>
    <t>INE745G01035</t>
  </si>
  <si>
    <t>CENTRAL DEPOSITORY SERVICES (INDIA) LTD</t>
  </si>
  <si>
    <t>INE736A01011</t>
  </si>
  <si>
    <t>COMPUTER AGE MANAGEMENT SERVICES LTD</t>
  </si>
  <si>
    <t>INE596I01012</t>
  </si>
  <si>
    <t>ANGEL ONE LTD</t>
  </si>
  <si>
    <t>INE732I01013</t>
  </si>
  <si>
    <t>INDIAN ENERGY EXCHANGE LTD</t>
  </si>
  <si>
    <t>INE022Q01020</t>
  </si>
  <si>
    <t>KFIN TECHNOLOGIES LTD</t>
  </si>
  <si>
    <t>INE138Y01010</t>
  </si>
  <si>
    <t>MOTILAL OSWAL FINANCIAL SERVICE LTD</t>
  </si>
  <si>
    <t>INE338I01027</t>
  </si>
  <si>
    <t>NUVAMA WEALTH MANAGEMENT LTD</t>
  </si>
  <si>
    <t>INE531F01015</t>
  </si>
  <si>
    <t>ANAND RATHI WEALTH LTD</t>
  </si>
  <si>
    <t>INE463V01026</t>
  </si>
  <si>
    <t>ADITYA BIRLA SUN LIFE AMC LTD</t>
  </si>
  <si>
    <t>INE404A01024</t>
  </si>
  <si>
    <t>NAV AS ON 31-MAR-25: RS.9.2732 (REGULAR - IDCW)</t>
  </si>
  <si>
    <t>NAV AS ON 31-MAR-25: RS.9.2732 (REGULAR - GROWTH)</t>
  </si>
  <si>
    <t>NAV AS ON 31-MAR-25: RS.9.2997 (DIRECT - IDCW)</t>
  </si>
  <si>
    <t>NAV AS ON 31-MAR-25: RS.9.2997 (DIRECT - GROWTH)</t>
  </si>
  <si>
    <t>An open-ended scheme replicating/tracking Nifty Auto Index (TRI).</t>
  </si>
  <si>
    <t>Investment in equity and equity related instruments comprised in Nifty Auto Index.</t>
  </si>
  <si>
    <t>TVS MOTOR COMPANY LTD</t>
  </si>
  <si>
    <t>INE494B01023</t>
  </si>
  <si>
    <t>SAMVARDHANA MOTHERSON INTERNATIONAL LTD</t>
  </si>
  <si>
    <t>INE775A01035</t>
  </si>
  <si>
    <t>BOSCH LTD</t>
  </si>
  <si>
    <t>INE323A01026</t>
  </si>
  <si>
    <t>NAV AS ON 31-MAR-25: RS.9.5573 (REGULAR - IDCW)</t>
  </si>
  <si>
    <t>NAV AS ON 31-MAR-25: RS.9.5573 (REGULAR - GROWTH)</t>
  </si>
  <si>
    <t>NAV AS ON 31-MAR-25: RS.9.622 (DIRECT - IDCW)</t>
  </si>
  <si>
    <t>NAV AS ON 31-MAR-25: RS.9.622 (DIRECT - GROWTH)</t>
  </si>
  <si>
    <t>NAV AS ON 30-SEP-24: RS.12.1857 (REGULAR - IDCW)</t>
  </si>
  <si>
    <t>NAV AS ON 30-SEP-24: RS.12.1857 (REGULAR - GROWTH)</t>
  </si>
  <si>
    <t>NAV AS ON 30-SEP-24: RS.12.2279 (DIRECT - IDCW)</t>
  </si>
  <si>
    <t>NAV AS ON 30-SEP-24: RS.12.2279 (DIRECT - GROWTH)</t>
  </si>
  <si>
    <t>PORTFOLIO TURNOVER RATIO: 0.11 TIMES</t>
  </si>
  <si>
    <t>Tata Nifty 50 Index Fund</t>
  </si>
  <si>
    <t>(An open-ended equity scheme tracking Nifty 50 Index)</t>
  </si>
  <si>
    <t>• Long Term Capital Appreciation</t>
  </si>
  <si>
    <t>•To reflect / mirror the Nifty 50 returns by investing in the same stocks which comprises of NIFTY50.</t>
  </si>
  <si>
    <t>ASIAN PAINTS (INDIA) LTD</t>
  </si>
  <si>
    <t>INE021A01026</t>
  </si>
  <si>
    <t>ADANI ENTERPRISES LTD</t>
  </si>
  <si>
    <t>Metals &amp; Minerals Trading</t>
  </si>
  <si>
    <t>INE423A01024</t>
  </si>
  <si>
    <t>NAV AS ON 31-MAR-25: RS.145.5162 (REGULAR - GROWTH)</t>
  </si>
  <si>
    <t>NAV AS ON 31-MAR-25: RS.157.6672 (DIRECT - GROWTH)</t>
  </si>
  <si>
    <t>NAV AS ON 30-SEP-24: RS.159.6067 (REGULAR - GROWTH)</t>
  </si>
  <si>
    <t>NAV AS ON 30-SEP-24: RS.172.6588 (DIRECT - GROWTH)</t>
  </si>
  <si>
    <t>Tata Nifty 50 Exchange Traded Fund</t>
  </si>
  <si>
    <t>(An Open Ended Exchange Traded Fund tracking Nifty 50 Index)</t>
  </si>
  <si>
    <t>•Investments in Equity &amp; Equity related instruments covered by Nifty 50 Index.</t>
  </si>
  <si>
    <t>NAV AS ON 31-MAR-25: RS.251.7052 (DIRECT PLAN)</t>
  </si>
  <si>
    <t>NAV AS ON 30-SEP-24: RS.275.2335 (DIRECT PLAN)</t>
  </si>
  <si>
    <t>PORTFOLIO TURNOVER RATIO: 0.09 TIMES</t>
  </si>
  <si>
    <t>(An open ended equity scheme investing across large cap, mid cap, small cap stocks)</t>
  </si>
  <si>
    <t>•To Generate Long Term Capital Appreciation.</t>
  </si>
  <si>
    <t>•An open ended equity scheme investing across large cap, mid cap and small cap stocks</t>
  </si>
  <si>
    <t>PNB HOUSING FINANCE LTD</t>
  </si>
  <si>
    <t>INE572E01012</t>
  </si>
  <si>
    <t>FIRSTSOURCE SOLUTIONS LTD</t>
  </si>
  <si>
    <t>INE684F01012</t>
  </si>
  <si>
    <t>PEARL GLOBAL INDUSTRIES LTD</t>
  </si>
  <si>
    <t>INE940H01022</t>
  </si>
  <si>
    <t>VISHAL MEGA MART LTD</t>
  </si>
  <si>
    <t>INE01EA01019</t>
  </si>
  <si>
    <t>APL APOLLO TUBES LTD</t>
  </si>
  <si>
    <t>INE702C01027</t>
  </si>
  <si>
    <t>SHRIRAM PISTONS &amp; RINGS LTD</t>
  </si>
  <si>
    <t>INE526E01018</t>
  </si>
  <si>
    <t>CRAFTSMAN AUTOMATION LTD</t>
  </si>
  <si>
    <t>INE00LO01017</t>
  </si>
  <si>
    <t>VINATI ORGANICS LTD</t>
  </si>
  <si>
    <t>INE410B01037</t>
  </si>
  <si>
    <t>ORIENT ELECTRIC LTD</t>
  </si>
  <si>
    <t>INE142Z01019</t>
  </si>
  <si>
    <t>GE VERNOVA T&amp;D INDIA LTD</t>
  </si>
  <si>
    <t>INE200A01026</t>
  </si>
  <si>
    <t>KNR CONSTRUCTIONS LTD</t>
  </si>
  <si>
    <t>INE634I01029</t>
  </si>
  <si>
    <t>EQUITAS SMALL FINANCE BANK LTD</t>
  </si>
  <si>
    <t>INE063P01018</t>
  </si>
  <si>
    <t>AIA ENGINEERING LTD</t>
  </si>
  <si>
    <t>INE212H01026</t>
  </si>
  <si>
    <t>YATRA ONLINE LTD</t>
  </si>
  <si>
    <t>INE0JR601024</t>
  </si>
  <si>
    <t>GREENPANEL INDUSTRIES LTD</t>
  </si>
  <si>
    <t>INE08ZM01014</t>
  </si>
  <si>
    <t>STANDARD GLASS LINING TECHNOLOGIES LTD</t>
  </si>
  <si>
    <t>INE0M4D01010</t>
  </si>
  <si>
    <t>NAV AS ON 31-MAR-25: RS.12.8772 (REGULAR - IDCW)</t>
  </si>
  <si>
    <t>NAV AS ON 31-MAR-25: RS.12.8772 (REGULAR - GROWTH)</t>
  </si>
  <si>
    <t>NAV AS ON 31-MAR-25: RS.13.3296 (DIRECT - IDCW)</t>
  </si>
  <si>
    <t>NAV AS ON 31-MAR-25: RS.13.3296 (DIRECT - GROWTH)</t>
  </si>
  <si>
    <t>NAV AS ON 30-SEP-24: RS.15.4601 (REGULAR - IDCW)</t>
  </si>
  <si>
    <t>NAV AS ON 30-SEP-24: RS.15.4601 (REGULAR - GROWTH)</t>
  </si>
  <si>
    <t>NAV AS ON 30-SEP-24: RS.15.8908 (DIRECT - IDCW)</t>
  </si>
  <si>
    <t>NAV AS ON 30-SEP-24: RS.15.8908 (DIRECT - GROWTH)</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</si>
  <si>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</si>
  <si>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</si>
  <si>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</si>
  <si>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DR. AGARWALS HEALTH CARE LTD</t>
  </si>
  <si>
    <t>INE943P01029</t>
  </si>
  <si>
    <t>AFCONS INFRASTRUCTURE LTD</t>
  </si>
  <si>
    <t>INE101I01011</t>
  </si>
  <si>
    <t>TEGA INDUSTRIES LTD</t>
  </si>
  <si>
    <t>INE011K01018</t>
  </si>
  <si>
    <t>LE TRAVENUES TECHNOLOGY LTD</t>
  </si>
  <si>
    <t>INE0HV901016</t>
  </si>
  <si>
    <t>NIVA BUPA HEALTH INSURANCE COMPANY LTD</t>
  </si>
  <si>
    <t>INE995S01015</t>
  </si>
  <si>
    <t>BANK OF BARODA</t>
  </si>
  <si>
    <t>INE028A01039</t>
  </si>
  <si>
    <t>GAIL ( INDIA ) LTD</t>
  </si>
  <si>
    <t>INE129A01019</t>
  </si>
  <si>
    <t>INDIA SHELTER FINANCE CORPORATION LTD</t>
  </si>
  <si>
    <t>INE922K01024</t>
  </si>
  <si>
    <t>FIVE-STAR BUSINESS FINANCE LTD</t>
  </si>
  <si>
    <t>INE128S01021</t>
  </si>
  <si>
    <t>H.G. INFRA ENGINEERING LTD</t>
  </si>
  <si>
    <t>INE926X01010</t>
  </si>
  <si>
    <t>PVR INOX LTD</t>
  </si>
  <si>
    <t>INE191H01014</t>
  </si>
  <si>
    <t>SPICEJET LTD</t>
  </si>
  <si>
    <t>INE285B01017</t>
  </si>
  <si>
    <t>ORCHID PHARMA LTD</t>
  </si>
  <si>
    <t>INE191A01027</t>
  </si>
  <si>
    <t>ACC LTD</t>
  </si>
  <si>
    <t>INE012A01025</t>
  </si>
  <si>
    <t>*</t>
  </si>
  <si>
    <t>INDUSIND BANK LTD^</t>
  </si>
  <si>
    <t>BAJAJ AUTO LTD^</t>
  </si>
  <si>
    <t>ULTRATECH CEMENT LTD^</t>
  </si>
  <si>
    <t>EXIDE INDUSTRIES LTD^</t>
  </si>
  <si>
    <t>TITAN COMPANY LTD^</t>
  </si>
  <si>
    <t>AXIS BANK LTD^</t>
  </si>
  <si>
    <t>STATE BANK OF INDIA^</t>
  </si>
  <si>
    <t>LARSEN &amp; TOUBRO LTD^</t>
  </si>
  <si>
    <t>INDUS TOWERS LTD^</t>
  </si>
  <si>
    <t>CIPLA LTD^</t>
  </si>
  <si>
    <t>UPL LTD^</t>
  </si>
  <si>
    <t>ICICI BANK LTD^</t>
  </si>
  <si>
    <t>COMMODITIES &amp; COMMODITIES RELATED</t>
  </si>
  <si>
    <t>A) COMMODITIES PHYSICAL</t>
  </si>
  <si>
    <t>SILVER (30 KG) COMMODITY</t>
  </si>
  <si>
    <t>SILVER MINI (5 KGS) COMMODITY</t>
  </si>
  <si>
    <t>ALUMINIUM (5 MT-5000 GMS) COMMODITY</t>
  </si>
  <si>
    <t>Industrial Metals</t>
  </si>
  <si>
    <t>ALUMINIUM</t>
  </si>
  <si>
    <t>COPPER (2500 KGS) COMMODITY</t>
  </si>
  <si>
    <t>COPPER</t>
  </si>
  <si>
    <t>ZINC (5 MT-5000 GMS) COMMODITY</t>
  </si>
  <si>
    <t>B) LISTED ON COMMODITY EXCHANGE (Quantity in Lots)</t>
  </si>
  <si>
    <t>GOLD (1 KG-1000 GMS) COMMODITY^</t>
  </si>
  <si>
    <t>SILVER MINI (5 KGS) COMMODITY^</t>
  </si>
  <si>
    <t>CRUDE OIL (100 BARRELS) COMMODITY^</t>
  </si>
  <si>
    <t>OIL Commodities</t>
  </si>
  <si>
    <t>COPPER (2500 KGS) COMMODITY^</t>
  </si>
  <si>
    <t>ZINC (5 MT-5000 GMS) COMMODITY^</t>
  </si>
  <si>
    <t>ALUMINIUM (5 MT-5000 GMS) COMMODITY^</t>
  </si>
  <si>
    <t>SILVER (30 KG) COMMODITY^</t>
  </si>
  <si>
    <t>COMMODITIES &amp; COMMODITIES RELATED TOTAL</t>
  </si>
  <si>
    <t>MUTUAL FUND UNITS</t>
  </si>
  <si>
    <t>INF277K01OK4</t>
  </si>
  <si>
    <t>GOI - 7.10% (08/04/2034)</t>
  </si>
  <si>
    <t>IN0020240019</t>
  </si>
  <si>
    <t>GOI - 6.79% (07/10/2034) $$</t>
  </si>
  <si>
    <t>GOI - 5.63% (12/04/2026)</t>
  </si>
  <si>
    <t>IN0020210012</t>
  </si>
  <si>
    <t>GOI - 7.26% (06/02/2033)</t>
  </si>
  <si>
    <t>IN0020220151</t>
  </si>
  <si>
    <t>GOI - 7.18% (14/08/2033) $$</t>
  </si>
  <si>
    <t>IN0020230085</t>
  </si>
  <si>
    <t>GOI - 7.02% (18/06/2031) $$</t>
  </si>
  <si>
    <t>IN0020240076</t>
  </si>
  <si>
    <t>SGS TAMILNADU 7.44% (05/06/2034)</t>
  </si>
  <si>
    <t>IN3120240103</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</si>
  <si>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</si>
  <si>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</si>
  <si>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</si>
  <si>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</si>
  <si>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</si>
  <si>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</si>
  <si>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</si>
  <si>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</si>
  <si>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</si>
  <si>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</si>
  <si>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</si>
  <si>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</si>
  <si>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</si>
  <si>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</si>
  <si>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</si>
  <si>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</si>
  <si>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 08.75 % BHARTI TELECOM LTD - 05/11/2029</t>
  </si>
  <si>
    <t>INE403D08264</t>
  </si>
  <si>
    <t>** 07.45 % REC LTD - 29/04/2034</t>
  </si>
  <si>
    <t>INE020B08EZ2</t>
  </si>
  <si>
    <t>** 07.45 % EXIM - 12/04/2028</t>
  </si>
  <si>
    <t>INE514E08GB4</t>
  </si>
  <si>
    <t>** 07.85 % INTERISE TRUST - 31/03/2040</t>
  </si>
  <si>
    <t>INE790Z07053</t>
  </si>
  <si>
    <t>NAV AS ON 31-MAR-25: RS.21.9331 (REGULAR - IDCW)</t>
  </si>
  <si>
    <t>NAV AS ON 31-MAR-25: RS.21.9331 (REGULAR - GROWTH)</t>
  </si>
  <si>
    <t>NAV AS ON 31-MAR-25: RS.23.9109 (DIRECT - IDCW)</t>
  </si>
  <si>
    <t>NAV AS ON 31-MAR-25: RS.23.9109 (DIRECT - GROWTH)</t>
  </si>
  <si>
    <t>NAV AS ON 30-SEP-24: RS.22.9632 (REGULAR - IDCW)</t>
  </si>
  <si>
    <t>NAV AS ON 30-SEP-24: RS.22.9632 (REGULAR - GROWTH)</t>
  </si>
  <si>
    <t>NAV AS ON 30-SEP-24: RS.24.8613 (DIRECT - IDCW)</t>
  </si>
  <si>
    <t>NAV AS ON 30-SEP-24: RS.24.8613 (DIRECT - GROWTH)</t>
  </si>
  <si>
    <t>AVERAGE MATURITY : 0.59 YEARS</t>
  </si>
  <si>
    <t>PORTFOLIO TURNOVER RATIO: 2.6 TIMES</t>
  </si>
  <si>
    <t>$$ - Pursuant to SEBI circular no. SEBI/HO/IMD/DF2/CIR/P/2021/683 dated December 10, 2021, these securities are kept as margin and collateral for certain transactions.</t>
  </si>
  <si>
    <t>AXIS BANK LTD-FUT-24-APR-25</t>
  </si>
  <si>
    <t>BAJAJ AUTO LTD-FUT-24-APR-25</t>
  </si>
  <si>
    <t>CIPLA LTD-FUT-24-APR-25</t>
  </si>
  <si>
    <t>EXIDE INDUSTRIES LTD-FUT-24-APR-25</t>
  </si>
  <si>
    <t>ICICI BANK LTD-FUT-24-APR-25</t>
  </si>
  <si>
    <t>INDUS TOWERS LTD-FUT-24-APR-25</t>
  </si>
  <si>
    <t>INDUSIND BANK LTD-FUT-24-APR-25</t>
  </si>
  <si>
    <t>LARSEN &amp; TOUBRO LTD-FUT-24-APR-25</t>
  </si>
  <si>
    <t>STATE BANK OF INDIA-FUT-24-APR-25</t>
  </si>
  <si>
    <t>TITAN COMPANY LTD-FUT-24-APR-25</t>
  </si>
  <si>
    <t>ULTRATECH CEMENT LTD-FUT-24-APR-25</t>
  </si>
  <si>
    <t>UPL LTD-FUT-24-APR-25</t>
  </si>
  <si>
    <t>AXIS BANK LTD-FUT-27-MAR-25</t>
  </si>
  <si>
    <t>BAJAJ AUTO LTD-FUT-27-MAR-25</t>
  </si>
  <si>
    <t>CIPLA LTD-FUT-27-MAR-25</t>
  </si>
  <si>
    <t>EXIDE INDUSTRIES LTD-FUT-27-MAR-25</t>
  </si>
  <si>
    <t>HDFC BANK LTD-FUT-27-MAR-25</t>
  </si>
  <si>
    <t>ICICI BANK LTD-FUT-27-MAR-25</t>
  </si>
  <si>
    <t>INDUS TOWERS LTD-FUT-27-MAR-25</t>
  </si>
  <si>
    <t>INDUSIND BANK LTD-FUT-27-MAR-25</t>
  </si>
  <si>
    <t>LARSEN &amp; TOUBRO LTD-FUT-27-MAR-25</t>
  </si>
  <si>
    <t>STATE BANK OF INDIA-FUT-27-MAR-25</t>
  </si>
  <si>
    <t>TITAN COMPANY LTD-FUT-27-MAR-25</t>
  </si>
  <si>
    <t>ULTRATECH CEMENT LTD-FUT-27-MAR-25</t>
  </si>
  <si>
    <t>UPL LTD-FUT-27-MAR-25</t>
  </si>
  <si>
    <t xml:space="preserve">^ Hedging positions through Commodity futures (ETCDs) as on </t>
  </si>
  <si>
    <t>Long/(Short)</t>
  </si>
  <si>
    <t>Current Price of the contract  </t>
  </si>
  <si>
    <t>ALUMINIUM (5 MT-5000 GMS) COMMODITY-CFUT-30-APR-25</t>
  </si>
  <si>
    <t>@</t>
  </si>
  <si>
    <t>COPPER (2500 KGS) COMMODITY-CFUT-30-APR-25</t>
  </si>
  <si>
    <t>COPPER (2500 KGS) COMMODITY-CFUT-30-MAY-25</t>
  </si>
  <si>
    <t>SILVER (30 KG) COMMODITY-CFUT-05-MAY-25</t>
  </si>
  <si>
    <t>SILVER MINI (5 KGS) COMMODITY-CFUT-30-APR-25</t>
  </si>
  <si>
    <t>ZINC (5 MT-5000 GMS) COMMODITY-CFUT-30-APR-25</t>
  </si>
  <si>
    <t>@ Included in Total Margins provided in Table 'Disclosure of Funds parked in short term deposits as Margin Deposit as of  31st March 2025</t>
  </si>
  <si>
    <t>Total exposure due to commodity futures (ETCDs) (Hedging Positions)  as a % age of net assets:</t>
  </si>
  <si>
    <t xml:space="preserve">Other than Hedging positions through Commodity futures (ETCD) as on </t>
  </si>
  <si>
    <t>Long/Short (Lots)</t>
  </si>
  <si>
    <t>SILVER (30 KG) COMMODITYMAY2025CFUT</t>
  </si>
  <si>
    <t>COPPER (2500 KGS) COMMODITYMAR2025CFUT</t>
  </si>
  <si>
    <t>ZINC (5 MT-5000 GMS) COMMODITYMAR2025CFUT</t>
  </si>
  <si>
    <t>GOLD (1 KG-1000 GMS) COMMODITYAPR2025CFUT</t>
  </si>
  <si>
    <t>ALUMINIUM (5 MT-5000 GMS) COMMODITYMAR2025CFUT</t>
  </si>
  <si>
    <t>CRUDE OIL (100 BARRELS) COMMODITYMAR2025CFUT</t>
  </si>
  <si>
    <t>LEAD (5 MT 5000 GMS) COMMODITYMAR2025CFUT</t>
  </si>
  <si>
    <t>LEAD (5 MT 5000 GMS) COMMODITYAPR2025CFUT</t>
  </si>
  <si>
    <t>ALUMINIUM (5 MT-5000 GMS) COMMODITYAPR2025CFUT</t>
  </si>
  <si>
    <t>COPPER (2500 KGS) COMMODITYMAY2025CFUT</t>
  </si>
  <si>
    <t>@ Included in Total Margins provided in Table 'Disclosure of Funds parked in short term deposits as Margin Deposit as of 31st March 2025</t>
  </si>
  <si>
    <t xml:space="preserve">Total exposure due to Commodity futures (non hedging positions) as a %age of net assets </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</si>
  <si>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</si>
  <si>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</si>
  <si>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</si>
  <si>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</si>
  <si>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</si>
  <si>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CRUDE OIL (100 BARRELS) COMMODITY-CFUT-21-APR-25</t>
  </si>
  <si>
    <t>GOLD (1 KG-1000 GMS) COMMODITY-CFUT-05-JUN-25</t>
  </si>
  <si>
    <t>SILVER MINI (5 KGS) COMMODITY-CFUT-29-AUG-25</t>
  </si>
  <si>
    <t>Tata Mid Cap Growth Fund</t>
  </si>
  <si>
    <t>(An open-ended equity scheme predominantly investing in mid cap stocks)</t>
  </si>
  <si>
    <t>• Investment predominantly in equity &amp; equity related instruments of growth oriented mid cap companies.</t>
  </si>
  <si>
    <t>MAX FINANCIAL SERVICES LTD</t>
  </si>
  <si>
    <t>INE180A01020</t>
  </si>
  <si>
    <t>AU SMALL FINANCE BANK LTD</t>
  </si>
  <si>
    <t>INE949L01017</t>
  </si>
  <si>
    <t>JSW INFRASTRUCTURE LTD</t>
  </si>
  <si>
    <t>INE880J01026</t>
  </si>
  <si>
    <t>BHARTI HEXACOM LTD</t>
  </si>
  <si>
    <t>INE343G01021</t>
  </si>
  <si>
    <t>L&amp;T FINANCE LTD</t>
  </si>
  <si>
    <t>INE498L01015</t>
  </si>
  <si>
    <t>J K CEMENT LTD</t>
  </si>
  <si>
    <t>INE823G01014</t>
  </si>
  <si>
    <t>PATANJALI FOODS LTD</t>
  </si>
  <si>
    <t>INE619A01035</t>
  </si>
  <si>
    <t>K.P.R. MILL LTD</t>
  </si>
  <si>
    <t>INE930H01031</t>
  </si>
  <si>
    <t>G R INFRAPROJECTS LTD</t>
  </si>
  <si>
    <t>INE201P01022</t>
  </si>
  <si>
    <t>3M INDIA LTD</t>
  </si>
  <si>
    <t>INE470A01017</t>
  </si>
  <si>
    <t>LINDE INDIA LTD</t>
  </si>
  <si>
    <t>INE473A01011</t>
  </si>
  <si>
    <t>MAHINDRA LOGISTICS LTD</t>
  </si>
  <si>
    <t>INE766P01016</t>
  </si>
  <si>
    <t>NAV AS ON 31-MAR-25: RS.107.4571 (REGULAR - IDCW)</t>
  </si>
  <si>
    <t>NAV AS ON 31-MAR-25: RS.389.3141 (REGULAR - GROWTH)</t>
  </si>
  <si>
    <t>NAV AS ON 31-MAR-25: RS.145.6082 (DIRECT - IDCW)</t>
  </si>
  <si>
    <t>NAV AS ON 31-MAR-25: RS.441.0631 (DIRECT - GROWTH)</t>
  </si>
  <si>
    <t>NAV AS ON 30-SEP-24: RS.126.0606 (REGULAR - IDCW)</t>
  </si>
  <si>
    <t>NAV AS ON 30-SEP-24: RS.456.7153 (REGULAR - GROWTH)</t>
  </si>
  <si>
    <t>NAV AS ON 30-SEP-24: RS.169.7209 (DIRECT - IDCW)</t>
  </si>
  <si>
    <t>NAV AS ON 30-SEP-24: RS.514.1676 (DIRECT - GROWTH)</t>
  </si>
  <si>
    <t>Tata large Cap Fund</t>
  </si>
  <si>
    <t>(An open-ended equity scheme predominantly investing in large cap stock)</t>
  </si>
  <si>
    <t>•Investment predominantly in equity &amp; equity related securities of large cap companies.</t>
  </si>
  <si>
    <t>HYUNDAI MOTOR INDIA LTD</t>
  </si>
  <si>
    <t>INE0V6F01027</t>
  </si>
  <si>
    <t>SIEMENS LTD</t>
  </si>
  <si>
    <t>INE003A01024</t>
  </si>
  <si>
    <t>DABUR INDIA LTD</t>
  </si>
  <si>
    <t>Personal Products</t>
  </si>
  <si>
    <t>INE016A01026</t>
  </si>
  <si>
    <t>BERGER PAINTS INDIA LTD</t>
  </si>
  <si>
    <t>INE463A01038</t>
  </si>
  <si>
    <t>COLGATE-PALMOLIVE INDIA LTD</t>
  </si>
  <si>
    <t>INE259A01022</t>
  </si>
  <si>
    <t>HONEYWELL AUTOMATION INDIA LTD</t>
  </si>
  <si>
    <t>INE671A01010</t>
  </si>
  <si>
    <t>NAV AS ON 31-MAR-25: RS.472.8533 (REGULAR - GROWTH)</t>
  </si>
  <si>
    <t>NAV AS ON 31-MAR-25: RS.103.0322 (REGULAR - IDCW)</t>
  </si>
  <si>
    <t>NAV AS ON 31-MAR-25: RS.541.1275 (DIRECT - GROWTH)</t>
  </si>
  <si>
    <t>NAV AS ON 31-MAR-25: RS.122.9344 (DIRECT - IDCW)</t>
  </si>
  <si>
    <t>NAV AS ON 30-SEP-24: RS.522.6208 (REGULAR - GROWTH)</t>
  </si>
  <si>
    <t>NAV AS ON 30-SEP-24: RS.113.875 (REGULAR - IDCW)</t>
  </si>
  <si>
    <t>NAV AS ON 30-SEP-24: RS.594.9291 (DIRECT - GROWTH)</t>
  </si>
  <si>
    <t>NAV AS ON 30-SEP-24: RS.135.1612 (DIRECT - IDCW)</t>
  </si>
  <si>
    <t>Tata large &amp; Mid Cap Fund</t>
  </si>
  <si>
    <t>(An open ended equity scheme investing in both large cap and mid cap stocks)</t>
  </si>
  <si>
    <t>•Investment in equity and equity related instruments of well researched value and growth oriented Large &amp; Mid Cap Companies.</t>
  </si>
  <si>
    <t>VARUN BEVERAGES LTD</t>
  </si>
  <si>
    <t>INE200M01039</t>
  </si>
  <si>
    <t>SUNDRAM FASTENERS LTD</t>
  </si>
  <si>
    <t>INE387A01021</t>
  </si>
  <si>
    <t>MAHINDRA AND MAHINDRA FINANCIAL SERVICES LTD</t>
  </si>
  <si>
    <t>INE774D01024</t>
  </si>
  <si>
    <t>ADITYA BIRLA FASHION &amp; RETAIL LTD</t>
  </si>
  <si>
    <t>INE647O01011</t>
  </si>
  <si>
    <t>BHARTI AIRTEL LTD (RIGHT 14/10/2021) (PARTLY PAID)</t>
  </si>
  <si>
    <t>IN9397D01014</t>
  </si>
  <si>
    <t>ITC HOTELS LTD</t>
  </si>
  <si>
    <t>INE379A01028</t>
  </si>
  <si>
    <t>NAV AS ON 31-MAR-25: RS.79.3206 (REGULAR - IDCW)</t>
  </si>
  <si>
    <t>NAV AS ON 31-MAR-25: RS.492.0877 (REGULAR - GROWTH)</t>
  </si>
  <si>
    <t>NAV AS ON 31-MAR-25: RS.109.5661 (DIRECT - IDCW)</t>
  </si>
  <si>
    <t>NAV AS ON 31-MAR-25: RS.559.2165 (DIRECT - GROWTH)</t>
  </si>
  <si>
    <t>NAV AS ON 30-SEP-24: RS.89.5475 (REGULAR - IDCW)</t>
  </si>
  <si>
    <t>NAV AS ON 30-SEP-24: RS.555.5345 (REGULAR - GROWTH)</t>
  </si>
  <si>
    <t>NAV AS ON 30-SEP-24: RS.122.9813 (DIRECT - IDCW)</t>
  </si>
  <si>
    <t>NAV AS ON 30-SEP-24: RS.627.6723 (DIRECT - GROWTH)</t>
  </si>
  <si>
    <t>PORTFOLIO TURNOVER RATIO: 0.07 TIMES</t>
  </si>
  <si>
    <t>Tata Infrastructure Fund</t>
  </si>
  <si>
    <t>(An open-ended equity scheme investing in Infrastructure sector)</t>
  </si>
  <si>
    <t>•Investment Predominantly in equity / equity related instruments of the companies in the Infrastructure sector in India.</t>
  </si>
  <si>
    <t>ABB INDIA LTD</t>
  </si>
  <si>
    <t>INE117A01022</t>
  </si>
  <si>
    <t>SCHAEFFLER (I) LTD</t>
  </si>
  <si>
    <t>INE513A01022</t>
  </si>
  <si>
    <t>GRINDWELL NORTON LTD</t>
  </si>
  <si>
    <t>INE536A01023</t>
  </si>
  <si>
    <t>INOX INDIA LTD</t>
  </si>
  <si>
    <t>INE616N01034</t>
  </si>
  <si>
    <t>WAAREE ENERGIES LTD</t>
  </si>
  <si>
    <t>INE377N01017</t>
  </si>
  <si>
    <t>TCI EXPRESS LTD</t>
  </si>
  <si>
    <t>INE586V01016</t>
  </si>
  <si>
    <t>ISGEC HEAVY ENGINEERING LTD</t>
  </si>
  <si>
    <t>INE858B01029</t>
  </si>
  <si>
    <t>TARC LTD</t>
  </si>
  <si>
    <t>INE0EK901012</t>
  </si>
  <si>
    <t>CYIENT DLM LTD</t>
  </si>
  <si>
    <t>INE055S01018</t>
  </si>
  <si>
    <t>AZAD ENGINEERING LTD</t>
  </si>
  <si>
    <t>INE02IJ01035</t>
  </si>
  <si>
    <t>DATA PATTERNS (INDIA) LTD</t>
  </si>
  <si>
    <t>INE0IX101010</t>
  </si>
  <si>
    <t>GUJARAT GAS LTD</t>
  </si>
  <si>
    <t>INE844O01030</t>
  </si>
  <si>
    <t>NAV AS ON 31-MAR-25: RS.74.2497 (REGULAR - IDCW)</t>
  </si>
  <si>
    <t>NAV AS ON 31-MAR-25: RS.156.644 (REGULAR - GROWTH)</t>
  </si>
  <si>
    <t>NAV AS ON 31-MAR-25: RS.88.9676 (DIRECT - IDCW)</t>
  </si>
  <si>
    <t>NAV AS ON 31-MAR-25: RS.169.792 (DIRECT - GROWTH)</t>
  </si>
  <si>
    <t>NAV AS ON 30-SEP-24: RS.95.0325 (REGULAR - IDCW)</t>
  </si>
  <si>
    <t>NAV AS ON 30-SEP-24: RS.200.4898 (REGULAR - GROWTH)</t>
  </si>
  <si>
    <t>NAV AS ON 30-SEP-24: RS.113.2966 (DIRECT - IDCW)</t>
  </si>
  <si>
    <t>NAV AS ON 30-SEP-24: RS.216.2223 (DIRECT - GROWTH)</t>
  </si>
  <si>
    <t>Tata India Pharma &amp; Healthcare Fund</t>
  </si>
  <si>
    <t>(An open-ended equity scheme investing in Pharma &amp; Healthcare Services Sector)</t>
  </si>
  <si>
    <t>•Investment in equity/equity related instruments of the companies in the Pharma &amp; Healthcare sector in India.</t>
  </si>
  <si>
    <t>TORRENT PHARMACEUTICALS LTD</t>
  </si>
  <si>
    <t>INE685A01028</t>
  </si>
  <si>
    <t>MEDI ASSIST HEALTHCARE SERVICES LTD</t>
  </si>
  <si>
    <t>INE456Z01021</t>
  </si>
  <si>
    <t>FDC LTD</t>
  </si>
  <si>
    <t>INE258B01022</t>
  </si>
  <si>
    <t>ZYDUS LIFESCIENCES LTD</t>
  </si>
  <si>
    <t>INE010B01027</t>
  </si>
  <si>
    <t>INDOCO REMEDIES LTD</t>
  </si>
  <si>
    <t>INE873D01024</t>
  </si>
  <si>
    <t>AMI ORGANICS LTD</t>
  </si>
  <si>
    <t>INE00FF01017</t>
  </si>
  <si>
    <t>SANOFI INDIA LTD</t>
  </si>
  <si>
    <t>INE058A01010</t>
  </si>
  <si>
    <t>SANOFI CONSUMER HEALTHCARE INDIA LTD</t>
  </si>
  <si>
    <t>INE0UOS01011</t>
  </si>
  <si>
    <t>MEDPLUS HEALTH SERVICES LTD</t>
  </si>
  <si>
    <t>INE804L01022</t>
  </si>
  <si>
    <t>PROCTER &amp; GAMBLE HEALTH LTD</t>
  </si>
  <si>
    <t>INE199A01012</t>
  </si>
  <si>
    <t>LAXMI DENTAL LTD</t>
  </si>
  <si>
    <t>INE0WO601020</t>
  </si>
  <si>
    <t>NAV AS ON 31-MAR-25: RS.28.6389 (REGULAR - IDCW)</t>
  </si>
  <si>
    <t>NAV AS ON 31-MAR-25: RS.28.6389 (REGULAR - GROWTH)</t>
  </si>
  <si>
    <t>NAV AS ON 31-MAR-25: RS.33.1631 (DIRECT - IDCW)</t>
  </si>
  <si>
    <t>NAV AS ON 31-MAR-25: RS.33.1631 (DIRECT - GROWTH)</t>
  </si>
  <si>
    <t>NAV AS ON 30-SEP-24: RS.31.1609 (REGULAR - IDCW)</t>
  </si>
  <si>
    <t>NAV AS ON 30-SEP-24: RS.31.1609 (REGULAR - GROWTH)</t>
  </si>
  <si>
    <t>NAV AS ON 30-SEP-24: RS.35.8074 (DIRECT - IDCW)</t>
  </si>
  <si>
    <t>NAV AS ON 30-SEP-24: RS.35.8074 (DIRECT - GROWTH)</t>
  </si>
  <si>
    <t>Tata India Innovation Fund</t>
  </si>
  <si>
    <t>(An open-ended equity scheme following innovation theme)</t>
  </si>
  <si>
    <t>•Investment in equity and equity related instruments of companies engaged in and/or expected to benefit from adoption of innovative strategies &amp; theme.</t>
  </si>
  <si>
    <t>ECLERX SERVICES LTD</t>
  </si>
  <si>
    <t>INE738I01010</t>
  </si>
  <si>
    <t>NEOGEN CHEMICALS LTD</t>
  </si>
  <si>
    <t>INE136S01016</t>
  </si>
  <si>
    <t>UNIMECH AEROSPACE &amp; MANUFACTURING LTD</t>
  </si>
  <si>
    <t>INE0U3I01011</t>
  </si>
  <si>
    <t>QUICK HEAL TECHNOLOGIES LTD</t>
  </si>
  <si>
    <t>INE306L01010</t>
  </si>
  <si>
    <t>NAV AS ON 31-MAR-25: RS.8.9384 (REGULAR - IDCW)</t>
  </si>
  <si>
    <t>NAV AS ON 31-MAR-25: RS.8.9384 (REGULAR - GROWTH)</t>
  </si>
  <si>
    <t>NAV AS ON 31-MAR-25: RS.8.9869 (DIRECT - IDCW)</t>
  </si>
  <si>
    <t>NAV AS ON 31-MAR-25: RS.8.9869 (DIRECT - GROWTH)</t>
  </si>
  <si>
    <t>PORTFOLIO TURNOVER RATIO: 0.03 TIMES</t>
  </si>
  <si>
    <t>Tata India Consumer Fund</t>
  </si>
  <si>
    <t>(An open ended equity scheme investing in Consumption Oriented Sector)</t>
  </si>
  <si>
    <t>•Investment in equity/equity related instruments of the companies in the Consumption Oriented sector in India.</t>
  </si>
  <si>
    <t>BIKAJI FOODS INTERNATIONAL LTD</t>
  </si>
  <si>
    <t>INE00E101023</t>
  </si>
  <si>
    <t>PG ELECTROPLAST LTD</t>
  </si>
  <si>
    <t>INE457L01029</t>
  </si>
  <si>
    <t>BLUE STAR LTD</t>
  </si>
  <si>
    <t>INE472A01039</t>
  </si>
  <si>
    <t>RESTAURANT BRANDS ASIA LTD</t>
  </si>
  <si>
    <t>INE07T201019</t>
  </si>
  <si>
    <t>JYOTHY LABS LTD</t>
  </si>
  <si>
    <t>INE668F01031</t>
  </si>
  <si>
    <t>PIDILITE INDUSTRIES  LTD</t>
  </si>
  <si>
    <t>INE318A01026</t>
  </si>
  <si>
    <t>FLAIR WRITING INDUSTRIES LTD</t>
  </si>
  <si>
    <t>INE00Y201027</t>
  </si>
  <si>
    <t>GILLETTE INDIA LTD</t>
  </si>
  <si>
    <t>INE322A01010</t>
  </si>
  <si>
    <t>CELLO WORLD LTD</t>
  </si>
  <si>
    <t>INE0LMW01024</t>
  </si>
  <si>
    <t>RAYMOND LIFESTYLE LTD</t>
  </si>
  <si>
    <t>INE02ID01020</t>
  </si>
  <si>
    <t>NAV AS ON 31-MAR-25: RS.37.1259 (REGULAR - IDCW)</t>
  </si>
  <si>
    <t>NAV AS ON 31-MAR-25: RS.40.2601 (REGULAR - GROWTH)</t>
  </si>
  <si>
    <t>NAV AS ON 31-MAR-25: RS.46.1543 (DIRECT - IDCW)</t>
  </si>
  <si>
    <t>NAV AS ON 31-MAR-25: RS.46.1543 (DIRECT - GROWTH)</t>
  </si>
  <si>
    <t>NAV AS ON 30-SEP-24: RS.44.37 (REGULAR - IDCW)</t>
  </si>
  <si>
    <t>NAV AS ON 30-SEP-24: RS.48.116 (REGULAR - GROWTH)</t>
  </si>
  <si>
    <t>NAV AS ON 30-SEP-24: RS.54.814 (DIRECT - IDCW)</t>
  </si>
  <si>
    <t>NAV AS ON 30-SEP-24: RS.54.814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</si>
  <si>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</si>
  <si>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</si>
  <si>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</si>
  <si>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MANAPPURAM FINANCE LTD</t>
  </si>
  <si>
    <t>INE522D01027</t>
  </si>
  <si>
    <t>INF277KA1224</t>
  </si>
  <si>
    <t>GOI - 7.09% (05/08/2054)</t>
  </si>
  <si>
    <t>IN0020240118</t>
  </si>
  <si>
    <t>GOI - 7.18% (14/08/2033)</t>
  </si>
  <si>
    <t>SGS GUJARAT 7.64% (10/01/2031)</t>
  </si>
  <si>
    <t>IN1520230187</t>
  </si>
  <si>
    <t>GOI - 7.32% (13/11/2030)</t>
  </si>
  <si>
    <t>IN0020230135</t>
  </si>
  <si>
    <t>GOI - 7.17% (17/04/2030)</t>
  </si>
  <si>
    <t>IN0020230036</t>
  </si>
  <si>
    <t>GOI - 5.63% (12/04/2026) $$</t>
  </si>
  <si>
    <t>GOI - 7.02% (18/06/2031)</t>
  </si>
  <si>
    <t>SGS MAHARASHTRA 7.45% (20/03/2037)</t>
  </si>
  <si>
    <t>IN2220230295</t>
  </si>
  <si>
    <t>SDL GUJARAT  7.80% (27/12/2027)</t>
  </si>
  <si>
    <t>IN1520170151</t>
  </si>
  <si>
    <t>GOI - 7.26% (22/08/2032)</t>
  </si>
  <si>
    <t>IN0020220060</t>
  </si>
  <si>
    <t>GOI - 6.92% (18/11/2039)</t>
  </si>
  <si>
    <t>IN0020240134</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</si>
  <si>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</si>
  <si>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</si>
  <si>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</si>
  <si>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</si>
  <si>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</si>
  <si>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</si>
  <si>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</si>
  <si>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</si>
  <si>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</si>
  <si>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</si>
  <si>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GOI - 7.25% (12/06/2063)</t>
  </si>
  <si>
    <t>IN0020230044</t>
  </si>
  <si>
    <t>GOI -  8.30% (02/07/2040)</t>
  </si>
  <si>
    <t>IN0020100031</t>
  </si>
  <si>
    <t>SGS MAHARASHTRA 7.21% (21/08/2035)</t>
  </si>
  <si>
    <t>IN2220240146</t>
  </si>
  <si>
    <t>SDL TAMILNADU  8.14% (27/05/2025)</t>
  </si>
  <si>
    <t>IN3120150047</t>
  </si>
  <si>
    <t>GOI - 6.19% (16/09/2034)</t>
  </si>
  <si>
    <t>IN0020200096</t>
  </si>
  <si>
    <t>SDL MAHARASHTRA 7.33% (13/09/2027)</t>
  </si>
  <si>
    <t>IN2220170103</t>
  </si>
  <si>
    <t>GOI - 6.57% (05/12/2033)</t>
  </si>
  <si>
    <t>IN0020160100</t>
  </si>
  <si>
    <t>** 07.69 % LIC HOUSING FINANCE LTD - 06/02/2034</t>
  </si>
  <si>
    <t>INE115A07QN4</t>
  </si>
  <si>
    <t>** 06.75 % SIKKA PORTS AND TERMINALS LTD - 22/04/2026</t>
  </si>
  <si>
    <t>INE941D07208</t>
  </si>
  <si>
    <t>** 08.50 % CHOLAMANDALAM INVT &amp; FIN  CO LTD - 25/07/2027</t>
  </si>
  <si>
    <t>ICRA-AA+</t>
  </si>
  <si>
    <t>INE121A07SG2</t>
  </si>
  <si>
    <t>** 09.10 % CHOLAMANDALAM INVT &amp; FIN  CO LTD - 27/06/2031</t>
  </si>
  <si>
    <t>INE121A08PP7</t>
  </si>
  <si>
    <t>** 07.40 % NABARD - 29/04/2030</t>
  </si>
  <si>
    <t>INE261F08EL3</t>
  </si>
  <si>
    <t>** 08.45 % CAN FIN HOMES LTD - 27/05/2026</t>
  </si>
  <si>
    <t>IND-AA+</t>
  </si>
  <si>
    <t>INE477A07373</t>
  </si>
  <si>
    <t>** 08.15 % GODREJ PROPERTIES LTD - 03/07/2026</t>
  </si>
  <si>
    <t>INE484J08048</t>
  </si>
  <si>
    <t>** 07.55 % POWER FINANCE CORPORATION - 15/07/2026</t>
  </si>
  <si>
    <t>INE134E08ML8</t>
  </si>
  <si>
    <t>** 08.25 % TOYOTA FINANCIAL SERVICES INDIA LTD - 21/01/2026</t>
  </si>
  <si>
    <t>INE692Q07456</t>
  </si>
  <si>
    <t>** 07.97 % KOTAK MAHINDRA INVESTMENTS LTD - 05/05/2025</t>
  </si>
  <si>
    <t>INE975F07IK3</t>
  </si>
  <si>
    <t>** 08.10 % ICICI HOME FINANCE CO.LTD - 05/03/2027</t>
  </si>
  <si>
    <t>INE071G07660</t>
  </si>
  <si>
    <t>** 08.15 % HDFC ERGO GENERAL INSURANCE COMPANY LTD - 26/09/2033</t>
  </si>
  <si>
    <t>INE225R08048</t>
  </si>
  <si>
    <t>** 06.92 % INDIAN RAILWAYS FINANCE CORPORATION LTD - 31/08/2031</t>
  </si>
  <si>
    <t>INE053F08122</t>
  </si>
  <si>
    <t>NAV AS ON 31-MAR-25: RS.413.367 (REGULAR - GROWTH)</t>
  </si>
  <si>
    <t>NAV AS ON 31-MAR-25: RS.84.2456 (REGULAR - IDCW)</t>
  </si>
  <si>
    <t>NAV AS ON 31-MAR-25: RS.84.3648 (REGULAR - MONTHLY IDCW)</t>
  </si>
  <si>
    <t>NAV AS ON 31-MAR-25: RS.462.7922 (DIRECT - GROWTH)</t>
  </si>
  <si>
    <t>NAV AS ON 31-MAR-25: RS.101.4797 (DIRECT - IDCW)</t>
  </si>
  <si>
    <t>NAV AS ON 31-MAR-25: RS.99.2383 (DIRECT - MONTHLY IDCW)</t>
  </si>
  <si>
    <t>NAV AS ON 30-SEP-24: RS.450.9116 (REGULAR - GROWTH)</t>
  </si>
  <si>
    <t>NAV AS ON 30-SEP-24: RS.99.7389 (REGULAR - IDCW)</t>
  </si>
  <si>
    <t>NAV AS ON 30-SEP-24: RS.94.3563 (REGULAR - MONTHLY IDCW)</t>
  </si>
  <si>
    <t>NAV AS ON 30-SEP-24: RS.502.465 (DIRECT - GROWTH)</t>
  </si>
  <si>
    <t>NAV AS ON 30-SEP-24: RS.117.9881 (DIRECT - IDCW)</t>
  </si>
  <si>
    <t>NAV AS ON 30-SEP-24: RS.110.0693 (DIRECT - MONTHLY IDCW)</t>
  </si>
  <si>
    <t>AVERAGE MATURITY : 1.42 YEARS</t>
  </si>
  <si>
    <t>PORTFOLIO TURNOVER RATIO: 0.35 TIMES</t>
  </si>
  <si>
    <t>DIVIDEND DECLARED: Please Refer Dividend History</t>
  </si>
  <si>
    <t>$$ - This Security has been kept as Margin for Derivatives</t>
  </si>
  <si>
    <t>Tata Housing Opportunities Fund</t>
  </si>
  <si>
    <t>(An open-ended equity scheme following housing theme)</t>
  </si>
  <si>
    <t>•An Open ended equity scheme following housing theme</t>
  </si>
  <si>
    <t>CERA SANITARYWARE LTD</t>
  </si>
  <si>
    <t>INE739E01017</t>
  </si>
  <si>
    <t>ELECTRONICS MART INDIA LTD</t>
  </si>
  <si>
    <t>INE02YR01019</t>
  </si>
  <si>
    <t>SURAJ ESTATE DEVELOPERS LTD</t>
  </si>
  <si>
    <t>INE843S01025</t>
  </si>
  <si>
    <t>NAV AS ON 31-MAR-25: RS.13.7459 (REGULAR - IDCW)</t>
  </si>
  <si>
    <t>NAV AS ON 31-MAR-25: RS.13.7459 (REGULAR - GROWTH)</t>
  </si>
  <si>
    <t>NAV AS ON 31-MAR-25: RS.14.3784 (DIRECT - IDCW)</t>
  </si>
  <si>
    <t>NAV AS ON 31-MAR-25: RS.14.3784 (DIRECT - GROWTH)</t>
  </si>
  <si>
    <t>NAV AS ON 30-SEP-24: RS.16.9708 (REGULAR - IDCW)</t>
  </si>
  <si>
    <t>NAV AS ON 30-SEP-24: RS.16.9708 (REGULAR - GROWTH)</t>
  </si>
  <si>
    <t>NAV AS ON 30-SEP-24: RS.17.6062 (DIRECT - IDCW)</t>
  </si>
  <si>
    <t>NAV AS ON 30-SEP-24: RS.17.6062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</si>
  <si>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</si>
  <si>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</si>
  <si>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</si>
  <si>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NAV AS ON 31-MAR-25: RS.21.5746 (REGULAR - IDCW)</t>
  </si>
  <si>
    <t>NAV AS ON 31-MAR-25: RS.21.5746 (REGULAR - GROWTH)</t>
  </si>
  <si>
    <t>NAV AS ON 31-MAR-25: RS.23.6036 (DIRECT - IDCW)</t>
  </si>
  <si>
    <t>NAV AS ON 31-MAR-25: RS.23.6036 (DIRECT - GROWTH)</t>
  </si>
  <si>
    <t>NAV AS ON 30-SEP-24: RS.25.0361 (REGULAR - IDCW)</t>
  </si>
  <si>
    <t>NAV AS ON 30-SEP-24: RS.25.0361 (REGULAR - GROWTH)</t>
  </si>
  <si>
    <t>NAV AS ON 30-SEP-24: RS.27.1968 (DIRECT - IDCW)</t>
  </si>
  <si>
    <t>NAV AS ON 30-SEP-24: RS.27.1968 (DIRECT - GROWTH)</t>
  </si>
  <si>
    <t>PORTFOLIO TURNOVER RATIO: 0.16 TIMES</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</si>
  <si>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</si>
  <si>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</si>
  <si>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</si>
  <si>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</si>
  <si>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</si>
  <si>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GODREJ CONSUMER PRODUCTS LTD</t>
  </si>
  <si>
    <t>INE102D01028</t>
  </si>
  <si>
    <t>ESCORTS KUBOTA LTD</t>
  </si>
  <si>
    <t>INE042A01014</t>
  </si>
  <si>
    <t>HOME FIRST FINANCE COMPANY INDIA LTD</t>
  </si>
  <si>
    <t>INE481N01025</t>
  </si>
  <si>
    <t>GO DIGIT GENERAL INSURANCE LTD</t>
  </si>
  <si>
    <t>INE03JT01014</t>
  </si>
  <si>
    <t>APTUS VALUE HOUSING FINANCE INDIA LTD</t>
  </si>
  <si>
    <t>INE852O01025</t>
  </si>
  <si>
    <t>SYRMA SGS TECHNOLOGY LTD</t>
  </si>
  <si>
    <t>INE0DYJ01015</t>
  </si>
  <si>
    <t>MAHINDRA LIFESPACE DEVELOPERS LTD</t>
  </si>
  <si>
    <t>INE813A01018</t>
  </si>
  <si>
    <t>BRITANNIA INDUSTRIES LTD</t>
  </si>
  <si>
    <t>INE216A01030</t>
  </si>
  <si>
    <t>EMBASSY OFFICE PARKS REIT</t>
  </si>
  <si>
    <t>INE041025011</t>
  </si>
  <si>
    <t>NAV AS ON 31-MAR-25: RS.22.2487 (REGULAR - IDCW)</t>
  </si>
  <si>
    <t>NAV AS ON 31-MAR-25: RS.22.2487 (REGULAR - GROWTH)</t>
  </si>
  <si>
    <t>NAV AS ON 31-MAR-25: RS.24.6065 (DIRECT - IDCW)</t>
  </si>
  <si>
    <t>NAV AS ON 31-MAR-25: RS.24.6065 (DIRECT - GROWTH)</t>
  </si>
  <si>
    <t>NAV AS ON 30-SEP-24: RS.24.4733 (REGULAR - IDCW)</t>
  </si>
  <si>
    <t>NAV AS ON 30-SEP-24: RS.24.4733 (REGULAR - GROWTH)</t>
  </si>
  <si>
    <t>NAV AS ON 30-SEP-24: RS.26.8953 (DIRECT - IDCW)</t>
  </si>
  <si>
    <t>NAV AS ON 30-SEP-24: RS.26.8953 (DIRECT - GROWTH)</t>
  </si>
  <si>
    <t>PORTFOLIO TURNOVER RATIO: 0.2 TIMES</t>
  </si>
  <si>
    <t>Tata Ethical Fund</t>
  </si>
  <si>
    <t>(An open-ended equity scheme following Shariah principles)</t>
  </si>
  <si>
    <t>•Investment predominantly in equity &amp; equity related instruments of shariah principles compliant companies and in other instruments allowed under shariah principles.</t>
  </si>
  <si>
    <t>GUJARAT STATE FERTILIZERS &amp;CHEM LTD</t>
  </si>
  <si>
    <t>INE026A01025</t>
  </si>
  <si>
    <t>ENDURANCE TECHNOLOGIES LTD</t>
  </si>
  <si>
    <t>INE913H01037</t>
  </si>
  <si>
    <t>EMAMI LTD</t>
  </si>
  <si>
    <t>INE548C01032</t>
  </si>
  <si>
    <t>MOTHERSON SUMI WIRING INDIA LTD</t>
  </si>
  <si>
    <t>INE0FS801015</t>
  </si>
  <si>
    <t>CENTURY PLYBOARDS (INDIA) LTD</t>
  </si>
  <si>
    <t>INE348B01021</t>
  </si>
  <si>
    <t>RELAXO FOOTWEARS LTD</t>
  </si>
  <si>
    <t>INE131B01039</t>
  </si>
  <si>
    <t>NAV AS ON 31-MAR-25: RS.363.3459 (REGULAR - GROWTH)</t>
  </si>
  <si>
    <t>NAV AS ON 31-MAR-25: RS.148.0924 (REGULAR - IDCW)</t>
  </si>
  <si>
    <t>NAV AS ON 31-MAR-25: RS.413.3162 (DIRECT - GROWTH)</t>
  </si>
  <si>
    <t>NAV AS ON 31-MAR-25: RS.226.897 (DIRECT - IDCW)</t>
  </si>
  <si>
    <t>NAV AS ON 30-SEP-24: RS.433.9126 (REGULAR - GROWTH)</t>
  </si>
  <si>
    <t>NAV AS ON 30-SEP-24: RS.176.8534 (REGULAR - IDCW)</t>
  </si>
  <si>
    <t>NAV AS ON 30-SEP-24: RS.490.5092 (DIRECT - GROWTH)</t>
  </si>
  <si>
    <t>NAV AS ON 30-SEP-24: RS.269.2727 (DIRECT - IDCW)</t>
  </si>
  <si>
    <t>PORTFOLIO TURNOVER RATIO: 0.06 TIMES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</si>
  <si>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</si>
  <si>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</si>
  <si>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</si>
  <si>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</si>
  <si>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INFOSYS LTD^</t>
  </si>
  <si>
    <t>INTERGLOBE AVIATION LTD^</t>
  </si>
  <si>
    <t>SBI LIFE INSURANCE COMPANY LTD^</t>
  </si>
  <si>
    <t>AUROBINDO PHARMA LTD^</t>
  </si>
  <si>
    <t>ADANI PORTS AND SPECIAL ECONOMIC ZONE LTD^</t>
  </si>
  <si>
    <t>HINDUSTAN UNILEVER LTD^</t>
  </si>
  <si>
    <t>NTPC LTD^</t>
  </si>
  <si>
    <t>AMBUJA CEMENTS LTD^</t>
  </si>
  <si>
    <t>HDFC BANK LTD^</t>
  </si>
  <si>
    <t>RELIANCE INDUSTRIES LTD^</t>
  </si>
  <si>
    <t>BHARTI AIRTEL LTD^</t>
  </si>
  <si>
    <t>INF277K01PR6</t>
  </si>
  <si>
    <t>INF277K01QR4</t>
  </si>
  <si>
    <t>GOI - 7.10% (08/04/2034) $$</t>
  </si>
  <si>
    <t>GOI - 7.38% (20/06/2027) $$</t>
  </si>
  <si>
    <t>GOI - 5.74% (15/11/2026) $$</t>
  </si>
  <si>
    <t>IN0020210186</t>
  </si>
  <si>
    <t>NAV AS ON 31-MAR-25: RS.17.291 (REGULAR - MONTHLY IDCW)</t>
  </si>
  <si>
    <t>NAV AS ON 31-MAR-25: RS.53.4577 (REGULAR - GROWTH)</t>
  </si>
  <si>
    <t>NAV AS ON 31-MAR-25: RS.25.6094 (REGULAR - PERIODIC IDCW)</t>
  </si>
  <si>
    <t>NAV AS ON 31-MAR-25: RS.21.0796 (DIRECT - MONTHLY IDCW)</t>
  </si>
  <si>
    <t>NAV AS ON 31-MAR-25: RS.60.1395 (DIRECT - GROWTH)</t>
  </si>
  <si>
    <t>NAV AS ON 31-MAR-25: RS.29.3853 (DIRECT - PERIODIC IDCW)</t>
  </si>
  <si>
    <t>NAV AS ON 30-SEP-24: RS.17.4588 (REGULAR - MONTHLY IDCW)</t>
  </si>
  <si>
    <t>NAV AS ON 30-SEP-24: RS.52.9144 (REGULAR - GROWTH)</t>
  </si>
  <si>
    <t>NAV AS ON 30-SEP-24: RS.25.3488 (REGULAR - PERIODIC IDCW)</t>
  </si>
  <si>
    <t>NAV AS ON 30-SEP-24: RS.21.1421 (DIRECT - MONTHLY IDCW)</t>
  </si>
  <si>
    <t>NAV AS ON 30-SEP-24: RS.59.3395 (DIRECT - GROWTH)</t>
  </si>
  <si>
    <t>NAV AS ON 30-SEP-24: RS.28.9943 (DIRECT - PERIODIC IDCW)</t>
  </si>
  <si>
    <t>AVERAGE MATURITY : 1.16 YEARS</t>
  </si>
  <si>
    <t>PORTFOLIO TURNOVER RATIO: 4.5 TIMES</t>
  </si>
  <si>
    <t>ADANI PORTS AND SPECIAL ECONOMIC ZONE LTD-FUT-24-APR-25</t>
  </si>
  <si>
    <t>AMBUJA CEMENTS LTD-FUT-24-APR-25</t>
  </si>
  <si>
    <t>AUROBINDO PHARMA LTD-FUT-24-APR-25</t>
  </si>
  <si>
    <t>BHARTI AIRTEL LTD-FUT-24-APR-25</t>
  </si>
  <si>
    <t>HDFC BANK LTD-FUT-24-APR-25</t>
  </si>
  <si>
    <t>HINDUSTAN UNILEVER LTD-FUT-24-APR-25</t>
  </si>
  <si>
    <t>INFOSYS LTD-FUT-24-APR-25</t>
  </si>
  <si>
    <t>INTERGLOBE AVIATION LTD-FUT-24-APR-25</t>
  </si>
  <si>
    <t>NTPC LTD-FUT-24-APR-25</t>
  </si>
  <si>
    <t>RELIANCE INDUSTRIES LTD-FUT-24-APR-25</t>
  </si>
  <si>
    <t>SBI LIFE INSURANCE COMPANY LTD-FUT-24-APR-25</t>
  </si>
  <si>
    <t>ACC LTD-FUT-27-MAR-25</t>
  </si>
  <si>
    <t>ADANI PORTS AND SPECIAL ECONOMIC ZONE LTD-FUT-27-MAR-25</t>
  </si>
  <si>
    <t>AMBUJA CEMENTS LTD-FUT-27-MAR-25</t>
  </si>
  <si>
    <t>AUROBINDO PHARMA LTD-FUT-27-MAR-25</t>
  </si>
  <si>
    <t>BHARTI AIRTEL LTD-FUT-27-MAR-25</t>
  </si>
  <si>
    <t>HINDUSTAN UNILEVER LTD-FUT-27-MAR-25</t>
  </si>
  <si>
    <t>INTERGLOBE AVIATION LTD-FUT-27-MAR-25</t>
  </si>
  <si>
    <t>NTPC LTD-FUT-27-MAR-25</t>
  </si>
  <si>
    <t>RELIANCE INDUSTRIES LTD-FUT-27-MAR-25</t>
  </si>
  <si>
    <t>SBI LIFE INSURANCE COMPANY LTD-FUT-27-MAR-25</t>
  </si>
  <si>
    <t>SILVER</t>
  </si>
  <si>
    <t>SILVERFUTMCXMAY2025CFUT</t>
  </si>
  <si>
    <t>SILVERM</t>
  </si>
  <si>
    <t>SILVERMFUTMCXAPR2025CFUT</t>
  </si>
  <si>
    <t>Tata Equity P/E Fund</t>
  </si>
  <si>
    <t>(An open ended equity scheme following a value investment strategy)</t>
  </si>
  <si>
    <t>•Investment (minimum 70%) in equity &amp; equity related instruments of companies whose rolling P/E is lower than rolling P/E of BSE Sensex.</t>
  </si>
  <si>
    <t>SUN TV NETWORK LTD</t>
  </si>
  <si>
    <t>INE424H01027</t>
  </si>
  <si>
    <t>CEAT LTD</t>
  </si>
  <si>
    <t>INE482A01020</t>
  </si>
  <si>
    <t>NAV AS ON 31-MAR-25: RS.107.6234 (REGULAR - IDCW TRIGGER B (10%))</t>
  </si>
  <si>
    <t>NAV AS ON 31-MAR-25: RS.321.5271 (REGULAR - GROWTH)</t>
  </si>
  <si>
    <t>NAV AS ON 31-MAR-25: RS.119.6016 (REGULAR - IDCW TRIGGER A (5%))</t>
  </si>
  <si>
    <t>NAV AS ON 31-MAR-25: RS.122.6917 (DIRECT - IDCW TRIGGER B (10%))</t>
  </si>
  <si>
    <t>NAV AS ON 31-MAR-25: RS.361.0261 (DIRECT - GROWTH)</t>
  </si>
  <si>
    <t>NAV AS ON 31-MAR-25: RS.132.657 (DIRECT - IDCW TRIGGER A (5%))</t>
  </si>
  <si>
    <t>NAV AS ON 30-SEP-24: RS.127.291 (REGULAR - IDCW TRIGGER B (10%))</t>
  </si>
  <si>
    <t>NAV AS ON 30-SEP-24: RS.380.2838 (REGULAR - GROWTH)</t>
  </si>
  <si>
    <t>NAV AS ON 30-SEP-24: RS.143.2581 (REGULAR - IDCW TRIGGER A (5%))</t>
  </si>
  <si>
    <t>NAV AS ON 30-SEP-24: RS.144.4014 (DIRECT - IDCW TRIGGER B (10%))</t>
  </si>
  <si>
    <t>NAV AS ON 30-SEP-24: RS.424.9078 (DIRECT - GROWTH)</t>
  </si>
  <si>
    <t>NAV AS ON 30-SEP-24: RS.158.1161 (DIRECT - IDCW TRIGGER A (5%))</t>
  </si>
  <si>
    <t>PORTFOLIO TURNOVER RATIO: 0.24 TIMES</t>
  </si>
  <si>
    <t>(An open ended equity linked savings scheme with a statutory lock-in of 3 years &amp; tax benefit)</t>
  </si>
  <si>
    <t>•An equity linked savings scheme (ELSS) Investing predominantly in Equity &amp; Equity related instruments.</t>
  </si>
  <si>
    <t>V-MART RETAIL LTD</t>
  </si>
  <si>
    <t>INE665J01013</t>
  </si>
  <si>
    <t>TRANSRAIL LIGHTING LTD</t>
  </si>
  <si>
    <t>INE454P01035</t>
  </si>
  <si>
    <t>VARROC ENGINEERING LTD</t>
  </si>
  <si>
    <t>INE665L01035</t>
  </si>
  <si>
    <t>BARBEQUE NATION HOSPITALITY LTD</t>
  </si>
  <si>
    <t>INE382M01027</t>
  </si>
  <si>
    <t>NAV AS ON 31-MAR-25: RS.91.8832 (REGULAR - IDCW)</t>
  </si>
  <si>
    <t>NAV AS ON 31-MAR-25: RS.210.383 (DIRECT - IDCW)</t>
  </si>
  <si>
    <t>NAV AS ON 31-MAR-25: RS.41.0578 (REGULAR - GROWTH)</t>
  </si>
  <si>
    <t>NAV AS ON 31-MAR-25: RS.46.8399 (DIRECT - GROWTH)</t>
  </si>
  <si>
    <t>NAV AS ON 30-SEP-24: RS.108.6702 (REGULAR - IDCW)</t>
  </si>
  <si>
    <t>NAV AS ON 30-SEP-24: RS.241.9903 (DIRECT - IDCW)</t>
  </si>
  <si>
    <t>NAV AS ON 30-SEP-24: RS.46.6595 (REGULAR - GROWTH)</t>
  </si>
  <si>
    <t>NAV AS ON 30-SEP-24: RS.52.9353 (DIRECT - GROWTH)</t>
  </si>
  <si>
    <t>An open ended equity scheme predominatly  investing in dividend yielding stocks.</t>
  </si>
  <si>
    <t>•An open ended equity scheme that aims for growth by primarily investing in equity and equity related instruments of dividend yielding companies.</t>
  </si>
  <si>
    <t>CREDITACCESS GRAMEEN LTD</t>
  </si>
  <si>
    <t>INE741K01010</t>
  </si>
  <si>
    <t>CEIGALL INDIA LTD</t>
  </si>
  <si>
    <t>INE0AG901020</t>
  </si>
  <si>
    <t>ERIS LIFESCIENCES LTD</t>
  </si>
  <si>
    <t>INE406M01024</t>
  </si>
  <si>
    <t>NAV AS ON 31-MAR-25: RS.16.2796 (REGULAR - IDCW)</t>
  </si>
  <si>
    <t>NAV AS ON 31-MAR-25: RS.16.2796 (REGULAR - GROWTH)</t>
  </si>
  <si>
    <t>NAV AS ON 31-MAR-25: RS.17.4385 (DIRECT - IDCW)</t>
  </si>
  <si>
    <t>NAV AS ON 31-MAR-25: RS.17.4385 (DIRECT - GROWTH)</t>
  </si>
  <si>
    <t>NAV AS ON 30-SEP-24: RS.18.9215 (REGULAR - IDCW)</t>
  </si>
  <si>
    <t>NAV AS ON 30-SEP-24: RS.18.9215 (REGULAR - GROWTH)</t>
  </si>
  <si>
    <t>NAV AS ON 30-SEP-24: RS.20.1076 (DIRECT - IDCW)</t>
  </si>
  <si>
    <t>NAV AS ON 30-SEP-24: RS.20.1076 (DIRECT - GROWTH)</t>
  </si>
  <si>
    <t>Tata Digital India Fund</t>
  </si>
  <si>
    <t>(An open-ended equity scheme investing in Information Technology Sector)</t>
  </si>
  <si>
    <t>•Investment in equity/equity related instruments of the companies in Information Technology Sector.</t>
  </si>
  <si>
    <t>RATEGAIN TRAVEL TECHNOLOGIES LTD</t>
  </si>
  <si>
    <t>INE0CLI01024</t>
  </si>
  <si>
    <t>CARTRADE TECH LTD</t>
  </si>
  <si>
    <t>INE290S01011</t>
  </si>
  <si>
    <t>NAV AS ON 31-MAR-25: RS.44.7134 (REGULAR - IDCW)</t>
  </si>
  <si>
    <t>NAV AS ON 31-MAR-25: RS.44.7134 (REGULAR - GROWTH)</t>
  </si>
  <si>
    <t>NAV AS ON 31-MAR-25: RS.51.903 (DIRECT - IDCW)</t>
  </si>
  <si>
    <t>NAV AS ON 31-MAR-25: RS.51.903 (DIRECT - GROWTH)</t>
  </si>
  <si>
    <t>NAV AS ON 30-SEP-24: RS.52.0004 (REGULAR - IDCW)</t>
  </si>
  <si>
    <t>NAV AS ON 30-SEP-24: RS.52.0004 (REGULAR - GROWTH)</t>
  </si>
  <si>
    <t>NAV AS ON 30-SEP-24: RS.59.9808 (DIRECT - IDCW)</t>
  </si>
  <si>
    <t>NAV AS ON 30-SEP-24: RS.59.9808 (DIRECT - GROWTH)</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</si>
  <si>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</si>
  <si>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</si>
  <si>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VEDANT FASHIONS LTD</t>
  </si>
  <si>
    <t>INE825V01034</t>
  </si>
  <si>
    <t>GO FASHION (INDIA) LTD</t>
  </si>
  <si>
    <t>INE0BJS01011</t>
  </si>
  <si>
    <t>NAV AS ON 31-MAR-25: RS.17.4711 (REGULAR - IDCW)</t>
  </si>
  <si>
    <t>NAV AS ON 31-MAR-25: RS.17.4711 (REGULAR - GROWTH)</t>
  </si>
  <si>
    <t>NAV AS ON 31-MAR-25: RS.18.5477 (DIRECT - IDCW)</t>
  </si>
  <si>
    <t>NAV AS ON 31-MAR-25: RS.18.5477 (DIRECT - GROWTH)</t>
  </si>
  <si>
    <t>NAV AS ON 30-SEP-24: RS.20.4936 (REGULAR - IDCW)</t>
  </si>
  <si>
    <t>NAV AS ON 30-SEP-24: RS.20.4936 (REGULAR - GROWTH)</t>
  </si>
  <si>
    <t>NAV AS ON 30-SEP-24: RS.21.603 (DIRECT - IDCW)</t>
  </si>
  <si>
    <t>NAV AS ON 30-SEP-24: RS.21.603 (DIRECT - GROWTH)</t>
  </si>
  <si>
    <t>PORTFOLIO TURNOVER RATIO: 0.33 TIMES</t>
  </si>
  <si>
    <t xml:space="preserve">Tata BSE Sensex Index Fund </t>
  </si>
  <si>
    <t>(An open-ended equity scheme tracking BSE Sensex)</t>
  </si>
  <si>
    <t>•To reflect / mirror the BSE Sensex returns by investing in the same stocks which comprises of BSE Sensex.</t>
  </si>
  <si>
    <t>NAV AS ON 31-MAR-25: RS.193.3949 (REGULAR - GROWTH)</t>
  </si>
  <si>
    <t>NAV AS ON 31-MAR-25: RS.204.51 (DIRECT - GROWTH)</t>
  </si>
  <si>
    <t>NAV AS ON 30-SEP-24: RS.210.6016 (REGULAR - GROWTH)</t>
  </si>
  <si>
    <t>NAV AS ON 30-SEP-24: RS.222.3568 (DIRECT - GROWTH)</t>
  </si>
  <si>
    <t>(An open-ended scheme replicating / tracking BSE Select Business Groups Index (TRI))</t>
  </si>
  <si>
    <t>•Investment in equity and equity related instruments comprising of BSE Select Business Groups Index.</t>
  </si>
  <si>
    <t>JSW ENERGY LTD</t>
  </si>
  <si>
    <t>INE121E01018</t>
  </si>
  <si>
    <t>ADANI GREEN ENERGY LTD</t>
  </si>
  <si>
    <t>INE364U01010</t>
  </si>
  <si>
    <t>ADANI TOTAL GAS LTD</t>
  </si>
  <si>
    <t>INE399L01023</t>
  </si>
  <si>
    <t>NAV AS ON 31-MAR-25: RS.9.1508 (REGULAR - IDCW)</t>
  </si>
  <si>
    <t>NAV AS ON 31-MAR-25: RS.9.1508 (REGULAR - GROWTH)</t>
  </si>
  <si>
    <t>NAV AS ON 31-MAR-25: RS.9.1731 (DIRECT - IDCW)</t>
  </si>
  <si>
    <t>NAV AS ON 31-MAR-25: RS.9.1731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</si>
  <si>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</si>
  <si>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</si>
  <si>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</si>
  <si>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SBFC FINANCE LTD</t>
  </si>
  <si>
    <t>INE423Y01016</t>
  </si>
  <si>
    <t>FINO PAYMENTS BANK LTD</t>
  </si>
  <si>
    <t>INE02NC01014</t>
  </si>
  <si>
    <t>NAV AS ON 31-MAR-25: RS.36.1821 (REGULAR - IDCW)</t>
  </si>
  <si>
    <t>NAV AS ON 31-MAR-25: RS.39.3387 (REGULAR - GROWTH)</t>
  </si>
  <si>
    <t>NAV AS ON 31-MAR-25: RS.45.6204 (DIRECT - IDCW)</t>
  </si>
  <si>
    <t>NAV AS ON 31-MAR-25: RS.45.6204 (DIRECT - GROWTH)</t>
  </si>
  <si>
    <t>NAV AS ON 30-SEP-24: RS.37.2305 (REGULAR - IDCW)</t>
  </si>
  <si>
    <t>NAV AS ON 30-SEP-24: RS.40.4787 (REGULAR - GROWTH)</t>
  </si>
  <si>
    <t>NAV AS ON 30-SEP-24: RS.46.6072 (DIRECT - IDCW)</t>
  </si>
  <si>
    <t>NAV AS ON 30-SEP-24: RS.46.6072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</si>
  <si>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</si>
  <si>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</si>
  <si>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</si>
  <si>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</si>
  <si>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FEDERAL BANK LTD^</t>
  </si>
  <si>
    <t>SUN PHARMACEUTICAL INDUSTRIES LTD^</t>
  </si>
  <si>
    <t>DR REDDYS LABORATORIES LTD^</t>
  </si>
  <si>
    <t>MAHINDRA AND MAHINDRA FINANCIAL SERVICES LTD^</t>
  </si>
  <si>
    <t>AARTI INDUSTRIES LTD^</t>
  </si>
  <si>
    <t>GAIL ( INDIA ) LTD^</t>
  </si>
  <si>
    <t>POWER GRID CORPORATION OF INDIA LTD^</t>
  </si>
  <si>
    <t>KOTAK MAHINDRA BANK LTD^</t>
  </si>
  <si>
    <t>ZOMATO LTD^</t>
  </si>
  <si>
    <t>GRASIM INDUSTRIES LTD^</t>
  </si>
  <si>
    <t>TATA POWER COMPANY LTD^</t>
  </si>
  <si>
    <t>MULTI COMMODITY EXCHANGE OF IND LTD^</t>
  </si>
  <si>
    <t>TECH MAHINDRA LTD^</t>
  </si>
  <si>
    <t>ACC LTD^</t>
  </si>
  <si>
    <t>POLYCAB INDIA LTD^</t>
  </si>
  <si>
    <t>ABB INDIA LTD^</t>
  </si>
  <si>
    <t>TATA CHEMICALS LTD^</t>
  </si>
  <si>
    <t>UNITED SPIRITS LTD^</t>
  </si>
  <si>
    <t>HINDALCO INDUSTRIES LTD^</t>
  </si>
  <si>
    <t>MAHINDRA &amp; MAHINDRA LTD^</t>
  </si>
  <si>
    <t>TATA CONSULTANCY SERVICES LTD^</t>
  </si>
  <si>
    <t>DLF LTD^</t>
  </si>
  <si>
    <t>IND29FNSEAPR2025FUT^</t>
  </si>
  <si>
    <t>ALTIUS TELECOM INFRASTRUCTURE TRUST</t>
  </si>
  <si>
    <t>INE0BWS23018</t>
  </si>
  <si>
    <t>NEXUS SELECT TRUST</t>
  </si>
  <si>
    <t>INE0NDH25011</t>
  </si>
  <si>
    <t>INF277KA1794</t>
  </si>
  <si>
    <t>GOI - 7.34% (22/04/2064) $$</t>
  </si>
  <si>
    <t>IN0020240035</t>
  </si>
  <si>
    <t>GOI - 7.09% (05/08/2054) $$</t>
  </si>
  <si>
    <t>GOI - 7.32% (13/11/2030) $$</t>
  </si>
  <si>
    <t>GOI - 5.22% (15/06/2025) $$</t>
  </si>
  <si>
    <t>IN0020200112</t>
  </si>
  <si>
    <t>SDL ANDHRA PRADESH 7.61% (15/02/2027)</t>
  </si>
  <si>
    <t>IN1020160439</t>
  </si>
  <si>
    <t>GOI - 7.30% (19/06/2053)</t>
  </si>
  <si>
    <t>IN0020230051</t>
  </si>
  <si>
    <t>SGS MAHARASHTRA 7.32% (31/05/2032)</t>
  </si>
  <si>
    <t>IN2220230063</t>
  </si>
  <si>
    <t>SGS ANDHRA PRADESH 7.70% (06/12/2029)</t>
  </si>
  <si>
    <t>IN1020230620</t>
  </si>
  <si>
    <t>GOI - 5.15% (09/11/2025) $$</t>
  </si>
  <si>
    <t>IN0020200278</t>
  </si>
  <si>
    <t>SDL TAMILNADU 6.53% (06/01/2031)</t>
  </si>
  <si>
    <t>IN3120200339</t>
  </si>
  <si>
    <t>SDL GUJARAT 8.53% (20/11/2028)</t>
  </si>
  <si>
    <t>IN1520180192</t>
  </si>
  <si>
    <t>SDL HARYANA 7.86% (27/12/2027)</t>
  </si>
  <si>
    <t>IN1620170101</t>
  </si>
  <si>
    <t>GOI - 6.97% (06/09/2026) $$</t>
  </si>
  <si>
    <t>IN0020160035</t>
  </si>
  <si>
    <t>SDL TAMILNADU 6.95% (07/07/2031)</t>
  </si>
  <si>
    <t>IN3120210106</t>
  </si>
  <si>
    <t>SGS KARNATAKA 7.73% (03/01/2035)</t>
  </si>
  <si>
    <t>IN1920230175</t>
  </si>
  <si>
    <t>SGS UTTAR PRADESH 7.70% (22/11/2035)</t>
  </si>
  <si>
    <t>IN3320230185</t>
  </si>
  <si>
    <t>(II) NON-CONVERTIBLE DEBENTURES/BONDS/ZCB</t>
  </si>
  <si>
    <t>** 08.28 % GIC HOUSING FINANCE LTD - 21/08/2026</t>
  </si>
  <si>
    <t>INE289B07099</t>
  </si>
  <si>
    <t>** 08.30 % GODREJ PROPERTIES LTD - 19/03/2027</t>
  </si>
  <si>
    <t>INE484J08055</t>
  </si>
  <si>
    <t>** 08.40 % CHOLAMANDALAM INVT &amp; FIN  CO LTD - 18/09/2027</t>
  </si>
  <si>
    <t>INE121A07SH0</t>
  </si>
  <si>
    <t>** 07.84 % TATA CAPITAL HOUSING FINANCE LTD - 18/09/2026</t>
  </si>
  <si>
    <t>INE033L07IC6</t>
  </si>
  <si>
    <t>** 08.19 % CHOLAMANDALAM INVT &amp; FIN  CO LTD - 26/03/2027</t>
  </si>
  <si>
    <t>INE121A07SM0</t>
  </si>
  <si>
    <t>** 07.74 % LIC HOUSING FINANCE LTD - 11/02/2028</t>
  </si>
  <si>
    <t>INE115A07QW5</t>
  </si>
  <si>
    <t>** 08.40 % GODREJ PROPERTIES LTD - 25/01/2028</t>
  </si>
  <si>
    <t>INE484J08089</t>
  </si>
  <si>
    <t>** 08.93 % SHRIRAM FINANCE LTD - 20/07/2027</t>
  </si>
  <si>
    <t>INE721A07SI5</t>
  </si>
  <si>
    <t>** 07.24 % POWER FINANCE CORPORATION - 15/01/2035</t>
  </si>
  <si>
    <t>INE134E08NJ0</t>
  </si>
  <si>
    <t>** 08.20 % CHOLAMANDALAM INVT &amp; FIN  CO LTD - 17/02/2028</t>
  </si>
  <si>
    <t>INE121A07SL2</t>
  </si>
  <si>
    <t>** 07.44 % SMALL INDUST DEVLOP BANK  OF INDIA - 04/09/2026</t>
  </si>
  <si>
    <t>INE556F08KI9</t>
  </si>
  <si>
    <t>** 07.10 % REC LTD - 30/04/2035</t>
  </si>
  <si>
    <t>INE020B08FM7</t>
  </si>
  <si>
    <t>** 08.92 % CHOLAMANDALAM INVT &amp; FIN  CO LTD - 02/12/2034</t>
  </si>
  <si>
    <t>INE121A08PR3</t>
  </si>
  <si>
    <t>** L&amp;T FINANCE LTD - 15/09/2025 - ZCB</t>
  </si>
  <si>
    <t>INE027E07BY2</t>
  </si>
  <si>
    <t>** 07.13 % NHPC LTD - 11/02/2028</t>
  </si>
  <si>
    <t>INE848E07BA1</t>
  </si>
  <si>
    <t>** 07.22 % TATA CAPITAL LTD - 04/08/2025</t>
  </si>
  <si>
    <t>INE976I08342</t>
  </si>
  <si>
    <t>** 07.14 % EXIM - 13/12/2029</t>
  </si>
  <si>
    <t>INE514E08GD0</t>
  </si>
  <si>
    <t>** LIC HOUSING FINANCE LTD - 25/04/2025 - ZCB</t>
  </si>
  <si>
    <t>INE115A07PM8</t>
  </si>
  <si>
    <t>B) SECURITISED DEBT PRIVATELY PLACED/ UNLISTED</t>
  </si>
  <si>
    <t>** 08.85 % SANSAR JUNE 2024 TRUST - 25/09/2027</t>
  </si>
  <si>
    <t>CRISIL-AAA(SO)</t>
  </si>
  <si>
    <t>INE0YWN15017</t>
  </si>
  <si>
    <t>** 08.20 % INDIA UNIVERSAL TRUST AL1 - 20/09/2030</t>
  </si>
  <si>
    <t>IND-AAA(SO)</t>
  </si>
  <si>
    <t>INE16J715035</t>
  </si>
  <si>
    <t>** 08.03 % INDIA UNIVERSAL TRUST AL2 - 21/11/2026</t>
  </si>
  <si>
    <t>INE1CBK15011</t>
  </si>
  <si>
    <t>** 08.17 % INDIA UNIVERSAL TRUST AL2 - 21/11/2030</t>
  </si>
  <si>
    <t>INE1CBK15037</t>
  </si>
  <si>
    <t>SECURITISED DEBT PRIVATELY PLACED/ UNLISTED TOTAL</t>
  </si>
  <si>
    <t>C) MONEY MARKET INSTRUMENTS</t>
  </si>
  <si>
    <t>** - HDFC BANK LTD - CD - 02/06/2025</t>
  </si>
  <si>
    <t>CRISIL-A1+</t>
  </si>
  <si>
    <t>INE040A16FE7</t>
  </si>
  <si>
    <t>** - KOTAK MAHINDRA BANK - CD - 11/06/2025</t>
  </si>
  <si>
    <t>INE237A169X2</t>
  </si>
  <si>
    <t>** - NABARD - CD - 24/06/2025</t>
  </si>
  <si>
    <t>INE261F16884</t>
  </si>
  <si>
    <t>** - IDFC FIRST BANK LTD - CD - 25/06/2025</t>
  </si>
  <si>
    <t>INE092T16YD1</t>
  </si>
  <si>
    <t>** - AXIS BANK LTD - CD - 26/06/2025</t>
  </si>
  <si>
    <t>INE238AD6AG4</t>
  </si>
  <si>
    <t>** - BAJAJ HOUSING FINANCE LTD - CP - 24/06/2025</t>
  </si>
  <si>
    <t>INE377Y14BE7</t>
  </si>
  <si>
    <t>** - HDFC BANK LTD - CD - 19/09/2025</t>
  </si>
  <si>
    <t>INE040A16FM0</t>
  </si>
  <si>
    <t>MONEY MARKET INSTRUMENTS TOTAL</t>
  </si>
  <si>
    <t>D) REPO</t>
  </si>
  <si>
    <t>NAV AS ON 31-MAR-25: RS.19.5904 (REGULAR - IDCW)</t>
  </si>
  <si>
    <t>NAV AS ON 31-MAR-25: RS.19.5904 (REGULAR - GROWTH)</t>
  </si>
  <si>
    <t>NAV AS ON 31-MAR-25: RS.21.6144 (DIRECT - IDCW)</t>
  </si>
  <si>
    <t>NAV AS ON 31-MAR-25: RS.21.6144 (DIRECT - GROWTH)</t>
  </si>
  <si>
    <t>NAV AS ON 30-SEP-24: RS.20.5846 (REGULAR - IDCW)</t>
  </si>
  <si>
    <t>NAV AS ON 30-SEP-24: RS.20.5846 (REGULAR - GROWTH)</t>
  </si>
  <si>
    <t>NAV AS ON 30-SEP-24: RS.22.5661 (DIRECT - IDCW)</t>
  </si>
  <si>
    <t>NAV AS ON 30-SEP-24: RS.22.5661 (DIRECT - GROWTH)</t>
  </si>
  <si>
    <t>AVERAGE MATURITY : 2.34 YEARS</t>
  </si>
  <si>
    <t>PORTFOLIO TURNOVER RATIO: 2.25 TIMES</t>
  </si>
  <si>
    <t>AARTI INDUSTRIES LTD-FUT-24-APR-25</t>
  </si>
  <si>
    <t>ABB INDIA LTD-FUT-24-APR-25</t>
  </si>
  <si>
    <t>ACC LTD-FUT-24-APR-25</t>
  </si>
  <si>
    <t>DLF LTD-FUT-24-APR-25</t>
  </si>
  <si>
    <t>DR REDDYS LABORATORIES LTD-FUT-24-APR-25</t>
  </si>
  <si>
    <t>FEDERAL BANK LTD-FUT-24-APR-25</t>
  </si>
  <si>
    <t>GAIL ( INDIA ) LTD-FUT-24-APR-25</t>
  </si>
  <si>
    <t>GRASIM INDUSTRIES LTD-FUT-24-APR-25</t>
  </si>
  <si>
    <t>HINDALCO INDUSTRIES LTD-FUT-24-APR-25</t>
  </si>
  <si>
    <t>KOTAK MAHINDRA BANK LTD-FUT-24-APR-25</t>
  </si>
  <si>
    <t>MAHINDRA &amp; MAHINDRA LTD-FUT-24-APR-25</t>
  </si>
  <si>
    <t>MAHINDRA AND MAHINDRA FINANCIAL SERVICES LTD-FUT-24-APR-25</t>
  </si>
  <si>
    <t>MULTI COMMODITY EXCHANGE OF IND LTD-FUT-24-APR-25</t>
  </si>
  <si>
    <t>POLYCAB INDIA LTD-FUT-24-APR-25</t>
  </si>
  <si>
    <t>POWER GRID CORPORATION OF INDIA LTD-FUT-24-APR-25</t>
  </si>
  <si>
    <t>SUN PHARMACEUTICAL INDUSTRIES LTD-FUT-24-APR-25</t>
  </si>
  <si>
    <t>TATA CHEMICALS LTD-FUT-24-APR-25</t>
  </si>
  <si>
    <t>TATA CONSULTANCY SERVICES LTD-FUT-24-APR-25</t>
  </si>
  <si>
    <t>TATA POWER COMPANY LTD-FUT-24-APR-25</t>
  </si>
  <si>
    <t>TECH MAHINDRA LTD-FUT-24-APR-25</t>
  </si>
  <si>
    <t>UNITED SPIRITS LTD-FUT-24-APR-25</t>
  </si>
  <si>
    <t>ZOMATO LTD-FUT-24-APR-25</t>
  </si>
  <si>
    <t>AARTI INDUSTRIES LTD-FUT-27-MAR-25</t>
  </si>
  <si>
    <t>ABB INDIA LTD-FUT-27-MAR-25</t>
  </si>
  <si>
    <t>DLF LTD-FUT-27-MAR-25</t>
  </si>
  <si>
    <t>DR REDDYS LABORATORIES LTD-FUT-27-MAR-25</t>
  </si>
  <si>
    <t>FEDERAL BANK LTD-FUT-27-MAR-25</t>
  </si>
  <si>
    <t>GAIL ( INDIA ) LTD-FUT-27-MAR-25</t>
  </si>
  <si>
    <t>GRASIM INDUSTRIES LTD-FUT-27-MAR-25</t>
  </si>
  <si>
    <t>HINDALCO INDUSTRIES LTD-FUT-27-MAR-25</t>
  </si>
  <si>
    <t>INFOSYS LTD-FUT-27-MAR-25</t>
  </si>
  <si>
    <t>KOTAK MAHINDRA BANK LTD-FUT-27-MAR-25</t>
  </si>
  <si>
    <t>MAHINDRA &amp; MAHINDRA LTD-FUT-27-MAR-25</t>
  </si>
  <si>
    <t>MULTI COMMODITY EXCHANGE OF IND LTD-FUT-27-MAR-25</t>
  </si>
  <si>
    <t>POLYCAB INDIA LTD-FUT-27-MAR-25</t>
  </si>
  <si>
    <t>POWER GRID CORPORATION OF INDIA LTD-FUT-27-MAR-25</t>
  </si>
  <si>
    <t>SUN PHARMACEUTICAL INDUSTRIES LTD-FUT-27-MAR-25</t>
  </si>
  <si>
    <t>TATA CHEMICALS LTD-FUT-27-MAR-25</t>
  </si>
  <si>
    <t>TATA CONSULTANCY SERVICES LTD-FUT-27-MAR-25</t>
  </si>
  <si>
    <t>TATA POWER COMPANY LTD-FUT-27-MAR-25</t>
  </si>
  <si>
    <t>TECH MAHINDRA LTD-FUT-27-MAR-25</t>
  </si>
  <si>
    <t>UNITED SPIRITS LTD-FUT-27-MAR-25</t>
  </si>
  <si>
    <t>WIPRO LTD-FUT-27-MAR-25</t>
  </si>
  <si>
    <t>ZOMATO LTD-FUT-27-MAR-25</t>
  </si>
  <si>
    <t>IND29F-FUT-24-APR-25</t>
  </si>
  <si>
    <t>IND29F-FUT-27-MAR-25</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</si>
  <si>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</si>
  <si>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</si>
  <si>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</si>
  <si>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</si>
  <si>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STEEL AUTHORITY INDIA LTD</t>
  </si>
  <si>
    <t>INE114A01011</t>
  </si>
  <si>
    <t>ADITYA BIRLA CAPITAL LTD</t>
  </si>
  <si>
    <t>INE674K01013</t>
  </si>
  <si>
    <t>CANARA BANK</t>
  </si>
  <si>
    <t>INE476A01022</t>
  </si>
  <si>
    <t>PIRAMAL ENTERPRISES LTD</t>
  </si>
  <si>
    <t>INE140A01024</t>
  </si>
  <si>
    <t>IRB INFRASTRUCTURE DEVELOPERS LTD</t>
  </si>
  <si>
    <t>INE821I01022</t>
  </si>
  <si>
    <t>PUNJAB NATIONAL BANK</t>
  </si>
  <si>
    <t>INE160A01022</t>
  </si>
  <si>
    <t>BANK OF INDIA</t>
  </si>
  <si>
    <t>INE084A01016</t>
  </si>
  <si>
    <t>LIFE INSURANCE CORPORATION OF INDIA</t>
  </si>
  <si>
    <t>INE0J1Y01017</t>
  </si>
  <si>
    <t>UNION BANK OF INDIA</t>
  </si>
  <si>
    <t>INE692A01016</t>
  </si>
  <si>
    <t>IIFL FINANCE LTD</t>
  </si>
  <si>
    <t>INE530B01024</t>
  </si>
  <si>
    <t>APOLLO TYRES LTD</t>
  </si>
  <si>
    <t>INE438A01022</t>
  </si>
  <si>
    <t>SUPREME INDUSTRIES LTD^</t>
  </si>
  <si>
    <t>ICICI LOMBARD GENERAL INSURANCE CO. LTD^</t>
  </si>
  <si>
    <t>PATANJALI FOODS LTD^</t>
  </si>
  <si>
    <t>SRF LTD^</t>
  </si>
  <si>
    <t>MARUTI SUZUKI INDIA LTD^</t>
  </si>
  <si>
    <t>SIEMENS LTD^</t>
  </si>
  <si>
    <t>ASIAN PAINTS (INDIA) LTD^</t>
  </si>
  <si>
    <t>ORACLE FINANCIALS SERVICES SOFT LTD^</t>
  </si>
  <si>
    <t>AVENUE SUPERMARTS LTD^</t>
  </si>
  <si>
    <t>PERSISTENT SYSTEMS LTD^</t>
  </si>
  <si>
    <t>KEI INDUSTRIES  LTD^</t>
  </si>
  <si>
    <t>CYIENT LTD^</t>
  </si>
  <si>
    <t>TORRENT POWER LTD^</t>
  </si>
  <si>
    <t>VOLTAS LTD^</t>
  </si>
  <si>
    <t>COFORGE LTD^</t>
  </si>
  <si>
    <t>APOLLO TYRES LTD^</t>
  </si>
  <si>
    <t>IIFL FINANCE LTD^</t>
  </si>
  <si>
    <t>UNION BANK OF INDIA^</t>
  </si>
  <si>
    <t>INDIAN ENERGY EXCHANGE LTD^</t>
  </si>
  <si>
    <t>COAL INDIA LTD^</t>
  </si>
  <si>
    <t>INFO EDGE (INDIA) LTD^</t>
  </si>
  <si>
    <t>BIOCON LTD^</t>
  </si>
  <si>
    <t>BALKRISHNA INDUSTRIES LTD^</t>
  </si>
  <si>
    <t>COLGATE-PALMOLIVE INDIA LTD^</t>
  </si>
  <si>
    <t>PI INDUSTRIES LTD^</t>
  </si>
  <si>
    <t>YES BANK LTD^</t>
  </si>
  <si>
    <t>PRESTIGE ESTATES PROJECTS LTD^</t>
  </si>
  <si>
    <t>PB FINTECH LTD^</t>
  </si>
  <si>
    <t>MUTHOOT FINANCE LTD^</t>
  </si>
  <si>
    <t>CG POWER AND INDUSTRIAL SOLUTIONS LTD^</t>
  </si>
  <si>
    <t>JSW STEEL LTD^</t>
  </si>
  <si>
    <t>INDIAN HOTELS CO. LTD^</t>
  </si>
  <si>
    <t>HOUSING &amp; URBAN DEVELOPMENT CORPORATION LTD^</t>
  </si>
  <si>
    <t>DABUR INDIA LTD^</t>
  </si>
  <si>
    <t>TRENT LTD^</t>
  </si>
  <si>
    <t>LIFE INSURANCE CORPORATION OF INDIA^</t>
  </si>
  <si>
    <t>SBI CARDS AND PAYMENT SERVICES LTD^</t>
  </si>
  <si>
    <t>CUMMINS INDIA LTD^</t>
  </si>
  <si>
    <t>EICHER MOTORS LTD^</t>
  </si>
  <si>
    <t>BHARAT ELECTRONICS LTD^</t>
  </si>
  <si>
    <t>TATA COMMUNICATIONS LTD^</t>
  </si>
  <si>
    <t>LUPIN LTD^</t>
  </si>
  <si>
    <t>TUBE INVESTMENTS OF INDIA LTD^</t>
  </si>
  <si>
    <t>HAVELLS INDIA LTD^</t>
  </si>
  <si>
    <t>APOLLO HOSPITALS ENTERPRISE LTD^</t>
  </si>
  <si>
    <t>SYNGENE INTERNATIONAL LTD^</t>
  </si>
  <si>
    <t>ICICI PRUDENTIAL LIFE INSURANCE COMPANY LTD^</t>
  </si>
  <si>
    <t>NATIONAL ALUMINIUM CO. LTD^</t>
  </si>
  <si>
    <t>CESC LTD^</t>
  </si>
  <si>
    <t>JUBILANT FOODWORKS LTD^</t>
  </si>
  <si>
    <t>DALMIA BHARAT LTD^</t>
  </si>
  <si>
    <t>ESCORTS KUBOTA LTD^</t>
  </si>
  <si>
    <t>IDFC FIRST BANK LTD^</t>
  </si>
  <si>
    <t>LAURUS LABS LTD^</t>
  </si>
  <si>
    <t>BANK OF INDIA^</t>
  </si>
  <si>
    <t>PUNJAB NATIONAL BANK^</t>
  </si>
  <si>
    <t>GLENMARK PHARMACEUTICALS LTD^</t>
  </si>
  <si>
    <t>MRF LTD^</t>
  </si>
  <si>
    <t>GRANULES INDIA LTD^</t>
  </si>
  <si>
    <t>MAHANAGAR GAS LTD^</t>
  </si>
  <si>
    <t>TORRENT PHARMACEUTICALS LTD^</t>
  </si>
  <si>
    <t>TATA MOTORS LTD^</t>
  </si>
  <si>
    <t>JSW ENERGY LTD^</t>
  </si>
  <si>
    <t>IRB INFRASTRUCTURE DEVELOPERS LTD^</t>
  </si>
  <si>
    <t>BIRLASOFT LTD^</t>
  </si>
  <si>
    <t>BOSCH LTD^</t>
  </si>
  <si>
    <t>PIRAMAL ENTERPRISES LTD^</t>
  </si>
  <si>
    <t>ZYDUS LIFESCIENCES LTD^</t>
  </si>
  <si>
    <t>VEDANTA LTD^</t>
  </si>
  <si>
    <t>ASTRAL LTD (ERSTWHILE ASTRAL POLY TECHNIK LTD)^</t>
  </si>
  <si>
    <t>HDFC ASSET MANAGEMENT COMPANY LTD^</t>
  </si>
  <si>
    <t>NESTLE INDIA LTD^</t>
  </si>
  <si>
    <t>BANDHAN BANK LTD^</t>
  </si>
  <si>
    <t>MAX FINANCIAL SERVICES LTD^</t>
  </si>
  <si>
    <t>OIL INDIA LTD^</t>
  </si>
  <si>
    <t>JINDAL STEEL &amp; POWER LTD^</t>
  </si>
  <si>
    <t>PETRONET LNG LTD^</t>
  </si>
  <si>
    <t>GMR AIRPORTS LTD^</t>
  </si>
  <si>
    <t>MAX HEALTHCARE INSTITUTE LTD^</t>
  </si>
  <si>
    <t>JIO FINANCIAL SERVICES LTD^</t>
  </si>
  <si>
    <t>POWER FINANCE CORPORATION  LTD^</t>
  </si>
  <si>
    <t>CONTAINER CORPORATION OF INDIA LTD^</t>
  </si>
  <si>
    <t>HINDUSTAN COPPER LTD^</t>
  </si>
  <si>
    <t>NMDC LTD^</t>
  </si>
  <si>
    <t>SHRIRAM FINANCE LTD^</t>
  </si>
  <si>
    <t>APL APOLLO TUBES LTD^</t>
  </si>
  <si>
    <t>ADANI GREEN ENERGY LTD^</t>
  </si>
  <si>
    <t>ADITYA BIRLA FASHION &amp; RETAIL LTD^</t>
  </si>
  <si>
    <t>BRITANNIA INDUSTRIES LTD^</t>
  </si>
  <si>
    <t>BAJAJ FINANCE LTD^</t>
  </si>
  <si>
    <t>DIVI LABORATORIES LTD^</t>
  </si>
  <si>
    <t>HINDUSTAN PETROLEUM CORPORATION LTD^</t>
  </si>
  <si>
    <t>ONE 97 COMMUNICATIONS LTD^</t>
  </si>
  <si>
    <t>LIC HOUSING FINANCE LTD^</t>
  </si>
  <si>
    <t>INDIAN OIL CORPORATION LTD^</t>
  </si>
  <si>
    <t>MANAPPURAM FINANCE LTD^</t>
  </si>
  <si>
    <t>GODREJ CONSUMER PRODUCTS LTD^</t>
  </si>
  <si>
    <t>CANARA BANK^</t>
  </si>
  <si>
    <t>ADANI ENTERPRISES LTD^</t>
  </si>
  <si>
    <t>BANK OF BARODA^</t>
  </si>
  <si>
    <t>INDIAN RAILWAY CATERING AND TOURISM CORPORATION LTD^</t>
  </si>
  <si>
    <t>MPHASIS LTD^</t>
  </si>
  <si>
    <t>TATA STEEL LTD^</t>
  </si>
  <si>
    <t>PIDILITE INDUSTRIES  LTD^</t>
  </si>
  <si>
    <t>TATA CONSUMER PRODUCTS LTD^</t>
  </si>
  <si>
    <t>ADANI ENERGY SOLUTIONS LTD^</t>
  </si>
  <si>
    <t>TVS MOTOR COMPANY LTD^</t>
  </si>
  <si>
    <t>ADITYA BIRLA CAPITAL LTD^</t>
  </si>
  <si>
    <t>BHARAT HEAVY ELECTRICALS LTD^</t>
  </si>
  <si>
    <t>GODREJ PROPERTIES LTD^</t>
  </si>
  <si>
    <t>CROMPTON GREAVES CONSUMER ELECTRICALS LTD^</t>
  </si>
  <si>
    <t>STEEL AUTHORITY INDIA LTD^</t>
  </si>
  <si>
    <t>SAMVARDHANA MOTHERSON INTERNATIONAL LTD^</t>
  </si>
  <si>
    <t>HERO MOTOCORP LTD^</t>
  </si>
  <si>
    <t>VODAFONE IDEA LTD^</t>
  </si>
  <si>
    <t>MARICO LTD^</t>
  </si>
  <si>
    <t>OIL &amp; NATURAL GAS CO.^</t>
  </si>
  <si>
    <t>REC LTD^</t>
  </si>
  <si>
    <t>VARUN BEVERAGES LTD^</t>
  </si>
  <si>
    <t>BHARAT PETROLEUM CORPORATION LTD^</t>
  </si>
  <si>
    <t>HINDUSTAN AERONAUTICS LTD^</t>
  </si>
  <si>
    <t>ITC LTD^</t>
  </si>
  <si>
    <t>(I) NON-CONVERTIBLE DEBENTURES/BONDS</t>
  </si>
  <si>
    <t>** 07.40 % NABARD - 30/01/2026</t>
  </si>
  <si>
    <t>INE261F08DO9</t>
  </si>
  <si>
    <t>** 07.59 % SMALL INDUST DEVLOP BANK  OF INDIA - 10/02/2026</t>
  </si>
  <si>
    <t>INE556F08KG3</t>
  </si>
  <si>
    <t>** 05.70 % NABARD - 31/07/2025</t>
  </si>
  <si>
    <t>INE261F08DK7</t>
  </si>
  <si>
    <t>** 07.80 % KOTAK MAHINDRA PRIME LTD - 12/12/2025</t>
  </si>
  <si>
    <t>INE916DA7SA6</t>
  </si>
  <si>
    <t>** 07.50 % NABARD - 17/12/2025</t>
  </si>
  <si>
    <t>INE261F08DT8</t>
  </si>
  <si>
    <t>** 08.25 % MAHINDRA &amp; MAHINDRA FINANCIAL SERVICES LTD - 26/03/2026</t>
  </si>
  <si>
    <t>INE774D07UT1</t>
  </si>
  <si>
    <t>** 07.54 % SMALL INDUST DEVLOP BANK  OF INDIA - 12/01/2026</t>
  </si>
  <si>
    <t>INE556F08KF5</t>
  </si>
  <si>
    <t>** 07.25 % SMALL INDUST DEVLOP BANK  OF INDIA - 31/07/2025</t>
  </si>
  <si>
    <t>INE556F08KA6</t>
  </si>
  <si>
    <t>** 07.45 % SHRIRAM FINANCE LTD - 23/04/2025</t>
  </si>
  <si>
    <t>INE721A07QW0</t>
  </si>
  <si>
    <t>** 08.70 % BHARTI TELECOM LTD - 05/12/2025</t>
  </si>
  <si>
    <t>INE403D08157</t>
  </si>
  <si>
    <t>** 05.94 % REC LTD - 31/01/2026</t>
  </si>
  <si>
    <t>INE020B08DK6</t>
  </si>
  <si>
    <t>** 09.25 % SHRIRAM FINANCE LTD - 19/12/2025</t>
  </si>
  <si>
    <t>INE721A07RU2</t>
  </si>
  <si>
    <t>** 08.20 % BAJAJ FINANCE LTD - 15/01/2026</t>
  </si>
  <si>
    <t>INE296A07SS7</t>
  </si>
  <si>
    <t>** 07.59 % POWER FINANCE CORPORATION - 03/11/2025</t>
  </si>
  <si>
    <t>INE134E08LU1</t>
  </si>
  <si>
    <t>** 09.20 % SHRIRAM FINANCE LTD - 22/05/2026</t>
  </si>
  <si>
    <t>INE721A07SB0</t>
  </si>
  <si>
    <t>** 08.45 % CHOLAMANDALAM INVT &amp; FIN  CO LTD - 31/01/2026</t>
  </si>
  <si>
    <t>INE121A07RQ3</t>
  </si>
  <si>
    <t>** 07.92 % KOTAK MAHINDRA PRIME LTD - 20/11/2025</t>
  </si>
  <si>
    <t>INE916DA7SD0</t>
  </si>
  <si>
    <t>** 07.61 % LIC HOUSING FINANCE LTD - 30/07/2025</t>
  </si>
  <si>
    <t>INE115A07PW7</t>
  </si>
  <si>
    <t>** 07.70 % HDB FINANCIAL SERVICES LTD - 11/08/2025</t>
  </si>
  <si>
    <t>INE756I07EG8</t>
  </si>
  <si>
    <t>** 06.25 % LIC HOUSING FINANCE LTD - 20/06/2025</t>
  </si>
  <si>
    <t>INE115A07PU1</t>
  </si>
  <si>
    <t>** 07.13 % POWER FINANCE CORPORATION - 15/07/2026</t>
  </si>
  <si>
    <t>INE134E08LP1</t>
  </si>
  <si>
    <t>** 06.00 % HDB FINANCIAL SERVICES LTD - 19/06/2025</t>
  </si>
  <si>
    <t>INE756I07EB9</t>
  </si>
  <si>
    <t>** 08.90 % BHARTI TELECOM LTD - 04/12/2025</t>
  </si>
  <si>
    <t>INE403D08181</t>
  </si>
  <si>
    <t>** 08.72 % SHRIRAM FINANCE LTD - 26/05/2025</t>
  </si>
  <si>
    <t>INE721A07NO4</t>
  </si>
  <si>
    <t>** 06.55 % KOTAK MAHINDRA PRIME LTD - 22/04/2025</t>
  </si>
  <si>
    <t>INE916DA7RN1</t>
  </si>
  <si>
    <t>** 07.50 % HDB FINANCIAL SERVICES LTD - 23/09/2025</t>
  </si>
  <si>
    <t>INE756I07EI4</t>
  </si>
  <si>
    <t>** 07.13 % POWER FINANCE CORPORATION - 08/08/2025</t>
  </si>
  <si>
    <t>INE134E08LO4</t>
  </si>
  <si>
    <t>** 07.92 % CHOLAMANDALAM INVT &amp; FIN  CO LTD - 14/01/2026</t>
  </si>
  <si>
    <t>INE121A07QR3</t>
  </si>
  <si>
    <t>B) MONEY MARKET INSTRUMENTS</t>
  </si>
  <si>
    <t>** - BHARTI TELECOM LTD - CP - 17/10/2025</t>
  </si>
  <si>
    <t>INE403D14544</t>
  </si>
  <si>
    <t>(C) TREPS</t>
  </si>
  <si>
    <t>NAV AS ON 31-MAR-25: RS.13.5112 (REGULAR - MONTHLY IDCW)</t>
  </si>
  <si>
    <t>NAV AS ON 31-MAR-25: RS.14.1347 (REGULAR - GROWTH)</t>
  </si>
  <si>
    <t>NAV AS ON 31-MAR-25: RS.14.2566 (DIRECT - MONTHLY IDCW)</t>
  </si>
  <si>
    <t>NAV AS ON 31-MAR-25: RS.14.8406 (DIRECT - GROWTH)</t>
  </si>
  <si>
    <t>NAV AS ON 30-SEP-24: RS.13.0489 (REGULAR - MONTHLY IDCW)</t>
  </si>
  <si>
    <t>NAV AS ON 30-SEP-24: RS.13.6514 (REGULAR - GROWTH)</t>
  </si>
  <si>
    <t>NAV AS ON 30-SEP-24: RS.13.7153 (DIRECT - MONTHLY IDCW)</t>
  </si>
  <si>
    <t>NAV AS ON 30-SEP-24: RS.14.2773 (DIRECT - GROWTH)</t>
  </si>
  <si>
    <t>AVERAGE MATURITY : 0.12 YEARS</t>
  </si>
  <si>
    <t>PORTFOLIO TURNOVER RATIO: 9.97 TIMES</t>
  </si>
  <si>
    <t>ADANI ENERGY SOLUTIONS LTD-FUT-24-APR-25</t>
  </si>
  <si>
    <t>ADANI ENTERPRISES LTD-FUT-24-APR-25</t>
  </si>
  <si>
    <t>ADANI GREEN ENERGY LTD-FUT-24-APR-25</t>
  </si>
  <si>
    <t>ADITYA BIRLA CAPITAL LTD-FUT-24-APR-25</t>
  </si>
  <si>
    <t>ADITYA BIRLA FASHION &amp; RETAIL LTD-FUT-24-APR-25</t>
  </si>
  <si>
    <t>APL APOLLO TUBES LTD-FUT-24-APR-25</t>
  </si>
  <si>
    <t>APOLLO HOSPITALS ENTERPRISE LTD-FUT-24-APR-25</t>
  </si>
  <si>
    <t>APOLLO TYRES LTD-FUT-24-APR-25</t>
  </si>
  <si>
    <t>ASIAN PAINTS (INDIA) LTD-FUT-24-APR-25</t>
  </si>
  <si>
    <t>ASTRAL LTD (ERSTWHILE ASTRAL POLY TECHNIK LTD)-FUT-24-APR-25</t>
  </si>
  <si>
    <t>AVENUE SUPERMARTS LTD-FUT-24-APR-25</t>
  </si>
  <si>
    <t>AXIS BANK LTD-FUT-29-MAY-25</t>
  </si>
  <si>
    <t>BAJAJ FINANCE LTD-FUT-24-APR-25</t>
  </si>
  <si>
    <t>BALKRISHNA INDUSTRIES LTD-FUT-24-APR-25</t>
  </si>
  <si>
    <t>BANDHAN BANK LTD-FUT-24-APR-25</t>
  </si>
  <si>
    <t>BANK OF BARODA-FUT-24-APR-25</t>
  </si>
  <si>
    <t>BANK OF INDIA-FUT-24-APR-25</t>
  </si>
  <si>
    <t>BHARAT ELECTRONICS LTD-FUT-24-APR-25</t>
  </si>
  <si>
    <t>BHARAT HEAVY ELECTRICALS LTD-FUT-24-APR-25</t>
  </si>
  <si>
    <t>BHARAT PETROLEUM CORPORATION LTD-FUT-24-APR-25</t>
  </si>
  <si>
    <t>BIOCON LTD-FUT-24-APR-25</t>
  </si>
  <si>
    <t>BIRLASOFT LTD-FUT-24-APR-25</t>
  </si>
  <si>
    <t>BOSCH LTD-FUT-24-APR-25</t>
  </si>
  <si>
    <t>BRITANNIA INDUSTRIES LTD-FUT-24-APR-25</t>
  </si>
  <si>
    <t>CANARA BANK-FUT-24-APR-25</t>
  </si>
  <si>
    <t>CESC LTD-FUT-24-APR-25</t>
  </si>
  <si>
    <t>CG POWER AND INDUSTRIAL SOLUTIONS LTD-FUT-24-APR-25</t>
  </si>
  <si>
    <t>COAL INDIA LTD-FUT-24-APR-25</t>
  </si>
  <si>
    <t>COFORGE LTD-FUT-24-APR-25</t>
  </si>
  <si>
    <t>COLGATE-PALMOLIVE INDIA LTD-FUT-24-APR-25</t>
  </si>
  <si>
    <t>CONTAINER CORPORATION OF INDIA LTD-FUT-24-APR-25</t>
  </si>
  <si>
    <t>CROMPTON GREAVES CONSUMER ELECTRICALS LTD-FUT-24-APR-25</t>
  </si>
  <si>
    <t>CUMMINS INDIA LTD-FUT-24-APR-25</t>
  </si>
  <si>
    <t>CYIENT LTD-FUT-24-APR-25</t>
  </si>
  <si>
    <t>DABUR INDIA LTD-FUT-24-APR-25</t>
  </si>
  <si>
    <t>DALMIA BHARAT LTD-FUT-24-APR-25</t>
  </si>
  <si>
    <t>DIVI LABORATORIES LTD-FUT-24-APR-25</t>
  </si>
  <si>
    <t>EICHER MOTORS LTD-FUT-24-APR-25</t>
  </si>
  <si>
    <t>ESCORTS KUBOTA LTD-FUT-24-APR-25</t>
  </si>
  <si>
    <t>GLENMARK PHARMACEUTICALS LTD-FUT-24-APR-25</t>
  </si>
  <si>
    <t>GMR AIRPORTS LTD-FUT-24-APR-25</t>
  </si>
  <si>
    <t>GODREJ CONSUMER PRODUCTS LTD-FUT-24-APR-25</t>
  </si>
  <si>
    <t>GODREJ PROPERTIES LTD-FUT-24-APR-25</t>
  </si>
  <si>
    <t>GRANULES INDIA LTD-FUT-24-APR-25</t>
  </si>
  <si>
    <t>HAVELLS INDIA LTD-FUT-24-APR-25</t>
  </si>
  <si>
    <t>HDFC ASSET MANAGEMENT COMPANY LTD-FUT-24-APR-25</t>
  </si>
  <si>
    <t>HERO MOTOCORP LTD-FUT-24-APR-25</t>
  </si>
  <si>
    <t>HINDUSTAN AERONAUTICS LTD-FUT-24-APR-25</t>
  </si>
  <si>
    <t>HINDUSTAN COPPER LTD-FUT-24-APR-25</t>
  </si>
  <si>
    <t>HINDUSTAN PETROLEUM CORPORATION LTD-FUT-24-APR-25</t>
  </si>
  <si>
    <t>HOUSING &amp; URBAN DEVELOPMENT CORPORATION LTD-FUT-24-APR-25</t>
  </si>
  <si>
    <t>ICICI LOMBARD GENERAL INSURANCE CO. LTD-FUT-24-APR-25</t>
  </si>
  <si>
    <t>ICICI PRUDENTIAL LIFE INSURANCE COMPANY LTD-FUT-24-APR-25</t>
  </si>
  <si>
    <t>IDFC FIRST BANK LTD-FUT-24-APR-25</t>
  </si>
  <si>
    <t>IIFL FINANCE LTD-FUT-24-APR-25</t>
  </si>
  <si>
    <t>INDIAN ENERGY EXCHANGE LTD-FUT-24-APR-25</t>
  </si>
  <si>
    <t>INDIAN HOTELS CO. LTD-FUT-24-APR-25</t>
  </si>
  <si>
    <t>INDIAN OIL CORPORATION LTD-FUT-24-APR-25</t>
  </si>
  <si>
    <t>INDIAN RAILWAY CATERING AND TOURISM CORPORATION LTD-FUT-24-APR-25</t>
  </si>
  <si>
    <t>INFO EDGE (INDIA) LTD-FUT-24-APR-25</t>
  </si>
  <si>
    <t>IRB INFRASTRUCTURE DEVELOPERS LTD-FUT-24-APR-25</t>
  </si>
  <si>
    <t>ITC LTD-FUT-24-APR-25</t>
  </si>
  <si>
    <t>JINDAL STEEL &amp; POWER LTD-FUT-24-APR-25</t>
  </si>
  <si>
    <t>JIO FINANCIAL SERVICES LTD-FUT-24-APR-25</t>
  </si>
  <si>
    <t>JSW ENERGY LTD-FUT-24-APR-25</t>
  </si>
  <si>
    <t>JSW STEEL LTD-FUT-24-APR-25</t>
  </si>
  <si>
    <t>JUBILANT FOODWORKS LTD-FUT-24-APR-25</t>
  </si>
  <si>
    <t>KEI INDUSTRIES  LTD-FUT-24-APR-25</t>
  </si>
  <si>
    <t>LAURUS LABS LTD-FUT-24-APR-25</t>
  </si>
  <si>
    <t>LIC HOUSING FINANCE LTD-FUT-24-APR-25</t>
  </si>
  <si>
    <t>LIFE INSURANCE CORPORATION OF INDIA-FUT-24-APR-25</t>
  </si>
  <si>
    <t>LUPIN LTD-FUT-24-APR-25</t>
  </si>
  <si>
    <t>MAHANAGAR GAS LTD-FUT-24-APR-25</t>
  </si>
  <si>
    <t>MANAPPURAM FINANCE LTD-FUT-24-APR-25</t>
  </si>
  <si>
    <t>MARICO LTD-FUT-24-APR-25</t>
  </si>
  <si>
    <t>MARUTI SUZUKI INDIA LTD-FUT-24-APR-25</t>
  </si>
  <si>
    <t>MAX FINANCIAL SERVICES LTD-FUT-24-APR-25</t>
  </si>
  <si>
    <t>MAX HEALTHCARE INSTITUTE LTD-FUT-24-APR-25</t>
  </si>
  <si>
    <t>MPHASIS LTD-FUT-24-APR-25</t>
  </si>
  <si>
    <t>MRF LTD-FUT-24-APR-25</t>
  </si>
  <si>
    <t>MUTHOOT FINANCE LTD-FUT-24-APR-25</t>
  </si>
  <si>
    <t>NATIONAL ALUMINIUM CO. LTD-FUT-24-APR-25</t>
  </si>
  <si>
    <t>NESTLE INDIA LTD-FUT-24-APR-25</t>
  </si>
  <si>
    <t>NMDC LTD-FUT-24-APR-25</t>
  </si>
  <si>
    <t>OIL &amp; NATURAL GAS CO.-FUT-24-APR-25</t>
  </si>
  <si>
    <t>OIL INDIA LTD-FUT-24-APR-25</t>
  </si>
  <si>
    <t>ONE 97 COMMUNICATIONS LTD-FUT-24-APR-25</t>
  </si>
  <si>
    <t>ORACLE FINANCIALS SERVICES SOFT LTD-FUT-24-APR-25</t>
  </si>
  <si>
    <t>PATANJALI FOODS LTD-FUT-24-APR-25</t>
  </si>
  <si>
    <t>PB FINTECH LTD-FUT-24-APR-25</t>
  </si>
  <si>
    <t>PERSISTENT SYSTEMS LTD-FUT-24-APR-25</t>
  </si>
  <si>
    <t>PETRONET LNG LTD-FUT-24-APR-25</t>
  </si>
  <si>
    <t>PI INDUSTRIES LTD-FUT-24-APR-25</t>
  </si>
  <si>
    <t>PIDILITE INDUSTRIES  LTD-FUT-24-APR-25</t>
  </si>
  <si>
    <t>PIRAMAL ENTERPRISES LTD-FUT-24-APR-25</t>
  </si>
  <si>
    <t>POWER FINANCE CORPORATION  LTD-FUT-24-APR-25</t>
  </si>
  <si>
    <t>PRESTIGE ESTATES PROJECTS LTD-FUT-24-APR-25</t>
  </si>
  <si>
    <t>PUNJAB NATIONAL BANK-FUT-24-APR-25</t>
  </si>
  <si>
    <t>REC LTD-FUT-24-APR-25</t>
  </si>
  <si>
    <t>RELIANCE INDUSTRIES LTD-FUT-29-MAY-25</t>
  </si>
  <si>
    <t>SAMVARDHANA MOTHERSON INTERNATIONAL LTD-FUT-24-APR-25</t>
  </si>
  <si>
    <t>SBI CARDS AND PAYMENT SERVICES LTD-FUT-24-APR-25</t>
  </si>
  <si>
    <t>SHRIRAM FINANCE LTD-FUT-24-APR-25</t>
  </si>
  <si>
    <t>SIEMENS LTD-FUT-24-APR-25</t>
  </si>
  <si>
    <t>SIEMENS LTD-FUT-29-MAY-25</t>
  </si>
  <si>
    <t>SRF LTD-FUT-24-APR-25</t>
  </si>
  <si>
    <t>STEEL AUTHORITY INDIA LTD-FUT-24-APR-25</t>
  </si>
  <si>
    <t>SUPREME INDUSTRIES LTD-FUT-24-APR-25</t>
  </si>
  <si>
    <t>SYNGENE INTERNATIONAL LTD-FUT-24-APR-25</t>
  </si>
  <si>
    <t>TATA COMMUNICATIONS LTD-FUT-24-APR-25</t>
  </si>
  <si>
    <t>TATA CONSUMER PRODUCTS LTD-FUT-24-APR-25</t>
  </si>
  <si>
    <t>TATA MOTORS LTD-FUT-24-APR-25</t>
  </si>
  <si>
    <t>TATA MOTORS LTD-FUT-29-MAY-25</t>
  </si>
  <si>
    <t>TATA STEEL LTD-FUT-24-APR-25</t>
  </si>
  <si>
    <t>TORRENT PHARMACEUTICALS LTD-FUT-24-APR-25</t>
  </si>
  <si>
    <t>TORRENT POWER LTD-FUT-24-APR-25</t>
  </si>
  <si>
    <t>TRENT LTD-FUT-24-APR-25</t>
  </si>
  <si>
    <t>TUBE INVESTMENTS OF INDIA LTD-FUT-24-APR-25</t>
  </si>
  <si>
    <t>TVS MOTOR COMPANY LTD-FUT-24-APR-25</t>
  </si>
  <si>
    <t>UNION BANK OF INDIA-FUT-24-APR-25</t>
  </si>
  <si>
    <t>VARUN BEVERAGES LTD-FUT-24-APR-25</t>
  </si>
  <si>
    <t>VEDANTA LTD-FUT-24-APR-25</t>
  </si>
  <si>
    <t>VODAFONE IDEA LTD-FUT-24-APR-25</t>
  </si>
  <si>
    <t>VOLTAS LTD-FUT-24-APR-25</t>
  </si>
  <si>
    <t>YES BANK LTD-FUT-24-APR-25</t>
  </si>
  <si>
    <t>ZYDUS LIFESCIENCES LTD-FUT-24-APR-25</t>
  </si>
  <si>
    <t>BAJAJ FINSERV LTD-FUT-24-APR-25</t>
  </si>
  <si>
    <t>BHARAT FORGE LTD-FUT-24-APR-25</t>
  </si>
  <si>
    <t>LTIMINDTREE LTD-FUT-24-APR-25</t>
  </si>
  <si>
    <t>ADANI ENERGY SOLUTIONS LTD-FUT-27-MAR-25</t>
  </si>
  <si>
    <t>ADANI ENTERPRISES LTD-FUT-27-MAR-25</t>
  </si>
  <si>
    <t>ADANI GREEN ENERGY LTD-FUT-27-MAR-25</t>
  </si>
  <si>
    <t>ADITYA BIRLA CAPITAL LTD-FUT-27-MAR-25</t>
  </si>
  <si>
    <t>ADITYA BIRLA FASHION &amp; RETAIL LTD-FUT-27-MAR-25</t>
  </si>
  <si>
    <t>ALKEM LABORATORIES LTD-FUT-27-MAR-25</t>
  </si>
  <si>
    <t>APL APOLLO TUBES LTD-FUT-27-MAR-25</t>
  </si>
  <si>
    <t>APOLLO HOSPITALS ENTERPRISE LTD-FUT-27-MAR-25</t>
  </si>
  <si>
    <t>APOLLO TYRES LTD-FUT-27-MAR-25</t>
  </si>
  <si>
    <t>ASIAN PAINTS (INDIA) LTD-FUT-27-MAR-25</t>
  </si>
  <si>
    <t>ASTRAL LTD (ERSTWHILE ASTRAL POLY TECHNIK LTD)-FUT-27-MAR-25</t>
  </si>
  <si>
    <t>AVENUE SUPERMARTS LTD-FUT-27-MAR-25</t>
  </si>
  <si>
    <t>BAJAJ FINANCE LTD-FUT-27-MAR-25</t>
  </si>
  <si>
    <t>BAJAJ FINSERV LTD-FUT-27-MAR-25</t>
  </si>
  <si>
    <t>BANDHAN BANK LTD-FUT-27-MAR-25</t>
  </si>
  <si>
    <t>BANK OF BARODA-FUT-27-MAR-25</t>
  </si>
  <si>
    <t>BANK OF INDIA-FUT-27-MAR-25</t>
  </si>
  <si>
    <t>BHARAT ELECTRONICS LTD-FUT-27-MAR-25</t>
  </si>
  <si>
    <t>BHARAT FORGE LTD-FUT-27-MAR-25</t>
  </si>
  <si>
    <t>BHARAT HEAVY ELECTRICALS LTD-FUT-27-MAR-25</t>
  </si>
  <si>
    <t>BHARAT PETROLEUM CORPORATION LTD-FUT-27-MAR-25</t>
  </si>
  <si>
    <t>BIOCON LTD-FUT-27-MAR-25</t>
  </si>
  <si>
    <t>BIRLASOFT LTD-FUT-27-MAR-25</t>
  </si>
  <si>
    <t>BOSCH LTD-FUT-27-MAR-25</t>
  </si>
  <si>
    <t>CANARA BANK-FUT-27-MAR-25</t>
  </si>
  <si>
    <t>CESC LTD-FUT-27-MAR-25</t>
  </si>
  <si>
    <t>CG POWER AND INDUSTRIAL SOLUTIONS LTD-FUT-27-MAR-25</t>
  </si>
  <si>
    <t>CHOLAMANDALAM INVESTMENT &amp; FINANCE CO LTD-FUT-27-MAR-25</t>
  </si>
  <si>
    <t>COAL INDIA LTD-FUT-27-MAR-25</t>
  </si>
  <si>
    <t>COFORGE LTD-FUT-27-MAR-25</t>
  </si>
  <si>
    <t>COLGATE-PALMOLIVE INDIA LTD-FUT-27-MAR-25</t>
  </si>
  <si>
    <t>COMPUTER AGE MANAGEMENT SERVICES LTD-FUT-27-MAR-25</t>
  </si>
  <si>
    <t>CONTAINER CORPORATION OF INDIA LTD-FUT-27-MAR-25</t>
  </si>
  <si>
    <t>CROMPTON GREAVES CONSUMER ELECTRICALS LTD-FUT-27-MAR-25</t>
  </si>
  <si>
    <t>CUMMINS INDIA LTD-FUT-27-MAR-25</t>
  </si>
  <si>
    <t>CYIENT LTD-FUT-27-MAR-25</t>
  </si>
  <si>
    <t>DABUR INDIA LTD-FUT-27-MAR-25</t>
  </si>
  <si>
    <t>DALMIA BHARAT LTD-FUT-27-MAR-25</t>
  </si>
  <si>
    <t>DIVI LABORATORIES LTD-FUT-27-MAR-25</t>
  </si>
  <si>
    <t>EICHER MOTORS LTD-FUT-27-MAR-25</t>
  </si>
  <si>
    <t>ESCORTS KUBOTA LTD-FUT-27-MAR-25</t>
  </si>
  <si>
    <t>GLENMARK PHARMACEUTICALS LTD-FUT-27-MAR-25</t>
  </si>
  <si>
    <t>GMR AIRPORTS LTD-FUT-27-MAR-25</t>
  </si>
  <si>
    <t>GODREJ CONSUMER PRODUCTS LTD-FUT-27-MAR-25</t>
  </si>
  <si>
    <t>GODREJ PROPERTIES LTD-FUT-27-MAR-25</t>
  </si>
  <si>
    <t>GRANULES INDIA LTD-FUT-27-MAR-25</t>
  </si>
  <si>
    <t>HAVELLS INDIA LTD-FUT-27-MAR-25</t>
  </si>
  <si>
    <t>HCL TECHNOLOGIES LTD-FUT-27-MAR-25</t>
  </si>
  <si>
    <t>HDFC ASSET MANAGEMENT COMPANY LTD-FUT-27-MAR-25</t>
  </si>
  <si>
    <t>HDFC LIFE INSURANCE CO. LTD-FUT-27-MAR-25</t>
  </si>
  <si>
    <t>HERO MOTOCORP LTD-FUT-27-MAR-25</t>
  </si>
  <si>
    <t>HFCL LTD-FUT-27-MAR-25</t>
  </si>
  <si>
    <t>HINDUSTAN AERONAUTICS LTD-FUT-27-MAR-25</t>
  </si>
  <si>
    <t>HINDUSTAN COPPER LTD-FUT-27-MAR-25</t>
  </si>
  <si>
    <t>HINDUSTAN PETROLEUM CORPORATION LTD-FUT-27-MAR-25</t>
  </si>
  <si>
    <t>HOUSING &amp; URBAN DEVELOPMENT CORPORATION LTD-FUT-27-MAR-25</t>
  </si>
  <si>
    <t>ICICI LOMBARD GENERAL INSURANCE CO. LTD-FUT-27-MAR-25</t>
  </si>
  <si>
    <t>ICICI PRUDENTIAL LIFE INSURANCE COMPANY LTD-FUT-27-MAR-25</t>
  </si>
  <si>
    <t>IDFC FIRST BANK LTD-FUT-27-MAR-25</t>
  </si>
  <si>
    <t>IIFL FINANCE LTD-FUT-27-MAR-25</t>
  </si>
  <si>
    <t>INDIAN BANK-FUT-27-MAR-25</t>
  </si>
  <si>
    <t>INDIAN ENERGY EXCHANGE LTD-FUT-27-MAR-25</t>
  </si>
  <si>
    <t>INDIAN HOTELS CO. LTD-FUT-27-MAR-25</t>
  </si>
  <si>
    <t>INDIAN OIL CORPORATION LTD-FUT-27-MAR-25</t>
  </si>
  <si>
    <t>INDIAN RAILWAY CATERING AND TOURISM CORPORATION LTD-FUT-27-MAR-25</t>
  </si>
  <si>
    <t>INFO EDGE (INDIA) LTD-FUT-27-MAR-25</t>
  </si>
  <si>
    <t>IRB INFRASTRUCTURE DEVELOPERS LTD-FUT-27-MAR-25</t>
  </si>
  <si>
    <t>ITC LTD-FUT-27-MAR-25</t>
  </si>
  <si>
    <t>J K CEMENT LTD-FUT-27-MAR-25</t>
  </si>
  <si>
    <t>JINDAL STAINLESS LTD-FUT-27-MAR-25</t>
  </si>
  <si>
    <t>JINDAL STEEL &amp; POWER LTD-FUT-27-MAR-25</t>
  </si>
  <si>
    <t>JIO FINANCIAL SERVICES LTD-FUT-27-MAR-25</t>
  </si>
  <si>
    <t>JSW ENERGY LTD-FUT-27-MAR-25</t>
  </si>
  <si>
    <t>JSW STEEL LTD-FUT-27-MAR-25</t>
  </si>
  <si>
    <t>JUBILANT FOODWORKS LTD-FUT-27-MAR-25</t>
  </si>
  <si>
    <t>L&amp;T TECHNOLOGY SERVICES LTD-FUT-27-MAR-25</t>
  </si>
  <si>
    <t>LAURUS LABS LTD-FUT-27-MAR-25</t>
  </si>
  <si>
    <t>LIC HOUSING FINANCE LTD-FUT-27-MAR-25</t>
  </si>
  <si>
    <t>LIFE INSURANCE CORPORATION OF INDIA-FUT-27-MAR-25</t>
  </si>
  <si>
    <t>LTIMINDTREE LTD-FUT-27-MAR-25</t>
  </si>
  <si>
    <t>LUPIN LTD-FUT-27-MAR-25</t>
  </si>
  <si>
    <t>MAHANAGAR GAS LTD-FUT-27-MAR-25</t>
  </si>
  <si>
    <t>MAHINDRA AND MAHINDRA FINANCIAL SERVICES LTD-FUT-27-MAR-25</t>
  </si>
  <si>
    <t>MANAPPURAM FINANCE LTD-FUT-27-MAR-25</t>
  </si>
  <si>
    <t>MARICO LTD-FUT-27-MAR-25</t>
  </si>
  <si>
    <t>MARUTI SUZUKI INDIA LTD-FUT-27-MAR-25</t>
  </si>
  <si>
    <t>MAX FINANCIAL SERVICES LTD-FUT-27-MAR-25</t>
  </si>
  <si>
    <t>MAX HEALTHCARE INSTITUTE LTD-FUT-27-MAR-25</t>
  </si>
  <si>
    <t>MPHASIS LTD-FUT-27-MAR-25</t>
  </si>
  <si>
    <t>MRF LTD-FUT-27-MAR-25</t>
  </si>
  <si>
    <t>MUTHOOT FINANCE LTD-FUT-27-MAR-25</t>
  </si>
  <si>
    <t>NATIONAL ALUMINIUM CO. LTD-FUT-27-MAR-25</t>
  </si>
  <si>
    <t>NESTLE INDIA LTD-FUT-27-MAR-25</t>
  </si>
  <si>
    <t>NMDC LTD-FUT-27-MAR-25</t>
  </si>
  <si>
    <t>OIL &amp; NATURAL GAS CO.-FUT-27-MAR-25</t>
  </si>
  <si>
    <t>OIL INDIA LTD-FUT-27-MAR-25</t>
  </si>
  <si>
    <t>ONE 97 COMMUNICATIONS LTD-FUT-27-MAR-25</t>
  </si>
  <si>
    <t>ORACLE FINANCIALS SERVICES SOFT LTD-FUT-27-MAR-25</t>
  </si>
  <si>
    <t>PB FINTECH LTD-FUT-27-MAR-25</t>
  </si>
  <si>
    <t>PERSISTENT SYSTEMS LTD-FUT-27-MAR-25</t>
  </si>
  <si>
    <t>PETRONET LNG LTD-FUT-27-MAR-25</t>
  </si>
  <si>
    <t>PI INDUSTRIES LTD-FUT-27-MAR-25</t>
  </si>
  <si>
    <t>PIDILITE INDUSTRIES  LTD-FUT-27-MAR-25</t>
  </si>
  <si>
    <t>PIRAMAL ENTERPRISES LTD-FUT-27-MAR-25</t>
  </si>
  <si>
    <t>POWER FINANCE CORPORATION  LTD-FUT-27-MAR-25</t>
  </si>
  <si>
    <t>PRESTIGE ESTATES PROJECTS LTD-FUT-27-MAR-25</t>
  </si>
  <si>
    <t>PUNJAB NATIONAL BANK-FUT-27-MAR-25</t>
  </si>
  <si>
    <t>REC LTD-FUT-27-MAR-25</t>
  </si>
  <si>
    <t>SAMVARDHANA MOTHERSON INTERNATIONAL LTD-FUT-27-MAR-25</t>
  </si>
  <si>
    <t>SBI CARDS AND PAYMENT SERVICES LTD-FUT-27-MAR-25</t>
  </si>
  <si>
    <t>SHREE CEMENT LTD-FUT-27-MAR-25</t>
  </si>
  <si>
    <t>SHRIRAM FINANCE LTD-FUT-27-MAR-25</t>
  </si>
  <si>
    <t>SIEMENS LTD-FUT-27-MAR-25</t>
  </si>
  <si>
    <t>SRF LTD-FUT-27-MAR-25</t>
  </si>
  <si>
    <t>STEEL AUTHORITY INDIA LTD-FUT-27-MAR-25</t>
  </si>
  <si>
    <t>SUPREME INDUSTRIES LTD-FUT-27-MAR-25</t>
  </si>
  <si>
    <t>SYNGENE INTERNATIONAL LTD-FUT-27-MAR-25</t>
  </si>
  <si>
    <t>TATA COMMUNICATIONS LTD-FUT-27-MAR-25</t>
  </si>
  <si>
    <t>TATA CONSUMER PRODUCTS LTD-FUT-27-MAR-25</t>
  </si>
  <si>
    <t>TATA MOTORS LTD-FUT-27-MAR-25</t>
  </si>
  <si>
    <t>TATA STEEL LTD-FUT-27-MAR-25</t>
  </si>
  <si>
    <t>THE PHOENIX MILLS LTD-FUT-27-MAR-25</t>
  </si>
  <si>
    <t>THE RAMCO CEMENTS LTD-FUT-27-MAR-25</t>
  </si>
  <si>
    <t>TORRENT PHARMACEUTICALS LTD-FUT-27-MAR-25</t>
  </si>
  <si>
    <t>TORRENT POWER LTD-FUT-27-MAR-25</t>
  </si>
  <si>
    <t>TRENT LTD-FUT-27-MAR-25</t>
  </si>
  <si>
    <t>TUBE INVESTMENTS OF INDIA LTD-FUT-27-MAR-25</t>
  </si>
  <si>
    <t>TVS MOTOR COMPANY LTD-FUT-27-MAR-25</t>
  </si>
  <si>
    <t>VARUN BEVERAGES LTD-FUT-27-MAR-25</t>
  </si>
  <si>
    <t>VEDANTA LTD-FUT-27-MAR-25</t>
  </si>
  <si>
    <t>VODAFONE IDEA LTD-FUT-27-MAR-25</t>
  </si>
  <si>
    <t>YES BANK LTD-FUT-27-MAR-25</t>
  </si>
  <si>
    <t>ZYDUS LIFESCIENCES LTD-FUT-27-MAR-25</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</si>
  <si>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</si>
  <si>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</si>
  <si>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</si>
  <si>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</si>
  <si>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</si>
  <si>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</si>
  <si>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</si>
  <si>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</si>
  <si>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</si>
  <si>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</si>
  <si>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</si>
  <si>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</si>
  <si>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</si>
  <si>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</si>
  <si>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</si>
  <si>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SDL KARNATAKA 5.75% (10/06/2025) $$</t>
  </si>
  <si>
    <t>IN1920200061</t>
  </si>
  <si>
    <t>** - PUNJAB NATIONAL BANK - CD - 16/06/2025</t>
  </si>
  <si>
    <t>INE160A16RJ7</t>
  </si>
  <si>
    <t>** TREASURY BILL 91 DAYS (05/06/2025) $$</t>
  </si>
  <si>
    <t>IN002024X482</t>
  </si>
  <si>
    <t>** - ICICI SECURITIES LTD - CP - 09/06/2025</t>
  </si>
  <si>
    <t>INE763G14XQ3</t>
  </si>
  <si>
    <t>** - RELIANCE RETAIL VENTURES LTD - CP - 13/05/2025 $$</t>
  </si>
  <si>
    <t>INE929O14DB8</t>
  </si>
  <si>
    <t>** TREASURY BILL 364 DAYS (12/06/2025) $$</t>
  </si>
  <si>
    <t>IN002024Z115</t>
  </si>
  <si>
    <t>** - BANK OF BARODA - CD - 09/06/2025</t>
  </si>
  <si>
    <t>IND-A1+</t>
  </si>
  <si>
    <t>INE028A16HA6</t>
  </si>
  <si>
    <t>** - CHOLAMANDALAM INVT &amp; FIN  CO LTD - CP - 13/05/2025 $$</t>
  </si>
  <si>
    <t>INE121A14XD5</t>
  </si>
  <si>
    <t>** - SMALL INDUST DEVLOP BANK  OF INDIA - CP - 05/06/2025 $$</t>
  </si>
  <si>
    <t>INE556F14KY4</t>
  </si>
  <si>
    <t>** - NABARD - CP - 10/06/2025</t>
  </si>
  <si>
    <t>INE261F14NI8</t>
  </si>
  <si>
    <t>** - L&amp;T FINANCE LTD - CP - 10/06/2025</t>
  </si>
  <si>
    <t>INE498L14DQ8</t>
  </si>
  <si>
    <t>** TREASURY BILL 91 DAYS (12/06/2025)</t>
  </si>
  <si>
    <t>IN002024X490</t>
  </si>
  <si>
    <t>** - RELIANCE JIO INFOCOMM LTD - CP - 23/04/2025</t>
  </si>
  <si>
    <t>INE110L14TB7</t>
  </si>
  <si>
    <t>** - PUNJAB NATIONAL BANK - CD - 04/06/2025</t>
  </si>
  <si>
    <t>INE160A16RG3</t>
  </si>
  <si>
    <t>** - HDFC BANK LTD - CD - 09/06/2025</t>
  </si>
  <si>
    <t>INE040A16GM8</t>
  </si>
  <si>
    <t>** - ICICI SECURITIES LTD - CP - 06/06/2025</t>
  </si>
  <si>
    <t>INE763G14XO8</t>
  </si>
  <si>
    <t>** TREASURY BILL 91 DAYS (19/06/2025) $$</t>
  </si>
  <si>
    <t>IN002024X508</t>
  </si>
  <si>
    <t>** - NABARD - CP - 11/06/2025</t>
  </si>
  <si>
    <t>INE261F14NJ6</t>
  </si>
  <si>
    <t>** - NABARD - CP - 17/06/2025</t>
  </si>
  <si>
    <t>INE261F14NM0</t>
  </si>
  <si>
    <t>** - PUNJAB NATIONAL BANK - CD - 18/06/2025</t>
  </si>
  <si>
    <t>INE160A16RL3</t>
  </si>
  <si>
    <t>** - NABARD - CP - 06/05/2025</t>
  </si>
  <si>
    <t>INE261F14MY7</t>
  </si>
  <si>
    <t>** - CHOLAMANDALAM INVT &amp; FIN  CO LTD - CP - 14/05/2025</t>
  </si>
  <si>
    <t>INE121A14XE3</t>
  </si>
  <si>
    <t>** - JAMNAGAR UTILITIES &amp; POWER PVT. LTD - CP - 20/05/2025 $$</t>
  </si>
  <si>
    <t>INE936D14360</t>
  </si>
  <si>
    <t>** TREASURY BILL 91 DAYS (01/05/2025)</t>
  </si>
  <si>
    <t>IN002024X433</t>
  </si>
  <si>
    <t>** - EXIM - CP - 09/06/2025</t>
  </si>
  <si>
    <t>INE514E14SR3</t>
  </si>
  <si>
    <t>** - IIFL FINANCE LTD - CP - 30/05/2025</t>
  </si>
  <si>
    <t>INE530B14DC9</t>
  </si>
  <si>
    <t>** - BAJAJ FINANCE LTD - CP - 16/04/2025</t>
  </si>
  <si>
    <t>INE296A14ZI9</t>
  </si>
  <si>
    <t>** - AXIS BANK LTD - CD - 06/06/2025</t>
  </si>
  <si>
    <t>INE238AD6835</t>
  </si>
  <si>
    <t>** - JULIUS BAER CAPITAL IND PVT LTD - CP - 23/05/2025</t>
  </si>
  <si>
    <t>INE824H14RM2</t>
  </si>
  <si>
    <t>** TREASURY BILL 182 DAYS (12/06/2025)</t>
  </si>
  <si>
    <t>IN002024Y357</t>
  </si>
  <si>
    <t>** - BHARTI TELECOM LTD - CP - 23/05/2025</t>
  </si>
  <si>
    <t>INE403D14569</t>
  </si>
  <si>
    <t>** - HDFC SECURITIES LTD - CP - 23/04/2025</t>
  </si>
  <si>
    <t>INE700G14NB8</t>
  </si>
  <si>
    <t>** - NETWORK 18  MEDIA &amp; INVESTMENTS LTD - CP - 13/05/2025</t>
  </si>
  <si>
    <t>ICRA-A1+</t>
  </si>
  <si>
    <t>INE870H14UM9</t>
  </si>
  <si>
    <t>** - UNION BANK OF INDIA - CD - 04/06/2025</t>
  </si>
  <si>
    <t>INE692A16IZ4</t>
  </si>
  <si>
    <t>** - JSW ENERGY LTD - CP - 02/06/2025</t>
  </si>
  <si>
    <t>INE121E14342</t>
  </si>
  <si>
    <t>** - NABARD - CP - 04/06/2025</t>
  </si>
  <si>
    <t>INE261F14ND9</t>
  </si>
  <si>
    <t>** - RELIANCE RETAIL VENTURES LTD - CP - 06/06/2025</t>
  </si>
  <si>
    <t>INE929O14DE2</t>
  </si>
  <si>
    <t>** - CANARA BANK - CD - 28/05/2025</t>
  </si>
  <si>
    <t>INE476A16ZL6</t>
  </si>
  <si>
    <t>** - PIRAMAL FINANCE LTD - CP - 28/05/2025</t>
  </si>
  <si>
    <t>INE516Y14IG0</t>
  </si>
  <si>
    <t>** - PIRAMAL FINANCE LTD - CP - 11/06/2025</t>
  </si>
  <si>
    <t>INE516Y14IK2</t>
  </si>
  <si>
    <t>** - NABARD - CP - 20/06/2025</t>
  </si>
  <si>
    <t>INE261F14NL2</t>
  </si>
  <si>
    <t>** - NABARD - CP - 23/06/2025</t>
  </si>
  <si>
    <t>INE261F14NO6</t>
  </si>
  <si>
    <t>** - TATA MOTORS FINANCE LTD - CP - 20/05/2025</t>
  </si>
  <si>
    <t>INE477S14CY3</t>
  </si>
  <si>
    <t>** - MOTILAL OSWAL FINVEST LTD - CP - 06/05/2025</t>
  </si>
  <si>
    <t>INE01WN14BL2</t>
  </si>
  <si>
    <t>** - LIC HOUSING FINANCE LTD - CP - 14/05/2025</t>
  </si>
  <si>
    <t>INE115A14FA0</t>
  </si>
  <si>
    <t>** - PUNJAB NATIONAL BANK - CD - 15/05/2025</t>
  </si>
  <si>
    <t>INE160A16PF9</t>
  </si>
  <si>
    <t>** - TATA TELESERVICES LTD - CP - 16/05/2025</t>
  </si>
  <si>
    <t>INE037E14AR3</t>
  </si>
  <si>
    <t>** - ADITYA BIRLA MONEY LTD - CP - 27/05/2025</t>
  </si>
  <si>
    <t>INE865C14NF9</t>
  </si>
  <si>
    <t>** - PIRAMAL FINANCE LTD - CP - 29/05/2025</t>
  </si>
  <si>
    <t>INE516Y14IF2</t>
  </si>
  <si>
    <t>** - BANK OF BARODA - CD - 15/05/2025</t>
  </si>
  <si>
    <t>INE028A16GR2</t>
  </si>
  <si>
    <t>** - TATA MOTORS FINANCE LTD - CP - 21/05/2025</t>
  </si>
  <si>
    <t>INE477S14CZ0</t>
  </si>
  <si>
    <t>** - BANK OF BARODA - CD - 06/06/2025</t>
  </si>
  <si>
    <t>INE028A16GV4</t>
  </si>
  <si>
    <t>** - UNION BANK OF INDIA - CD - 02/04/2025</t>
  </si>
  <si>
    <t>INE692A16HZ6</t>
  </si>
  <si>
    <t>** - ADITYA BIRLA FINANCE LTD - CP - 07/05/2025</t>
  </si>
  <si>
    <t>INE860H144I3</t>
  </si>
  <si>
    <t>** - SIKKA PORTS AND TERMINALS LTD - CP - 20/05/2025</t>
  </si>
  <si>
    <t>INE941D14659</t>
  </si>
  <si>
    <t>** - ADITYA BIRLA MONEY LTD - CP - 23/05/2025</t>
  </si>
  <si>
    <t>INE865C14NE2</t>
  </si>
  <si>
    <t>** - STANDARD CHARTERED CAPITAL LTD - CP - 27/05/2025</t>
  </si>
  <si>
    <t>INE403G14SW4</t>
  </si>
  <si>
    <t>** - EXIM - CP - 03/06/2025</t>
  </si>
  <si>
    <t>INE514E14SL6</t>
  </si>
  <si>
    <t>** - INDUSIND BANK LTD - CD - 05/06/2025</t>
  </si>
  <si>
    <t>INE095A16X51</t>
  </si>
  <si>
    <t>** - HDFC BANK LTD - CD - 02/04/2025</t>
  </si>
  <si>
    <t>INE040A16GH8</t>
  </si>
  <si>
    <t>** - AXIS BANK LTD - CD - 19/05/2025</t>
  </si>
  <si>
    <t>INE238AD6967</t>
  </si>
  <si>
    <t>AIF CAT</t>
  </si>
  <si>
    <t>SBIMF AIF - CAT I (CDMDF)27/10/2038</t>
  </si>
  <si>
    <t>INF0RQ622028</t>
  </si>
  <si>
    <t>AIF TOTAL</t>
  </si>
  <si>
    <t>NAV AS ON 31-MAR-25: RS.1001.5157 (REGULAR - DAILY IDCW)</t>
  </si>
  <si>
    <t>NAV AS ON 31-MAR-25: RS.4045.3103 (REGULAR - GROWTH)</t>
  </si>
  <si>
    <t>NAV AS ON 31-MAR-25: RS.1001.5187 (DIRECT - DAILY IDCW)</t>
  </si>
  <si>
    <t>NAV AS ON 31-MAR-25: RS.4092.8312 (DIRECT - GROWTH)</t>
  </si>
  <si>
    <t>NAV AS ON 30-SEP-24: RS.1001.5157 (REGULAR - DAILY IDCW)</t>
  </si>
  <si>
    <t>NAV AS ON 30-SEP-24: RS.3905.228 (REGULAR - GROWTH)</t>
  </si>
  <si>
    <t>NAV AS ON 30-SEP-24: RS.1001.5187 (DIRECT - DAILY IDCW)</t>
  </si>
  <si>
    <t>NAV AS ON 30-SEP-24: RS.3948.8163 (DIRECT - GROWTH)</t>
  </si>
  <si>
    <t>AVERAGE MATURITY : 2.56 MONTHS</t>
  </si>
  <si>
    <t>2.56 months</t>
  </si>
  <si>
    <t>^Note: Includes amount of ~Rs. 3169.39 Lakhs (at cost) for 31693.92 units allotted towards Initial Contribution by the scheme (i.e. 25 bps of the schemes AUM as on December 31, 2022), as per SEBI Circular No. SEBI/HO/IMD/PoD2/P/CIR/2023/129 dated July 27, 2023.</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</si>
  <si>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</si>
  <si>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</si>
  <si>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</si>
  <si>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</si>
  <si>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SDL MAHARASHTRA 8.14% (27/05/2025)</t>
  </si>
  <si>
    <t>IN2220150022</t>
  </si>
  <si>
    <t>** 06.50 % POWER FINANCE CORPORATION - 17/09/2025</t>
  </si>
  <si>
    <t>INE134E08LD7</t>
  </si>
  <si>
    <t>** 07.15 % SMALL INDUST DEVLOP BANK  OF INDIA - 02/06/2025</t>
  </si>
  <si>
    <t>INE556F08JY8</t>
  </si>
  <si>
    <t>** 07.17 % POWER FINANCE CORPORATION - 22/05/2025</t>
  </si>
  <si>
    <t>INE134E08KT5</t>
  </si>
  <si>
    <t>** 08.25 % GIC HOUSING FINANCE LTD - 19/06/2026 # $$</t>
  </si>
  <si>
    <t>INE289B07081</t>
  </si>
  <si>
    <t>** 07.75 % SMALL INDUST DEVLOP BANK  OF INDIA - 27/10/2025</t>
  </si>
  <si>
    <t>INE556F08KD0</t>
  </si>
  <si>
    <t>** 09.03 % CREDILA FINANCIAL SERVICES LTD - 04/03/2026</t>
  </si>
  <si>
    <t>ICRA-AA</t>
  </si>
  <si>
    <t>INE539K07270</t>
  </si>
  <si>
    <t>** 08.75 % SHRIRAM FINANCE LTD - 15/06/2026</t>
  </si>
  <si>
    <t>INE721A07RH9</t>
  </si>
  <si>
    <t>** 09.50 % MOTILAL OSWAL FINVEST LTD - 12/09/2025 #</t>
  </si>
  <si>
    <t>CRISIL-AA</t>
  </si>
  <si>
    <t>INE01WN07094</t>
  </si>
  <si>
    <t>** 07.44 % POWER FINANCE CORPORATION - 10/05/2028</t>
  </si>
  <si>
    <t>INE134E08MN4</t>
  </si>
  <si>
    <t>** 07.23 % SMALL INDUST DEVLOP BANK  OF INDIA - 09/03/2026</t>
  </si>
  <si>
    <t>INE556F08KC2</t>
  </si>
  <si>
    <t>** 09.90 % IIFL FINANCE LTD - 20/03/2026</t>
  </si>
  <si>
    <t>INE530B07435</t>
  </si>
  <si>
    <t>** 05.81 % REC LTD - 31/12/2025</t>
  </si>
  <si>
    <t>INE020B08DH2</t>
  </si>
  <si>
    <t>** 08.20 % CAN FIN HOMES LTD - 18/05/2027</t>
  </si>
  <si>
    <t>INE477A07423</t>
  </si>
  <si>
    <t>** 09.10 % JM FINANCIAL SERVICES LTD - 11/03/2026</t>
  </si>
  <si>
    <t>INE012I07041</t>
  </si>
  <si>
    <t>** 08.28 % PNB HOUSING FINANCE LTD - 30/12/2026</t>
  </si>
  <si>
    <t>INE572E07167</t>
  </si>
  <si>
    <t>** 09.95 % INDOSTAR CAPITAL FINANCE LTD - 27/05/2026</t>
  </si>
  <si>
    <t>CRISIL-AA-</t>
  </si>
  <si>
    <t>INE896L07AI0</t>
  </si>
  <si>
    <t>** 05.78 % LIC HOUSING FINANCE LTD - 11/09/2025</t>
  </si>
  <si>
    <t>INE115A07OY6</t>
  </si>
  <si>
    <t>** 08.94 % TRUHOME FINANCE LTD - 26/12/2025</t>
  </si>
  <si>
    <t>INE432R07422</t>
  </si>
  <si>
    <t>** 09.95 % INDOSTAR CAPITAL FINANCE LTD - 26/06/2026</t>
  </si>
  <si>
    <t>INE896L07AH2</t>
  </si>
  <si>
    <t>** TREASURY BILL 91 DAYS (12/06/2025) $$</t>
  </si>
  <si>
    <t>** - AXIS BANK LTD - CD - 09/09/2025</t>
  </si>
  <si>
    <t>INE238AD6918</t>
  </si>
  <si>
    <t>** - AXIS BANK LTD - CD - 04/02/2026</t>
  </si>
  <si>
    <t>INE238AD6AM2</t>
  </si>
  <si>
    <t>** TREASURY BILL 182 DAYS (24/04/2025) $$</t>
  </si>
  <si>
    <t>IN002024Y282</t>
  </si>
  <si>
    <t>** - HDFC BANK LTD - CD - 04/12/2025</t>
  </si>
  <si>
    <t>INE040A16FY5</t>
  </si>
  <si>
    <t>** - PUNJAB NATIONAL BANK - CD - 11/12/2025</t>
  </si>
  <si>
    <t>INE160A16QL5</t>
  </si>
  <si>
    <t>** - CANARA BANK - CD - 18/12/2025</t>
  </si>
  <si>
    <t>INE476A16ZT9</t>
  </si>
  <si>
    <t>** - INDIAN BANK - CD - 08/01/2026</t>
  </si>
  <si>
    <t>INE562A16NV8</t>
  </si>
  <si>
    <t>** TREASURY BILL 364 DAYS (02/05/2025) $$</t>
  </si>
  <si>
    <t>IN002024Z057</t>
  </si>
  <si>
    <t>** - AXIS BANK LTD - CD - 15/07/2025</t>
  </si>
  <si>
    <t>INE238AD6868</t>
  </si>
  <si>
    <t>** - MIRAE ASSET FINANCIAL SERVICES INDIA PVT LTD - CP - 28/08/2025</t>
  </si>
  <si>
    <t>INE0JRU14107</t>
  </si>
  <si>
    <t>** - INDIAN BANK - CD - 23/05/2025</t>
  </si>
  <si>
    <t>INE562A16MZ1</t>
  </si>
  <si>
    <t>** - HDFC BANK LTD - CD - 15/09/2025</t>
  </si>
  <si>
    <t>INE040A16FN8</t>
  </si>
  <si>
    <t>** - 360 ONE PRIME LTD - CP - 18/09/2025</t>
  </si>
  <si>
    <t>INE248U14RF1</t>
  </si>
  <si>
    <t>** - NUVAMA WEALTH AND INVESTMENT LTD - CP - 22/09/2025</t>
  </si>
  <si>
    <t>INE523L14815</t>
  </si>
  <si>
    <t>** - INDUSIND BANK LTD - CD - 12/12/2025</t>
  </si>
  <si>
    <t>INE095A16Y84</t>
  </si>
  <si>
    <t>** - AXIS BANK LTD - CD - 08/01/2026</t>
  </si>
  <si>
    <t>INE238AD6AE9</t>
  </si>
  <si>
    <t>** - KARUR VYSYA BANK LTD - CD - 09/01/2026</t>
  </si>
  <si>
    <t>INE036D16IC7</t>
  </si>
  <si>
    <t>** - EQUITAS SMALL FINANCE BANK LTD - CD - 23/01/2026</t>
  </si>
  <si>
    <t>INE063P16AR0</t>
  </si>
  <si>
    <t>** - PIRAMAL FINANCE LTD - CP - 23/01/2026</t>
  </si>
  <si>
    <t>INE516Y14HP3</t>
  </si>
  <si>
    <t>** - PIRAMAL FINANCE LTD - CP - 29/01/2026</t>
  </si>
  <si>
    <t>INE516Y14HW9</t>
  </si>
  <si>
    <t>** - MUTHOOT FINCORP - CP - 08/01/2026</t>
  </si>
  <si>
    <t>INE549K14BV4</t>
  </si>
  <si>
    <t>** - INDOSTAR CAPITAL FINANCE LTD - CP - 05/02/2026</t>
  </si>
  <si>
    <t>INE896L14EO6</t>
  </si>
  <si>
    <t>** - JAMMU AND KASHMIR BANK LTD - CD - 20/06/2025</t>
  </si>
  <si>
    <t>INE168A16MV6</t>
  </si>
  <si>
    <t>** - HDFC BANK LTD - CD - 24/06/2025</t>
  </si>
  <si>
    <t>INE040A16FA5</t>
  </si>
  <si>
    <t>** - NUVAMA WEALTH AND INVESTMENT LTD - CP - 28/11/2025</t>
  </si>
  <si>
    <t>INE523L14864</t>
  </si>
  <si>
    <t>** TREASURY BILL 182 DAYS (01/05/2025)</t>
  </si>
  <si>
    <t>IN002024Y290</t>
  </si>
  <si>
    <t>#with Interest Rate Swap Positions</t>
  </si>
  <si>
    <t>NAV AS ON 31-MAR-25: RS.10.4003 (REGULAR - WEEKLY IDCW)</t>
  </si>
  <si>
    <t>NAV AS ON 31-MAR-25: RS.13.9282 (REGULAR - MONTHLY IDCW)</t>
  </si>
  <si>
    <t>NAV AS ON 31-MAR-25: RS.13.928 (REGULAR - GROWTH)</t>
  </si>
  <si>
    <t>NAV AS ON 31-MAR-25: RS.10.4284 (DIRECT - WEEKLY IDCW)</t>
  </si>
  <si>
    <t>NAV AS ON 31-MAR-25: RS.14.6191 (DIRECT - MONTHLY IDCW)</t>
  </si>
  <si>
    <t>NAV AS ON 31-MAR-25: RS.14.6055 (DIRECT - GROWTH)</t>
  </si>
  <si>
    <t>NAV AS ON 30-SEP-24: RS.10.3906 (REGULAR - WEEKLY IDCW)</t>
  </si>
  <si>
    <t>NAV AS ON 30-SEP-24: RS.13.4562 (REGULAR - MONTHLY IDCW)</t>
  </si>
  <si>
    <t>NAV AS ON 30-SEP-24: RS.13.4549 (REGULAR - GROWTH)</t>
  </si>
  <si>
    <t>NAV AS ON 30-SEP-24: RS.10.4185 (DIRECT - WEEKLY IDCW)</t>
  </si>
  <si>
    <t>NAV AS ON 30-SEP-24: RS.14.0618 (DIRECT - MONTHLY IDCW)</t>
  </si>
  <si>
    <t>NAV AS ON 30-SEP-24: RS.14.0525 (DIRECT - GROWTH)</t>
  </si>
  <si>
    <t>AVERAGE MATURITY : 7.52 months</t>
  </si>
  <si>
    <t>7.11 months</t>
  </si>
  <si>
    <t>7.52 months</t>
  </si>
  <si>
    <t>^Note: Includes amount of ~Rs.372.60 Lakhs (at cost) for 3,726.01 units allotted towards Initial Contribution by the scheme (i.e. 25 bps of the schemes AUM as on December 31, 2022), as per SEBI Circular No. SEBI/HO/IMD/PoD2/P/CIR/2023/129 dated July 27, 2023.</t>
  </si>
  <si>
    <t>MOTILAL OSWAL FINVEST LTD NCD 9.50% (12/09/2025)</t>
  </si>
  <si>
    <t>Long</t>
  </si>
  <si>
    <t>Floating</t>
  </si>
  <si>
    <t>Short</t>
  </si>
  <si>
    <t>FIXED</t>
  </si>
  <si>
    <t>GIC HOUSING FINANCE LTD (SR.- 8) (2024-2025) (OPTION - I) 8.25% NCD (19/06/2026)</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</si>
  <si>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</si>
  <si>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</si>
  <si>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</si>
  <si>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</si>
  <si>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</si>
  <si>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</si>
  <si>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</si>
  <si>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</si>
  <si>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</si>
  <si>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</si>
  <si>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</si>
  <si>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SGS KARNATAKA 6.95% (25/09/2028)</t>
  </si>
  <si>
    <t>IN1920240018</t>
  </si>
  <si>
    <t>SDL HARYANA 7.63% (01/06/2028)</t>
  </si>
  <si>
    <t>IN1620220070</t>
  </si>
  <si>
    <t>SDL MADHYA PRADESH 8.42% (08/08/2028)</t>
  </si>
  <si>
    <t>IN2120180053</t>
  </si>
  <si>
    <t>SDL KARNATAKA 7.76% (13/12/2027)</t>
  </si>
  <si>
    <t>IN1920170116</t>
  </si>
  <si>
    <t xml:space="preserve">SDL GUJARAT 8.50% (28/11/2028) </t>
  </si>
  <si>
    <t>IN1520180200</t>
  </si>
  <si>
    <t>SDL GUJARAT 8.17% (19/12/2028)</t>
  </si>
  <si>
    <t>IN1520180226</t>
  </si>
  <si>
    <t>SDL GUJARAT 8.08% (26/12/2028)</t>
  </si>
  <si>
    <t>IN1520180234</t>
  </si>
  <si>
    <t>SDL KARNATAKA 7.08% (14/12/2026)</t>
  </si>
  <si>
    <t>IN1920160059</t>
  </si>
  <si>
    <t>SDL KARNATAKA 08.08% (26/12/2028)</t>
  </si>
  <si>
    <t>IN1920180115</t>
  </si>
  <si>
    <t>SDL TAMILNADU 8.28% (21/02/2028)</t>
  </si>
  <si>
    <t>IN3120170128</t>
  </si>
  <si>
    <t>SDL TAMILNADU 08.68% (10/10/2028)</t>
  </si>
  <si>
    <t>IN3120180143</t>
  </si>
  <si>
    <t>SDL KARNATAKA 8.52% (28/11/2028)</t>
  </si>
  <si>
    <t>IN1920180081</t>
  </si>
  <si>
    <t>** 07.80 % NABARD - 15/03/2027</t>
  </si>
  <si>
    <t>INE261F08EF5</t>
  </si>
  <si>
    <t>** 07.99 % HDB FINANCIAL SERVICES LTD - 16/03/2026</t>
  </si>
  <si>
    <t>INE756I07EO2</t>
  </si>
  <si>
    <t>** 07.43 % SMALL INDUST DEVLOP BANK  OF INDIA - 31/08/2026</t>
  </si>
  <si>
    <t>INE556F08KH1</t>
  </si>
  <si>
    <t>** 06.23 % REC LTD - 31/10/2031</t>
  </si>
  <si>
    <t>INE020B08DT7</t>
  </si>
  <si>
    <t>** 07.77 % REC LTD - 30/09/2026</t>
  </si>
  <si>
    <t>INE020B08EP3</t>
  </si>
  <si>
    <t>** 07.70 % SUNDARAM HOME FINANCE LTD - 26/03/2027</t>
  </si>
  <si>
    <t>INE667F07IZ4</t>
  </si>
  <si>
    <t>** 07.82 % LIC HOUSING FINANCE LTD - 14/01/2026</t>
  </si>
  <si>
    <t>INE115A07QE3</t>
  </si>
  <si>
    <t>** 08.30 % SMFG INDIA CREDIT COMPANY LTD - 30/06/2027</t>
  </si>
  <si>
    <t>INE535H07CJ6</t>
  </si>
  <si>
    <t>** 07.70 % REC LTD - 31/08/2026</t>
  </si>
  <si>
    <t>INE020B08FC8</t>
  </si>
  <si>
    <t>** 08.10 % ICICI HOME FINANCE CO.LTD - 05/03/2027#</t>
  </si>
  <si>
    <t>** 08.19 % NTPC LTD - 15/12/2025</t>
  </si>
  <si>
    <t>INE733E07JX0</t>
  </si>
  <si>
    <t>** 07.63 % POWER FINANCE CORPORATION - 14/08/2026</t>
  </si>
  <si>
    <t>INE134E08II2</t>
  </si>
  <si>
    <t>** 08.04 % HDB FINANCIAL SERVICES LTD - 25/02/2026</t>
  </si>
  <si>
    <t>INE756I07EL8</t>
  </si>
  <si>
    <t>** 07.25 % EXIM - 01/02/2027</t>
  </si>
  <si>
    <t>INE514E08FJ9</t>
  </si>
  <si>
    <t>** 07.97 % TATA CAPITAL HOUSING FINANCE LTD - 03/11/2025</t>
  </si>
  <si>
    <t>INE033L07HV8</t>
  </si>
  <si>
    <t>** 07.69 % LIC HOUSING FINANCE LTD - 11/12/2026</t>
  </si>
  <si>
    <t>INE115A07RA9</t>
  </si>
  <si>
    <t>** 07.49 % NABARD - 15/10/2026</t>
  </si>
  <si>
    <t>INE261F08EB4</t>
  </si>
  <si>
    <t>** 07.72 % BAJAJ FINANCE LTD - 26/03/2027#</t>
  </si>
  <si>
    <t>INE296A07TG0</t>
  </si>
  <si>
    <t>** 06.40 % JOHN DEERE FINANCIAL INDIA PVT LTD - 20/06/2025</t>
  </si>
  <si>
    <t>INE00V208082</t>
  </si>
  <si>
    <t>** 05.62 % EXIM - 20/06/2025</t>
  </si>
  <si>
    <t>INE514E08FU6</t>
  </si>
  <si>
    <t>** 08.05 % NTPC LTD - 05/05/2026</t>
  </si>
  <si>
    <t>INE733E07KA6</t>
  </si>
  <si>
    <t>** 07.64 % REC LTD - 30/04/2027</t>
  </si>
  <si>
    <t>INE020B08EX7</t>
  </si>
  <si>
    <t>** 08.28 % SMFG INDIA CREDIT COMPANY LTD - 05/08/2026</t>
  </si>
  <si>
    <t>INE535H07CK4</t>
  </si>
  <si>
    <t>** 07.64 % POWER FINANCE CORPORATION - 25/08/2026</t>
  </si>
  <si>
    <t>INE134E08MT1</t>
  </si>
  <si>
    <t>** 08.11 % REC LTD - 07/10/2025</t>
  </si>
  <si>
    <t>INE020B08963</t>
  </si>
  <si>
    <t>** 08.12 % INDIA UNIVERSAL TRUST AL1 - 20/06/2027</t>
  </si>
  <si>
    <t>INE16J715027</t>
  </si>
  <si>
    <t>** 08.02 % INDIA UNIVERSAL TRUST AL1 - 20/08/2026</t>
  </si>
  <si>
    <t>INE16J715019</t>
  </si>
  <si>
    <t>** - AXIS BANK LTD - CD - 04/09/2025</t>
  </si>
  <si>
    <t>INE238AD6900</t>
  </si>
  <si>
    <t>** - KOTAK SECURITIES LTD - CP - 24/06/2025</t>
  </si>
  <si>
    <t>INE028E14QT4</t>
  </si>
  <si>
    <t>** - CANARA BANK - CD - 26/12/2025</t>
  </si>
  <si>
    <t>INE476A16ZW3</t>
  </si>
  <si>
    <t>** - BARCLAYS INVESTMENTS &amp; LOANS (INDIA) PVT LTD - CP - 13/06/2025</t>
  </si>
  <si>
    <t>INE704I14JG3</t>
  </si>
  <si>
    <t>** TREASURY BILL 182 DAYS (29/08/2025)</t>
  </si>
  <si>
    <t>IN002024Y464</t>
  </si>
  <si>
    <t>** - CANARA BANK - CD - 05/12/2025</t>
  </si>
  <si>
    <t>INE476A16ZP7</t>
  </si>
  <si>
    <t>** - SMALL INDUST DEVLOP BANK  OF INDIA - CD - 27/02/2026</t>
  </si>
  <si>
    <t>INE556F16BB6</t>
  </si>
  <si>
    <t>** - HDFC BANK LTD - CD - 12/03/2026</t>
  </si>
  <si>
    <t>INE040A16GN6</t>
  </si>
  <si>
    <t>** - NABARD - CD - 20/06/2025</t>
  </si>
  <si>
    <t>INE261F16876</t>
  </si>
  <si>
    <t>** - STANDARD CHARTERED SECURITES (INDIA) LTD - CP - 20/08/2025</t>
  </si>
  <si>
    <t>INE472H14532</t>
  </si>
  <si>
    <t>(D) TREPS</t>
  </si>
  <si>
    <t>E) REPO</t>
  </si>
  <si>
    <t>NAV AS ON 31-MAR-25: RS.1004.0476 (REGULAR - DAILY IDCW)</t>
  </si>
  <si>
    <t>NAV AS ON 31-MAR-25: RS.1010.7662 (REGULAR - WEEKLY IDCW)</t>
  </si>
  <si>
    <t>NAV AS ON 31-MAR-25: RS.3853.571 (REGULAR - GROWTH)</t>
  </si>
  <si>
    <t>NAV AS ON 31-MAR-25: RS.2442.188 (REGULAR - PERIODIC IDCW)</t>
  </si>
  <si>
    <t>NAV AS ON 31-MAR-25: RS.1004.0782 (DIRECT - DAILY IDCW)</t>
  </si>
  <si>
    <t>NAV AS ON 31-MAR-25: RS.1010.8226 (DIRECT - WEEKLY IDCW)</t>
  </si>
  <si>
    <t>NAV AS ON 31-MAR-25: RS.3959.7115 (DIRECT - GROWTH)</t>
  </si>
  <si>
    <t>NAV AS ON 31-MAR-25: RS.2511.1675 (DIRECT - PERIODIC IDCW)</t>
  </si>
  <si>
    <t>NAV AS ON 30-SEP-24: RS.1003.5288 (REGULAR - DAILY IDCW)</t>
  </si>
  <si>
    <t>NAV AS ON 30-SEP-24: RS.1009.6066 (REGULAR - WEEKLY IDCW)</t>
  </si>
  <si>
    <t>NAV AS ON 30-SEP-24: RS.3716.0718 (REGULAR - GROWTH)</t>
  </si>
  <si>
    <t>NAV AS ON 30-SEP-24: RS.2355.4714 (REGULAR - PERIODIC IDCW)</t>
  </si>
  <si>
    <t>NAV AS ON 30-SEP-24: RS.1003.5316 (DIRECT - DAILY IDCW)</t>
  </si>
  <si>
    <t>NAV AS ON 30-SEP-24: RS.1009.6621 (DIRECT - WEEKLY IDCW)</t>
  </si>
  <si>
    <t>NAV AS ON 30-SEP-24: RS.3812.3653 (DIRECT - GROWTH)</t>
  </si>
  <si>
    <t>NAV AS ON 30-SEP-24: RS.2417.4031 (DIRECT - PERIODIC IDCW)</t>
  </si>
  <si>
    <t>AVERAGE MATURITY : 14.45 MONTHS</t>
  </si>
  <si>
    <t>12.11 months</t>
  </si>
  <si>
    <t>14.45 months</t>
  </si>
  <si>
    <t>^Note: Includes amount of ~Rs.675.59 Lakhs (at cost) for 6755.86 units allotted towards Initial Contribution by the scheme (i.e. 25 bps of the schemes AUM as on December 31, 2022), as per SEBI Circular No. SEBI/HO/IMD/PoD2/P/CIR/2023/129 dated July 27, 2023.</t>
  </si>
  <si>
    <t>^^ In terms of sub clause 5 of clause C of SEBI circular no. SEBI/HO/IMD/DF2/CIR/P/2019/104 dated 01.10.2019, the Instrument has Structured Obligation (SO) / Credit Enhancement (CE) features.</t>
  </si>
  <si>
    <t>BAJAJ FINANCE LTD NCD  7.7215% (26/03/2027)</t>
  </si>
  <si>
    <t>ICICI HOME FINANCE CO LTD 8.10% NCD (05/03/2027)</t>
  </si>
  <si>
    <t>NATIONAL BANK FOR AGRICULTURE AND RURAL DEVELOPMENT 7.80% NCD (SR-24E) (15/03/2027)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</si>
  <si>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</si>
  <si>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</si>
  <si>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</si>
  <si>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</si>
  <si>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</si>
  <si>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</si>
  <si>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</si>
  <si>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</si>
  <si>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</si>
  <si>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</si>
  <si>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</si>
  <si>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</si>
  <si>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</si>
  <si>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</si>
  <si>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</si>
  <si>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</si>
  <si>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</si>
  <si>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</si>
  <si>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</si>
  <si>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ROADSTAR INFRA INVESTMENT TRUST - INV-IT</t>
  </si>
  <si>
    <t>INE0JEI23010</t>
  </si>
  <si>
    <t>INF277KA1372</t>
  </si>
  <si>
    <t>GOI - 7.17% (17/04/2030) $$</t>
  </si>
  <si>
    <t>SGS MAHARASHTRA 7.12% (05/02/2036)</t>
  </si>
  <si>
    <t>IN2220240401</t>
  </si>
  <si>
    <t>SGS MAHARASHTRA 7.13% (05/02/2037)</t>
  </si>
  <si>
    <t>IN2220240419</t>
  </si>
  <si>
    <t>GOI - 7.10% (18/04/2029)</t>
  </si>
  <si>
    <t>IN0020220011</t>
  </si>
  <si>
    <t>GOI - 7.06% (10/04/2028)</t>
  </si>
  <si>
    <t>IN0020230010</t>
  </si>
  <si>
    <t>SGS TAMILNADU 7.44% (20/03/2034)</t>
  </si>
  <si>
    <t>IN3120230484</t>
  </si>
  <si>
    <t>GOI - 5.79% (11/05/2030)</t>
  </si>
  <si>
    <t>IN0020200070</t>
  </si>
  <si>
    <t>SGS MAHARASHTRA 7.70% (08/11/2034)</t>
  </si>
  <si>
    <t>IN2220230147</t>
  </si>
  <si>
    <t>GOI - 6.54% (17/01/2032)</t>
  </si>
  <si>
    <t>IN0020210244</t>
  </si>
  <si>
    <t>SDL TAMILNADU 8.18% (19/12/2028)</t>
  </si>
  <si>
    <t>IN3120180192</t>
  </si>
  <si>
    <t>** 07.53 % NABARD - 24/03/2028</t>
  </si>
  <si>
    <t>INE261F08EM1</t>
  </si>
  <si>
    <t>** 07.57 % NABARD - 19/03/2026</t>
  </si>
  <si>
    <t>INE261F08DW2</t>
  </si>
  <si>
    <t>** 07.59 % NATIONAL HOUSING BANK - 08/09/2027</t>
  </si>
  <si>
    <t>INE557F08FZ1</t>
  </si>
  <si>
    <t>** 07.84 % LIC HOUSING FINANCE LTD - 11/05/2027</t>
  </si>
  <si>
    <t>INE115A07QO2</t>
  </si>
  <si>
    <t>** 08.45 % NOMURA CAPITAL (INDIA) PVT LTD - 01/03/2027</t>
  </si>
  <si>
    <t>IND-AAA</t>
  </si>
  <si>
    <t>INE357L07499</t>
  </si>
  <si>
    <t>** 07.58 % NABARD - 31/07/2026</t>
  </si>
  <si>
    <t>INE261F08DX0</t>
  </si>
  <si>
    <t>** 07.23 % INDIAN RAILWAYS FINANCE CORPORATION LTD - 15/10/2026</t>
  </si>
  <si>
    <t>INE053F08304</t>
  </si>
  <si>
    <t>** 07.40 % SUNDARAM FIN LTD - 26/08/2025</t>
  </si>
  <si>
    <t>INE660A07RH9</t>
  </si>
  <si>
    <t>** 08.10 % BAJAJ HOUSING FINANCE LTD - 08/07/2027</t>
  </si>
  <si>
    <t>INE377Y07482</t>
  </si>
  <si>
    <t>** 07.55 % REC LTD - 31/03/2028</t>
  </si>
  <si>
    <t>INE020B08EA5</t>
  </si>
  <si>
    <t>** 07.71 % REC LTD - 26/02/2027</t>
  </si>
  <si>
    <t>INE020B08EW9</t>
  </si>
  <si>
    <t>** 07.59 % POWER FINANCE CORPORATION - 17/01/2028</t>
  </si>
  <si>
    <t>INE134E08LX5</t>
  </si>
  <si>
    <t>** 07.73 % TATA CAPITAL HOUSING FINANCE LTD - 14/01/2030</t>
  </si>
  <si>
    <t>INE033L07IM5</t>
  </si>
  <si>
    <t>** 07.80 % REC LTD - 30/05/2026</t>
  </si>
  <si>
    <t>INE020B08ES7</t>
  </si>
  <si>
    <t>** 07.55 % POWER FINANCE CORPORATION - 15/04/2027</t>
  </si>
  <si>
    <t>INE134E08MZ8</t>
  </si>
  <si>
    <t>** 07.44 % SMALL INDUST DEVLOP BANK  OF INDIA - 10/04/2028</t>
  </si>
  <si>
    <t>INE556F08KT6</t>
  </si>
  <si>
    <t>** 08.10 % BAJAJ FINANCE LTD - 10/07/2026</t>
  </si>
  <si>
    <t>INE296A07TB1</t>
  </si>
  <si>
    <t>** 07.57 % LIC HOUSING FINANCE LTD - 18/10/2029</t>
  </si>
  <si>
    <t>INE115A07QY1</t>
  </si>
  <si>
    <t>** 07.44 % NABARD - 24/02/2028</t>
  </si>
  <si>
    <t>INE261F08EK5</t>
  </si>
  <si>
    <t>** 07.91 % TATA CAPITAL LTD - 03/12/2026</t>
  </si>
  <si>
    <t>INE306N07NO7</t>
  </si>
  <si>
    <t>** 07.47 % SMALL INDUST DEVLOP BANK  OF INDIA - 25/11/2025</t>
  </si>
  <si>
    <t>INE556F08KE8</t>
  </si>
  <si>
    <t>** 07.15 % SMALL INDUST DEVLOP BANK  OF INDIA - 21/07/2025</t>
  </si>
  <si>
    <t>INE556F08JZ5</t>
  </si>
  <si>
    <t>** 07.54 % REC LTD - 30/12/2026</t>
  </si>
  <si>
    <t>INE020B08AC9</t>
  </si>
  <si>
    <t>** 08.27 % NATIONAL HIGHWAYS AUTHORITY OF INDIA - 28/03/2029</t>
  </si>
  <si>
    <t>INE906B07GP0</t>
  </si>
  <si>
    <t>** 08.09 % INDIA UNIVERSAL TRUST AL2 - 21/11/2027</t>
  </si>
  <si>
    <t>INE1CBK15029</t>
  </si>
  <si>
    <t>** - PUNJAB NATIONAL BANK - CD - 18/03/2026</t>
  </si>
  <si>
    <t>INE160A16RK5</t>
  </si>
  <si>
    <t>** - AXIS BANK LTD - CD - 07/01/2026</t>
  </si>
  <si>
    <t>INE238AD6AF6</t>
  </si>
  <si>
    <t>** - HDFC BANK LTD - CD - 06/02/2026</t>
  </si>
  <si>
    <t>INE040A16GF2</t>
  </si>
  <si>
    <t>NAV AS ON 31-MAR-25: RS.21.2085 (REGULAR - MONTHLY IDCW)</t>
  </si>
  <si>
    <t>NAV AS ON 31-MAR-25: RS.46.9624 (REGULAR - GROWTH)</t>
  </si>
  <si>
    <t>NAV AS ON 31-MAR-25: RS.23.5491 (DIRECT - MONTHLY IDCW)</t>
  </si>
  <si>
    <t>NAV AS ON 31-MAR-25: RS.51.8515 (DIRECT - GROWTH)</t>
  </si>
  <si>
    <t>NAV AS ON 31-MAR-25: RS.24.8829 (REGULAR - PERIODIC IDCW)</t>
  </si>
  <si>
    <t>NAV AS ON 31-MAR-25: RS.27.5127 (DIRECT - PERIODIC IDCW)</t>
  </si>
  <si>
    <t>NAV AS ON 30-SEP-24: RS.20.4492 (REGULAR - MONTHLY IDCW)</t>
  </si>
  <si>
    <t>NAV AS ON 30-SEP-24: RS.45.2821 (REGULAR - GROWTH)</t>
  </si>
  <si>
    <t>NAV AS ON 30-SEP-24: RS.22.6122 (DIRECT - MONTHLY IDCW)</t>
  </si>
  <si>
    <t>NAV AS ON 30-SEP-24: RS.49.7922 (DIRECT - GROWTH)</t>
  </si>
  <si>
    <t>NAV AS ON 30-SEP-24: RS.23.9921 (REGULAR - PERIODIC IDCW)</t>
  </si>
  <si>
    <t>NAV AS ON 30-SEP-24: RS.26.418 (DIRECT - PERIODIC IDCW)</t>
  </si>
  <si>
    <t>AVERAGE MATURITY : 3.86 YEARS</t>
  </si>
  <si>
    <t>2.92 years</t>
  </si>
  <si>
    <t>3.86 years</t>
  </si>
  <si>
    <t>^Note: Includes amount of ~Rs. 558.70 Lakhs (at cost) for 5,587.02 units allotted towards Initial Contribution by the scheme (i.e. 25 bps of the schemes AUM as on December 31, 2022), as per SEBI Circular No. SEBI/HO/IMD/PoD2/P/CIR/2023/129 dated July 27, 2023.</t>
  </si>
  <si>
    <t>TATA CORPORATE BOND FUND SEGREGATED PORTFOLIO 1</t>
  </si>
  <si>
    <t>TRSF-CONSERVATIVE PLAN: • Long Term Capital Appreciation &amp; Current Income. • A debt oriented (between 70%-100%) savings scheme which provides tool for retirement planning to individual investors</t>
  </si>
  <si>
    <t>GOI 8.24% 15/02/2027</t>
  </si>
  <si>
    <t>IN0020060078</t>
  </si>
  <si>
    <t>GOI -  8.20% (24/09/2025)</t>
  </si>
  <si>
    <t>IN0020120047</t>
  </si>
  <si>
    <t>NAV AS ON 31-MAR-25: RS.30.3401 (REGULAR - GROWTH)</t>
  </si>
  <si>
    <t>NAV AS ON 31-MAR-25: RS.35.3996 (DIRECT - GROWTH)</t>
  </si>
  <si>
    <t>NAV AS ON 30-SEP-24: RS.31.1079 (REGULAR - GROWTH)</t>
  </si>
  <si>
    <t>NAV AS ON 30-SEP-24: RS.36.0756 (DIRECT - GROWTH)</t>
  </si>
  <si>
    <t>AVERAGE MATURITY : 6.34 YEARS</t>
  </si>
  <si>
    <t>4.19 years</t>
  </si>
  <si>
    <t>6.34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</si>
  <si>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</si>
  <si>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</si>
  <si>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</si>
  <si>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</si>
  <si>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</si>
  <si>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</si>
  <si>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</si>
  <si>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 TREASURY BILL 91 DAYS (24/04/2025)</t>
  </si>
  <si>
    <t>IN002024X425</t>
  </si>
  <si>
    <t>** TREASURY BILL 364 DAYS (18/04/2025) $$</t>
  </si>
  <si>
    <t>IN002024Z032</t>
  </si>
  <si>
    <t>** TREASURY BILL 182 DAYS (10/04/2025) $$</t>
  </si>
  <si>
    <t>IN002024Y266</t>
  </si>
  <si>
    <t>(B) TREPS</t>
  </si>
  <si>
    <t>C) REPO</t>
  </si>
  <si>
    <t>NAV AS ON 31-MAR-25: RS.1000.0162 (REGULAR - DAILY IDCW)</t>
  </si>
  <si>
    <t>NAV AS ON 31-MAR-25: RS.1338.4806 (REGULAR - GROWTH)</t>
  </si>
  <si>
    <t>NAV AS ON 31-MAR-25: RS.1000.0162 (DIRECT - DAILY IDCW)</t>
  </si>
  <si>
    <t>NAV AS ON 31-MAR-25: RS.1347.4855 (DIRECT - GROWTH)</t>
  </si>
  <si>
    <t>NAV AS ON 30-SEP-24: RS.1000.0005 (REGULAR - DAILY IDCW)</t>
  </si>
  <si>
    <t>NAV AS ON 30-SEP-24: RS.1297.0288 (REGULAR - GROWTH)</t>
  </si>
  <si>
    <t>NAV AS ON 30-SEP-24: RS.1000.0005 (DIRECT - DAILY IDCW)</t>
  </si>
  <si>
    <t>NAV AS ON 30-SEP-24: RS.1304.9668 (DIRECT - GROWTH)</t>
  </si>
  <si>
    <t>AVERAGE MATURITY : 0.23 months</t>
  </si>
  <si>
    <t>0.23 months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</si>
  <si>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</si>
  <si>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</si>
  <si>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</si>
  <si>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</si>
  <si>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</si>
  <si>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GUJARAT  7.64% (08/11/2027)</t>
  </si>
  <si>
    <t>IN1520170128</t>
  </si>
  <si>
    <t>SDL TAMILNADU 7.65% (06/12/2027)</t>
  </si>
  <si>
    <t>IN3120170094</t>
  </si>
  <si>
    <t>SDL GUJARAT  7.75% (13/12/2027)</t>
  </si>
  <si>
    <t>IN1520170136</t>
  </si>
  <si>
    <t>SDL GUJARAT  7.19% (23/10/2027)</t>
  </si>
  <si>
    <t>IN1520190126</t>
  </si>
  <si>
    <t>SDL WEST BENGAL 7.72% (20/12/2027)</t>
  </si>
  <si>
    <t>IN3420170158</t>
  </si>
  <si>
    <t>SDL UTTAR PRADESH 7.67% (29/11/2027)</t>
  </si>
  <si>
    <t>IN3320170142</t>
  </si>
  <si>
    <t>SDL RAJASTHAN 7.86% (27/12/2027)</t>
  </si>
  <si>
    <t>IN2920170122</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</si>
  <si>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</si>
  <si>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</si>
  <si>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</si>
  <si>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</si>
  <si>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</si>
  <si>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</si>
  <si>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</si>
  <si>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</si>
  <si>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</si>
  <si>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</si>
  <si>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</si>
  <si>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</si>
  <si>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</si>
  <si>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</si>
  <si>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KARNATAKA 7.64% (08/11/2027)</t>
  </si>
  <si>
    <t>IN1920170066</t>
  </si>
  <si>
    <t>SDL RAJASTHAN 7.65% (29/11/2027)</t>
  </si>
  <si>
    <t>IN2920170106</t>
  </si>
  <si>
    <t>SDL KARNATAKA 7.65% (06/12/2027)</t>
  </si>
  <si>
    <t>IN1920170108</t>
  </si>
  <si>
    <t>SDL KARNATAKA 7.55% (25/10/2027)</t>
  </si>
  <si>
    <t>IN1920170041</t>
  </si>
  <si>
    <t>SDL UTTAR PRADESH 7.56% (11/10/2027)</t>
  </si>
  <si>
    <t>IN3320170118</t>
  </si>
  <si>
    <t>SDL KARNATAKA 7.69% (20/12/2027)</t>
  </si>
  <si>
    <t>IN1920170124</t>
  </si>
  <si>
    <t>SDL GUJARAT  7.69% (20/12/2027)</t>
  </si>
  <si>
    <t>IN1520170144</t>
  </si>
  <si>
    <t>** 07.70 % REC LTD - 10/12/2027</t>
  </si>
  <si>
    <t>INE020B08AQ9</t>
  </si>
  <si>
    <t>** 07.54 % INDIAN RAILWAYS FINANCE CORPORATION LTD - 31/10/2027</t>
  </si>
  <si>
    <t>INE053F07AD1</t>
  </si>
  <si>
    <t>** 07.20 % POWER GRID CORPORATION OF INDIA LTD - 09/08/2027</t>
  </si>
  <si>
    <t>INE752E07OG5</t>
  </si>
  <si>
    <t>** 07.95 % REC LTD - 12/03/2027</t>
  </si>
  <si>
    <t>INE020B08AH8</t>
  </si>
  <si>
    <t>** 07.83 % INDIAN RAILWAYS FINANCE CORPORATION LTD - 19/03/2027</t>
  </si>
  <si>
    <t>INE053F07983</t>
  </si>
  <si>
    <t>** 07.65 % POWER FINANCE CORPORATION - 22/11/2027</t>
  </si>
  <si>
    <t>INE134E08JG4</t>
  </si>
  <si>
    <t>** 07.27 % INDIAN RAILWAYS FINANCE CORPORATION LTD - 15/06/2027</t>
  </si>
  <si>
    <t>INE053F07AB5</t>
  </si>
  <si>
    <t>** 07.30 % POWER GRID CORPORATION OF INDIA LTD - 19/06/2027</t>
  </si>
  <si>
    <t>INE752E07OF7</t>
  </si>
  <si>
    <t>** 07.33 % INDIAN RAILWAYS FINANCE CORPORATION LTD - 27/08/2027</t>
  </si>
  <si>
    <t>INE053F07AC3</t>
  </si>
  <si>
    <t>** 07.49 % INDIAN RAILWAYS FINANCE CORPORATION LTD - 28/05/2027</t>
  </si>
  <si>
    <t>INE053F07AA7</t>
  </si>
  <si>
    <t>NAV AS ON 31-MAR-25: RS.12.0708 (REGULAR - IDCW)</t>
  </si>
  <si>
    <t>NAV AS ON 31-MAR-25: RS.12.0708 (REGULAR - GROWTH)</t>
  </si>
  <si>
    <t>NAV AS ON 31-MAR-25: RS.12.1729 (DIRECT - IDCW)</t>
  </si>
  <si>
    <t>NAV AS ON 31-MAR-25: RS.12.1729 (DIRECT - GROWTH)</t>
  </si>
  <si>
    <t>NAV AS ON 30-SEP-24: RS.11.6521 (REGULAR - IDCW)</t>
  </si>
  <si>
    <t>NAV AS ON 30-SEP-24: RS.11.6521 (REGULAR - GROWTH)</t>
  </si>
  <si>
    <t>NAV AS ON 30-SEP-24: RS.11.7361 (DIRECT - IDCW)</t>
  </si>
  <si>
    <t>NAV AS ON 30-SEP-24: RS.11.7361 (DIRECT - GROWTH)</t>
  </si>
  <si>
    <t>AVERAGE MATURITY : 2.56 YEARS</t>
  </si>
  <si>
    <t>2.32 years</t>
  </si>
  <si>
    <t>2.56 years</t>
  </si>
  <si>
    <t>An open-ended Target Maturity Index Fund investing in constituents of Nifty G-Sec Dec 2029 Index. A Scheme with Relatively High Interest Rate Risk and Relatively Low Credit Risk</t>
  </si>
  <si>
    <t>•Investing in constituents similar to composition of  Nifty G-Sec Dec 2029 Index.</t>
  </si>
  <si>
    <t>NAV AS ON 31-MAR-25: RS.11.8946 (REGULAR - IDCW)</t>
  </si>
  <si>
    <t>NAV AS ON 31-MAR-25: RS.11.8946 (REGULAR - GROWTH)</t>
  </si>
  <si>
    <t>NAV AS ON 31-MAR-25: RS.11.9874 (DIRECT - IDCW)</t>
  </si>
  <si>
    <t>NAV AS ON 31-MAR-25: RS.11.9874 (DIRECT - GROWTH)</t>
  </si>
  <si>
    <t>NAV AS ON 30-SEP-24: RS.11.4489 (REGULAR - IDCW)</t>
  </si>
  <si>
    <t>NAV AS ON 30-SEP-24: RS.11.4489 (REGULAR - GROWTH)</t>
  </si>
  <si>
    <t>NAV AS ON 30-SEP-24: RS.11.5197 (DIRECT - IDCW)</t>
  </si>
  <si>
    <t>NAV AS ON 30-SEP-24: RS.11.5197 (DIRECT - GROWTH)</t>
  </si>
  <si>
    <t>AVERAGE MATURITY : 4.27 YEARS</t>
  </si>
  <si>
    <t>3.67 years</t>
  </si>
  <si>
    <t>4.27 years</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</si>
  <si>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</si>
  <si>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</si>
  <si>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 $$</t>
  </si>
  <si>
    <t>IN0020140060</t>
  </si>
  <si>
    <t>GOI - 5.74% (15/11/2026)</t>
  </si>
  <si>
    <t>GOI - 6.97% (06/09/2026)</t>
  </si>
  <si>
    <t>NAV AS ON 31-MAR-25: RS.11.6606 (REGULAR - IDCW)</t>
  </si>
  <si>
    <t>NAV AS ON 31-MAR-25: RS.11.6606 (REGULAR - GROWTH)</t>
  </si>
  <si>
    <t>NAV AS ON 31-MAR-25: RS.11.7487 (DIRECT - IDCW)</t>
  </si>
  <si>
    <t>NAV AS ON 31-MAR-25: RS.11.7487 (DIRECT - GROWTH)</t>
  </si>
  <si>
    <t>NAV AS ON 30-SEP-24: RS.11.2796 (REGULAR - IDCW)</t>
  </si>
  <si>
    <t>NAV AS ON 30-SEP-24: RS.11.2796 (REGULAR - GROWTH)</t>
  </si>
  <si>
    <t>NAV AS ON 30-SEP-24: RS.11.3473 (DIRECT - IDCW)</t>
  </si>
  <si>
    <t>NAV AS ON 30-SEP-24: RS.11.3473 (DIRECT - GROWTH)</t>
  </si>
  <si>
    <t>AVERAGE MATURITY : 1.63 YEARS</t>
  </si>
  <si>
    <t>1.53 years</t>
  </si>
  <si>
    <t>1.63 years</t>
  </si>
  <si>
    <t>Tata Money Market Fund</t>
  </si>
  <si>
    <t>(An open ended debt scheme investing in money market instruments. A Relatively Low Interest Rate Risk and Moderate Credit Risk.)</t>
  </si>
  <si>
    <t>•Investment in Money Market Instruments.</t>
  </si>
  <si>
    <t>SDL RAJASTHAN 8.30% (13/01/2026) $$</t>
  </si>
  <si>
    <t>IN2920150223</t>
  </si>
  <si>
    <t>GOI - 5.22% (15/06/2025)</t>
  </si>
  <si>
    <t>GOI - 7.59% (11/01/2026)</t>
  </si>
  <si>
    <t>IN0020150093</t>
  </si>
  <si>
    <t>** - SMALL INDUST DEVLOP BANK  OF INDIA - CD - 11/03/2026</t>
  </si>
  <si>
    <t>INE556F16BD2</t>
  </si>
  <si>
    <t>** - FEDERAL BANK LTD - CD - 10/03/2026</t>
  </si>
  <si>
    <t>INE171A16MW8</t>
  </si>
  <si>
    <t>** TREASURY BILL 364 DAYS (19/03/2026) $$</t>
  </si>
  <si>
    <t>IN002024Z495</t>
  </si>
  <si>
    <t>** TREASURY BILL 182 DAYS (18/09/2025) $$</t>
  </si>
  <si>
    <t>IN002024Y498</t>
  </si>
  <si>
    <t>** - AXIS BANK LTD - CD - 05/03/2026</t>
  </si>
  <si>
    <t>INE238AD6AO8</t>
  </si>
  <si>
    <t>** - UNION BANK OF INDIA - CD - 27/01/2026</t>
  </si>
  <si>
    <t>INE692A16IM2</t>
  </si>
  <si>
    <t>** - BANK OF INDIA - CD - 03/02/2026</t>
  </si>
  <si>
    <t>INE084A16DA8</t>
  </si>
  <si>
    <t>** - LIC HOUSING FINANCE LTD - CP - 11/12/2025</t>
  </si>
  <si>
    <t>INE115A14FN3</t>
  </si>
  <si>
    <t>** - FEDERAL BANK LTD - CD - 12/12/2025</t>
  </si>
  <si>
    <t>INE171A16MT4</t>
  </si>
  <si>
    <t>** - SMALL INDUST DEVLOP BANK  OF INDIA - CD - 13/01/2026</t>
  </si>
  <si>
    <t>INE556F16AY0</t>
  </si>
  <si>
    <t>** TREASURY BILL 91 DAYS (26/06/2025)</t>
  </si>
  <si>
    <t>IN002024X516</t>
  </si>
  <si>
    <t>** TREASURY BILL 364 DAYS (27/02/2026) $$</t>
  </si>
  <si>
    <t>IN002024Z461</t>
  </si>
  <si>
    <t>** - NABARD - CD - 23/01/2026</t>
  </si>
  <si>
    <t>INE261F16918</t>
  </si>
  <si>
    <t>** - LIC HOUSING FINANCE LTD - CP - 21/01/2026</t>
  </si>
  <si>
    <t>INE115A14FI3</t>
  </si>
  <si>
    <t>** - KOTAK MAHINDRA BANK - CD - 27/02/2026</t>
  </si>
  <si>
    <t>INE237A166Z3</t>
  </si>
  <si>
    <t>** - NABARD - CD - 27/02/2026</t>
  </si>
  <si>
    <t>INE261F16967</t>
  </si>
  <si>
    <t>** - ICICI SECURITIES LTD - CP - 17/03/2026</t>
  </si>
  <si>
    <t>INE763G14XS9</t>
  </si>
  <si>
    <t>** - UNION BANK OF INDIA - CD - 18/12/2025</t>
  </si>
  <si>
    <t>INE692A16II0</t>
  </si>
  <si>
    <t>** - CREDILA FINANCIAL SERVICES LTD - CP - 28/11/2025</t>
  </si>
  <si>
    <t>INE539K14BS1</t>
  </si>
  <si>
    <t>** - NABARD - CD - 17/02/2026</t>
  </si>
  <si>
    <t>INE261F16959</t>
  </si>
  <si>
    <t>** - MOTILAL OSWAL FINVEST LTD - CP - 30/01/2026</t>
  </si>
  <si>
    <t>INE01WN14BO6</t>
  </si>
  <si>
    <t>** - ICICI SECURITIES LTD - CP - 27/02/2026</t>
  </si>
  <si>
    <t>INE763G14XI0</t>
  </si>
  <si>
    <t>** - SMALL INDUST DEVLOP BANK  OF INDIA - CD - 05/12/2025</t>
  </si>
  <si>
    <t>INE556F16AX2</t>
  </si>
  <si>
    <t>** TREASURY BILL 91 DAYS (19/06/2025)</t>
  </si>
  <si>
    <t>** - INDUSIND BANK LTD - CD - 20/01/2026</t>
  </si>
  <si>
    <t>INE095A16X93</t>
  </si>
  <si>
    <t>** - SUNDARAM FIN LTD - CP - 20/02/2026</t>
  </si>
  <si>
    <t>INE660A14YI9</t>
  </si>
  <si>
    <t>** - PIRAMAL FINANCE LTD - CP - 30/01/2026</t>
  </si>
  <si>
    <t>INE516Y14HV1</t>
  </si>
  <si>
    <t>** - NABARD - CD - 20/01/2026</t>
  </si>
  <si>
    <t>INE261F16892</t>
  </si>
  <si>
    <t>** - CANARA BANK - CD - 20/01/2026</t>
  </si>
  <si>
    <t>INE476A16ZZ6</t>
  </si>
  <si>
    <t>** - EQUITAS SMALL FINANCE BANK LTD - CD - 27/01/2026</t>
  </si>
  <si>
    <t>INE063P16AS8</t>
  </si>
  <si>
    <t>** - IDBI BANK LTD - CD - 26/02/2026</t>
  </si>
  <si>
    <t>INE008A16Y15</t>
  </si>
  <si>
    <t>** - AXIS FINANCE LTD - CP - 06/03/2026</t>
  </si>
  <si>
    <t>INE891K14OT7</t>
  </si>
  <si>
    <t>** - PIRAMAL FINANCE LTD - CP - 27/01/2026</t>
  </si>
  <si>
    <t>INE516Y14HO6</t>
  </si>
  <si>
    <t>** - ADITYA BIRLA FINANCE LTD - CP - 06/02/2026</t>
  </si>
  <si>
    <t>INE860H144V6</t>
  </si>
  <si>
    <t>** - HDFC BANK LTD - CD - 18/12/2025</t>
  </si>
  <si>
    <t>INE040A16GA3</t>
  </si>
  <si>
    <t>** - AU SMALL FINANCE BANK - CD - 15/12/2025</t>
  </si>
  <si>
    <t>INE949L16DF8</t>
  </si>
  <si>
    <t>** - DEUTSCHE INVESTMENT INDIA PVT LTD - CP - 13/01/2026</t>
  </si>
  <si>
    <t>INE144H14HI4</t>
  </si>
  <si>
    <t>** - JULIUS BAER CAPITAL IND PVT LTD - CP - 14/01/2026</t>
  </si>
  <si>
    <t>INE824H14RC3</t>
  </si>
  <si>
    <t>** - HDFC BANK LTD - CD - 25/02/2026</t>
  </si>
  <si>
    <t>INE040A16GJ4</t>
  </si>
  <si>
    <t>** - IDBI BANK LTD - CD - 23/02/2026</t>
  </si>
  <si>
    <t>INE008A16X99</t>
  </si>
  <si>
    <t>** - KOTAK MAHINDRA PRIME LTD - CP - 24/02/2026</t>
  </si>
  <si>
    <t>INE916D144W2</t>
  </si>
  <si>
    <t>** - INDIAN BANK - CD - 06/03/2026</t>
  </si>
  <si>
    <t>INE562A16OG7</t>
  </si>
  <si>
    <t>** - NABARD - CD - 10/03/2026</t>
  </si>
  <si>
    <t>INE261F16975</t>
  </si>
  <si>
    <t>** - BANK OF BARODA - CD - 13/03/2026</t>
  </si>
  <si>
    <t>INE028A16IC0</t>
  </si>
  <si>
    <t>** - KOTAK MAHINDRA PRIME LTD - CP - 06/03/2026</t>
  </si>
  <si>
    <t>INE916D144Y8</t>
  </si>
  <si>
    <t>** - ICICI SECURITIES LTD - CP - 06/03/2026</t>
  </si>
  <si>
    <t>INE763G14XX9</t>
  </si>
  <si>
    <t>** - NABARD - CD - 24/03/2026</t>
  </si>
  <si>
    <t>INE261F16991</t>
  </si>
  <si>
    <t>** TREASURY BILL 364 DAYS (11/09/2025)</t>
  </si>
  <si>
    <t>IN002024Z248</t>
  </si>
  <si>
    <t>** - BHARTI TELECOM LTD - CP - 13/02/2026</t>
  </si>
  <si>
    <t>INE403D14551</t>
  </si>
  <si>
    <t>** - PNB HOUSING FINANCE LTD - CP - 25/09/2025</t>
  </si>
  <si>
    <t>INE572E14JM1</t>
  </si>
  <si>
    <t>** - JULIUS BAER CAPITAL IND PVT LTD - CP - 25/11/2025</t>
  </si>
  <si>
    <t>INE824H14QR3</t>
  </si>
  <si>
    <t>** TREASURY BILL 364 DAYS (29/01/2026)</t>
  </si>
  <si>
    <t>IN002024Z420</t>
  </si>
  <si>
    <t>** TREASURY BILL 364 DAYS (12/02/2026)</t>
  </si>
  <si>
    <t>IN002024Z446</t>
  </si>
  <si>
    <t>** - KARUR VYSYA BANK LTD - CD - 12/03/2026</t>
  </si>
  <si>
    <t>INE036D16II4</t>
  </si>
  <si>
    <t>** - MOTILAL OSWAL FINANCIAL SERV. LTD - CP - 25/02/2026</t>
  </si>
  <si>
    <t>INE338I14JI6</t>
  </si>
  <si>
    <t>** - MUTHOOT FINCORP - CP - 27/02/2026</t>
  </si>
  <si>
    <t>INE549K14BW2</t>
  </si>
  <si>
    <t>** - BANK OF BARODA - CD - 13/01/2026</t>
  </si>
  <si>
    <t>INE028A16HK5</t>
  </si>
  <si>
    <t>** - SMALL INDUST DEVLOP BANK  OF INDIA - CD - 06/02/2026</t>
  </si>
  <si>
    <t>INE556F16BA8</t>
  </si>
  <si>
    <t>** - NUVAMA WEALTH FINANCE LTD - CP - 25/11/2025</t>
  </si>
  <si>
    <t>INE918K14CD7</t>
  </si>
  <si>
    <t>** - NUVAMA WEALTH AND INVESTMENT LTD - CP - 05/12/2025</t>
  </si>
  <si>
    <t>INE523L14856</t>
  </si>
  <si>
    <t>** TREASURY BILL 91 DAYS (15/05/2025)</t>
  </si>
  <si>
    <t>IN002024X458</t>
  </si>
  <si>
    <t>** - CANARA BANK - CD - 04/12/2025</t>
  </si>
  <si>
    <t>INE476A16ZO0</t>
  </si>
  <si>
    <t>** - INDUSIND BANK LTD - CD - 10/12/2025</t>
  </si>
  <si>
    <t>INE095A16Y76</t>
  </si>
  <si>
    <t>** - CREDILA FINANCIAL SERVICES LTD - CP - 03/12/2025</t>
  </si>
  <si>
    <t>INE539K14BT9</t>
  </si>
  <si>
    <t>** TREASURY BILL 364 DAYS (12/03/2026)</t>
  </si>
  <si>
    <t>IN002024Z487</t>
  </si>
  <si>
    <t>** - IDFC FIRST BANK LTD - CD - 28/01/2026</t>
  </si>
  <si>
    <t>INE092T16XZ6</t>
  </si>
  <si>
    <t>** - NUVAMA WEALTH MANAGEMENT LTD   ( EARLIER EDELWEISS SECURITIES LTD) - CP - 08/12/2025</t>
  </si>
  <si>
    <t>INE531F14EX2</t>
  </si>
  <si>
    <t>** - PUNJAB NATIONAL BANK - CD - 08/01/2026</t>
  </si>
  <si>
    <t>INE160A16QT8</t>
  </si>
  <si>
    <t>** TREASURY BILL 91 DAYS (05/06/2025)</t>
  </si>
  <si>
    <t>** - UNION BANK OF INDIA - CD - 16/01/2026</t>
  </si>
  <si>
    <t>INE692A16IK6</t>
  </si>
  <si>
    <t>** - KOTAK MAHINDRA BANK - CD - 15/01/2026</t>
  </si>
  <si>
    <t>INE237A162Z2</t>
  </si>
  <si>
    <t>** TREASURY BILL 182 DAYS (24/04/2025)</t>
  </si>
  <si>
    <t>NAV AS ON 31-MAR-25: RS.4632.4388 (REGULAR - GROWTH)</t>
  </si>
  <si>
    <t>NAV AS ON 31-MAR-25: RS.1115.1005 (REGULAR - DAILY IDCW)</t>
  </si>
  <si>
    <t>NAV AS ON 31-MAR-25: RS.4716.3196 (DIRECT - GROWTH)</t>
  </si>
  <si>
    <t>NAV AS ON 31-MAR-25: RS.1115.1244 (DIRECT - DAILY IDCW)</t>
  </si>
  <si>
    <t>NAV AS ON 30-SEP-24: RS.4460.4677 (REGULAR - GROWTH)</t>
  </si>
  <si>
    <t>NAV AS ON 30-SEP-24: RS.1114.52 (REGULAR - DAILY IDCW)</t>
  </si>
  <si>
    <t>NAV AS ON 30-SEP-24: RS.4535.4388 (DIRECT - GROWTH)</t>
  </si>
  <si>
    <t>NAV AS ON 30-SEP-24: RS.1114.52 (DIRECT - DAILY IDCW)</t>
  </si>
  <si>
    <t>AVERAGE MATURITY : 10.70 MONTHS</t>
  </si>
  <si>
    <t>10.69 months</t>
  </si>
  <si>
    <t>10.70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</si>
  <si>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</si>
  <si>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</si>
  <si>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</si>
  <si>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</si>
  <si>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</si>
  <si>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</si>
  <si>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- 7.34% (22/04/2064)</t>
  </si>
  <si>
    <t>GOI - 7.23% (15/04/2039)</t>
  </si>
  <si>
    <t>IN0020240027</t>
  </si>
  <si>
    <t>NAV AS ON 31-MAR-25: RS.21.3581 (REGULAR - IDCW)</t>
  </si>
  <si>
    <t>NAV AS ON 31-MAR-25: RS.24.2176 (DIRECT - IDCW)</t>
  </si>
  <si>
    <t>NAV AS ON 31-MAR-25: RS.86.0149 (DIRECT - GROWTH)</t>
  </si>
  <si>
    <t>NAV AS ON 31-MAR-25: RS.77.0481 (REGULAR - GROWTH)</t>
  </si>
  <si>
    <t>NAV AS ON 30-SEP-24: RS.20.579 (REGULAR - IDCW)</t>
  </si>
  <si>
    <t>NAV AS ON 30-SEP-24: RS.33.8058 (RP280225 - IDCW)</t>
  </si>
  <si>
    <t>NAV AS ON 30-SEP-24: RS.33.8615 (RP280225 - GROWTH)</t>
  </si>
  <si>
    <t>NAV AS ON 30-SEP-24: RS.23.2075 (DIRECT - IDCW)</t>
  </si>
  <si>
    <t>NAV AS ON 30-SEP-24: RS.82.4247 (DIRECT - GROWTH)</t>
  </si>
  <si>
    <t>NAV AS ON 30-SEP-24: RS.74.2389 (REGULAR - GROWTH)</t>
  </si>
  <si>
    <t>AVERAGE MATURITY : 25.36 YEARS</t>
  </si>
  <si>
    <t>10.87 years</t>
  </si>
  <si>
    <t>25.36 years</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</si>
  <si>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</si>
  <si>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</si>
  <si>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</si>
  <si>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</si>
  <si>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KARNATAKA 7.45% (20/03/2037) #</t>
  </si>
  <si>
    <t>IN1920230357</t>
  </si>
  <si>
    <t>GOI - 7.09% (05/08/2054) #</t>
  </si>
  <si>
    <t>SGS MAHARASHTRA 7.45% (20/03/2037) #</t>
  </si>
  <si>
    <t>** 08.95 % RELIANCE INDUSTRIES LTD - 09/11/2028 #</t>
  </si>
  <si>
    <t>INE002A08542</t>
  </si>
  <si>
    <t>** 08.60 % CHOLAMANDALAM INVT &amp; FIN  CO LTD - 05/03/2029 #</t>
  </si>
  <si>
    <t>INE121A07RX9</t>
  </si>
  <si>
    <t>** 07.35 % EXIM - 27/07/2028 #</t>
  </si>
  <si>
    <t>INE514E08GE8</t>
  </si>
  <si>
    <t>** 07.59 % NATIONAL HOUSING BANK - 08/09/2027 # $$</t>
  </si>
  <si>
    <t>** 07.52 % REC LTD - 07/11/2026 # $$</t>
  </si>
  <si>
    <t>INE020B08AA3</t>
  </si>
  <si>
    <t>** 08.75 % SHRIRAM FINANCE LTD - 05/10/2026 #</t>
  </si>
  <si>
    <t>INE721A07RQ0</t>
  </si>
  <si>
    <t>NAV AS ON 31-MAR-25: RS.12.5056 (REGULAR - MONTHLY IDCW)</t>
  </si>
  <si>
    <t>NAV AS ON 31-MAR-25: RS.12.5056 (REGULAR - QUARTERLY IDCW)</t>
  </si>
  <si>
    <t>NAV AS ON 31-MAR-25: RS.12.5056 (REGULAR - PERIODIC IDCW)</t>
  </si>
  <si>
    <t>NAV AS ON 31-MAR-25: RS.12.5056 (REGULAR - GROWTH)</t>
  </si>
  <si>
    <t>NAV AS ON 31-MAR-25: RS.12.7113 (DIRECT - MONTHLY IDCW)</t>
  </si>
  <si>
    <t>NAV AS ON 31-MAR-25: RS.12.7113 (DIRECT - QUARTERLY IDCW)</t>
  </si>
  <si>
    <t>NAV AS ON 31-MAR-25: RS.12.7113 (DIRECT - PERIODIC IDCW)</t>
  </si>
  <si>
    <t>NAV AS ON 31-MAR-25: RS.12.7113 (DIRECT - GROWTH)</t>
  </si>
  <si>
    <t>NAV AS ON 30-SEP-24: RS.12.016 (REGULAR - MONTHLY IDCW)</t>
  </si>
  <si>
    <t>NAV AS ON 30-SEP-24: RS.12.016 (REGULAR - QUARTERLY IDCW)</t>
  </si>
  <si>
    <t>NAV AS ON 30-SEP-24: RS.12.016 (REGULAR - PERIODIC IDCW)</t>
  </si>
  <si>
    <t>NAV AS ON 30-SEP-24: RS.12.016 (REGULAR - GROWTH)</t>
  </si>
  <si>
    <t>NAV AS ON 30-SEP-24: RS.12.1876 (DIRECT - MONTHLY IDCW)</t>
  </si>
  <si>
    <t>NAV AS ON 30-SEP-24: RS.12.1876 (DIRECT - QUARTERLY IDCW)</t>
  </si>
  <si>
    <t>NAV AS ON 30-SEP-24: RS.12.1876 (DIRECT - PERIODIC IDCW)</t>
  </si>
  <si>
    <t>NAV AS ON 30-SEP-24: RS.12.1876 (DIRECT - GROWTH)</t>
  </si>
  <si>
    <t>AVERAGE MATURITY : 8.26 YEARS</t>
  </si>
  <si>
    <t>3.68 years</t>
  </si>
  <si>
    <t>8.26 years</t>
  </si>
  <si>
    <t>^Note: Includes amount of ~Rs. 69.61 lakhs (at cost) for 696.07 units allotted towards Initial Contribution by the scheme (i.e. 25 bps of the schemes AUM as on December 31, 2022), as per SEBI Circular No. SEBI/HO/IMD/PoD2/P/CIR/2023/129 dated July 27, 2023.</t>
  </si>
  <si>
    <t>SHRIRAM FINANCE LTD(NCD) 8.75% (SR-PPD XII 23-24 OPTION 1)(TRANCHE - 1) (05/10/2026) PUT 03/10/2025</t>
  </si>
  <si>
    <t>RELIANCE INDUSTRIES LTD 8.95% (PPD SR H) NCD (09/11/2028)</t>
  </si>
  <si>
    <t>EXPORT IMPORT BANK OF INDIA 7.35% NCD (SR AA02-2028) (27/07/2028)</t>
  </si>
  <si>
    <t>CHOLAMANDALAM INVESTMENT AND FINANCE CO. LTD 8.60% NCD SR 637 (05/03/2029)</t>
  </si>
  <si>
    <t>SGS KARNATAKA 7.45% (20/03/2037)</t>
  </si>
  <si>
    <t>NATIONAL HOUSING BANK 7.59% NCD (08/09/2027)</t>
  </si>
  <si>
    <t>REC LTD (SR - 140) 7.52% NCD (07/11/2026)</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</si>
  <si>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</si>
  <si>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</si>
  <si>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</si>
  <si>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GOI - 6.99% (17/04/2026)</t>
  </si>
  <si>
    <t>IN0020230028</t>
  </si>
  <si>
    <t>NAV AS ON 31-MAR-25: RS.11.9169 (REGULAR - IDCW)</t>
  </si>
  <si>
    <t>NAV AS ON 31-MAR-25: RS.11.9169 (REGULAR - GROWTH)</t>
  </si>
  <si>
    <t>NAV AS ON 31-MAR-25: RS.11.9951 (DIRECT - IDCW)</t>
  </si>
  <si>
    <t>NAV AS ON 31-MAR-25: RS.11.9951 (DIRECT - GROWTH)</t>
  </si>
  <si>
    <t>NAV AS ON 30-SEP-24: RS.11.529 (REGULAR - IDCW)</t>
  </si>
  <si>
    <t>NAV AS ON 30-SEP-24: RS.11.529 (REGULAR - GROWTH)</t>
  </si>
  <si>
    <t>NAV AS ON 30-SEP-24: RS.11.5913 (DIRECT - IDCW)</t>
  </si>
  <si>
    <t>NAV AS ON 30-SEP-24: RS.11.5913 (DIRECT - GROWTH)</t>
  </si>
  <si>
    <t>AVERAGE MATURITY : 1.00 YEARS</t>
  </si>
  <si>
    <t>0.96 years</t>
  </si>
  <si>
    <t>1.00 years</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</si>
  <si>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</si>
  <si>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</si>
  <si>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</si>
  <si>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</si>
  <si>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GOI - 6.92% (18/11/2039) $$</t>
  </si>
  <si>
    <t>SGS HARYANA 7.08% (26/03/2039)</t>
  </si>
  <si>
    <t>IN1620240367</t>
  </si>
  <si>
    <t>SGS UTTAR PRADESH 7.51% (27/03/2038)</t>
  </si>
  <si>
    <t>IN3320230375</t>
  </si>
  <si>
    <t>SDL MAHARASHTRA 7.10% (04/08/2036)</t>
  </si>
  <si>
    <t>IN2220210206</t>
  </si>
  <si>
    <t>SGS UTTAR PRADESH 7.41% (14/06/2034)</t>
  </si>
  <si>
    <t>IN3320230037</t>
  </si>
  <si>
    <t>SGS TAMILNADU 7.35% (03/07/2034)</t>
  </si>
  <si>
    <t>IN3120240137</t>
  </si>
  <si>
    <t>SGS KARNATAKA 7.68% (27/12/2037)</t>
  </si>
  <si>
    <t>IN1920230159</t>
  </si>
  <si>
    <t>SGS MAHARASHTRA 7.72% (23/03/2032)</t>
  </si>
  <si>
    <t>IN2220220239</t>
  </si>
  <si>
    <t>SGS MAHARASHTRA 7.23% (04/09/2035)</t>
  </si>
  <si>
    <t>IN2220240229</t>
  </si>
  <si>
    <t>SDL RAJASTHAN 8.29% (29/07/2025)</t>
  </si>
  <si>
    <t>IN2920150165</t>
  </si>
  <si>
    <t>SGS MAHARASHTRA 7.73% (10/01/2036)</t>
  </si>
  <si>
    <t>IN2220230188</t>
  </si>
  <si>
    <t xml:space="preserve">GOI - 6.68% (17/09/2031) </t>
  </si>
  <si>
    <t>IN0020170042</t>
  </si>
  <si>
    <t>SGS KARNATAKA 7.42% (06/03/2035)</t>
  </si>
  <si>
    <t>IN1920230290</t>
  </si>
  <si>
    <t>SDL KARNATAKA 8.22% (09/12/2025)</t>
  </si>
  <si>
    <t>IN1920150050</t>
  </si>
  <si>
    <t>GOI - 7.69% (17/06/2043)</t>
  </si>
  <si>
    <t>IN0020190040</t>
  </si>
  <si>
    <t>SDL TAMILNADU 8.00% (28/10/2025)</t>
  </si>
  <si>
    <t>IN3120150120</t>
  </si>
  <si>
    <t>** 07.56 % REC LTD - 30/06/2026</t>
  </si>
  <si>
    <t>INE020B08ED9</t>
  </si>
  <si>
    <t>** 07.68 % NABARD - 30/04/2029</t>
  </si>
  <si>
    <t>INE261F08EG3</t>
  </si>
  <si>
    <t>** 07.75 % SMALL INDUST DEVLOP BANK  OF INDIA - 10/06/2027</t>
  </si>
  <si>
    <t>INE556F08KN9</t>
  </si>
  <si>
    <t>** 08.10 % GODREJ INDUSTRIES LTD - 22/05/2028</t>
  </si>
  <si>
    <t>INE233A08154</t>
  </si>
  <si>
    <t>** 07.60 % POWER FINANCE CORPORATION - 13/04/2029</t>
  </si>
  <si>
    <t>INE134E08MX3</t>
  </si>
  <si>
    <t>** 07.35 % NATIONAL HOUSING BANK - 02/01/2032</t>
  </si>
  <si>
    <t>INE557F08GD6</t>
  </si>
  <si>
    <t>** 08.90 % MUTHOOT FINANCE LTD - 07/10/2027</t>
  </si>
  <si>
    <t>INE414G07JI3</t>
  </si>
  <si>
    <t>** 07.47 % SMALL INDUST DEVLOP BANK  OF INDIA - 05/09/2029</t>
  </si>
  <si>
    <t>INE556F08KR0</t>
  </si>
  <si>
    <t>** 07.68 % SMALL INDUST DEVLOP BANK  OF INDIA - 10/08/2027</t>
  </si>
  <si>
    <t>INE556F08KP4</t>
  </si>
  <si>
    <t>** 07.68 % SMALL INDUST DEVLOP BANK  OF INDIA - 10/09/2027</t>
  </si>
  <si>
    <t>INE556F08KQ2</t>
  </si>
  <si>
    <t>** 08.02 % MINDSPACE BUSINESS PARKS REIT - 13/04/2026</t>
  </si>
  <si>
    <t>INE0CCU07074</t>
  </si>
  <si>
    <t>** 07.69 % NEXUS SELECT TRUST - 28/05/2027</t>
  </si>
  <si>
    <t>INE0NDH07043</t>
  </si>
  <si>
    <t>** 07.58 % LIC HOUSING FINANCE LTD - 23/03/2035</t>
  </si>
  <si>
    <t>INE115A07RF8</t>
  </si>
  <si>
    <t>** 08.65 % BHARTI TELECOM LTD - 05/11/2027</t>
  </si>
  <si>
    <t>INE403D08231</t>
  </si>
  <si>
    <t>** 08.90 % BHARTI TELECOM LTD - 05/11/2031</t>
  </si>
  <si>
    <t>INE403D08249</t>
  </si>
  <si>
    <t>** 07.53 % REC LTD - 31/05/2034</t>
  </si>
  <si>
    <t>INE020B08FB0</t>
  </si>
  <si>
    <t>** 07.68 % LIC HOUSING FINANCE LTD - 29/05/2034</t>
  </si>
  <si>
    <t>INE115A07QR5</t>
  </si>
  <si>
    <t>** 07.77 % REC LTD - 31/03/2028</t>
  </si>
  <si>
    <t>INE020B08EH0</t>
  </si>
  <si>
    <t>** 08.54 % CHOLAMANDALAM INVT &amp; FIN  CO LTD - 12/04/2029</t>
  </si>
  <si>
    <t>INE121A07RZ4</t>
  </si>
  <si>
    <t>** 08.95 % BHARTI TELECOM LTD - 04/12/2026</t>
  </si>
  <si>
    <t>INE403D08207</t>
  </si>
  <si>
    <t>** 07.93 % LIC HOUSING FINANCE LTD - 14/07/2027</t>
  </si>
  <si>
    <t>INE115A07QS3</t>
  </si>
  <si>
    <t>** 07.79 % SMALL INDUST DEVLOP BANK  OF INDIA - 19/04/2027</t>
  </si>
  <si>
    <t>INE556F08KK5</t>
  </si>
  <si>
    <t>** 08.00 % TATA CAPITAL HOUSING FINANCE LTD - 03/11/2027</t>
  </si>
  <si>
    <t>INE033L07HY2</t>
  </si>
  <si>
    <t>** 07.44 % REC LTD - 29/02/2028</t>
  </si>
  <si>
    <t>INE020B08FR6</t>
  </si>
  <si>
    <t>** 07.85 % ICICI HOME FINANCE CO.LTD - 12/05/2028</t>
  </si>
  <si>
    <t>INE071G07603</t>
  </si>
  <si>
    <t>** 07.34 % SMALL INDUST DEVLOP BANK  OF INDIA - 26/02/2029</t>
  </si>
  <si>
    <t>INE556F08KS8</t>
  </si>
  <si>
    <t>** 07.98 % BAJAJ HOUSING FINANCE LTD - 09/09/2026</t>
  </si>
  <si>
    <t>INE377Y07490</t>
  </si>
  <si>
    <t>** 07.75 % TATA CAPITAL HOUSING FINANCE LTD - 18/05/2027</t>
  </si>
  <si>
    <t>INE033L07HQ8</t>
  </si>
  <si>
    <t>** 07.44 % POWER FINANCE CORPORATION - 11/06/2027</t>
  </si>
  <si>
    <t>INE134E08JC3</t>
  </si>
  <si>
    <t>** 07.97 % KOTAK MAHINDRA PRIME LTD - 22/05/2026</t>
  </si>
  <si>
    <t>INE916DA7SH1</t>
  </si>
  <si>
    <t>** 08.00 % ONGC PETRO-ADDITIONS LTD - 11/04/2025</t>
  </si>
  <si>
    <t>ICRA-AAA(CE)</t>
  </si>
  <si>
    <t>INE163N08131</t>
  </si>
  <si>
    <t>** 09.00 % CHOLAMANDALAM INVT &amp; FIN  CO LTD - 23/01/2035</t>
  </si>
  <si>
    <t>INE121A08PS1</t>
  </si>
  <si>
    <t>** 06.07 % NABARD - 19/11/2027</t>
  </si>
  <si>
    <t>INE261F08CM5</t>
  </si>
  <si>
    <t>** 07.95 % MINDSPACE BUSINESS PARKS REIT - 27/07/2027</t>
  </si>
  <si>
    <t>INE0CCU07066</t>
  </si>
  <si>
    <t>** 07.72 % BHARAT SANCHAR NIGAM LTD - 22/12/2032</t>
  </si>
  <si>
    <t>CRISIL-AAA(CE)</t>
  </si>
  <si>
    <t>INE103D08039</t>
  </si>
  <si>
    <t>** 08.65 % MUTHOOT FINANCE LTD - 15/12/2025</t>
  </si>
  <si>
    <t>INE414G07HU2</t>
  </si>
  <si>
    <t>** 09.10 % POWER FINANCE CORPORATION - 23/03/2029</t>
  </si>
  <si>
    <t>INE134E08JX9</t>
  </si>
  <si>
    <t>** 07.55 % REC LTD - 11/05/2030</t>
  </si>
  <si>
    <t>INE020B08CU7</t>
  </si>
  <si>
    <t>** 07.75 % TMF HOLDINGS LTD - 30/12/2120</t>
  </si>
  <si>
    <t>INE909H08337</t>
  </si>
  <si>
    <t>** 06.40 % LIC HOUSING FINANCE LTD - 30/11/2026</t>
  </si>
  <si>
    <t>INE115A07PN6</t>
  </si>
  <si>
    <t>** 08.55 % INDIAN RAILWAYS FINANCE CORPORATION LTD - 21/02/2029</t>
  </si>
  <si>
    <t>INE053F07BA5</t>
  </si>
  <si>
    <t>** 07.97 % LIC HOUSING FINANCE LTD - 28/01/2030</t>
  </si>
  <si>
    <t>INE115A07OR0</t>
  </si>
  <si>
    <t>** 08.35 % INDIAN RAILWAYS FINANCE CORPORATION LTD - 13/03/2029</t>
  </si>
  <si>
    <t>INE053F07BC1</t>
  </si>
  <si>
    <t>** - BANK OF BARODA - CD - 12/12/2025</t>
  </si>
  <si>
    <t>INE028A16HY6</t>
  </si>
  <si>
    <t>NAV AS ON 31-MAR-25: RS.12.129 (REGULAR - MONTHLY IDCW)</t>
  </si>
  <si>
    <t>NAV AS ON 31-MAR-25: RS.12.129 (REGULAR - QUARTERLY IDCW)</t>
  </si>
  <si>
    <t>NAV AS ON 31-MAR-25: RS.12.129 (REGULAR - PERIODIC IDCW)</t>
  </si>
  <si>
    <t>NAV AS ON 31-MAR-25: RS.12.129 (REGULAR - GROWTH)</t>
  </si>
  <si>
    <t>NAV AS ON 31-MAR-25: RS.12.3625 (DIRECT - MONTHLY IDCW)</t>
  </si>
  <si>
    <t>NAV AS ON 31-MAR-25: RS.12.3625 (DIRECT - QUARTERLY IDCW)</t>
  </si>
  <si>
    <t>NAV AS ON 31-MAR-25: RS.12.3625 (DIRECT - PERIODIC IDCW)</t>
  </si>
  <si>
    <t>NAV AS ON 31-MAR-25: RS.12.3625 (DIRECT - GROWTH)</t>
  </si>
  <si>
    <t>NAV AS ON 30-SEP-24: RS.11.6738 (REGULAR - MONTHLY IDCW)</t>
  </si>
  <si>
    <t>NAV AS ON 30-SEP-24: RS.11.6738 (REGULAR - QUARTERLY IDCW)</t>
  </si>
  <si>
    <t>NAV AS ON 30-SEP-24: RS.11.6738 (REGULAR - PERIODIC IDCW)</t>
  </si>
  <si>
    <t>NAV AS ON 30-SEP-24: RS.11.6738 (REGULAR - GROWTH)</t>
  </si>
  <si>
    <t>NAV AS ON 30-SEP-24: RS.11.867 (DIRECT - MONTHLY IDCW)</t>
  </si>
  <si>
    <t>NAV AS ON 30-SEP-24: RS.11.867 (DIRECT - QUARTERLY IDCW)</t>
  </si>
  <si>
    <t>NAV AS ON 30-SEP-24: RS.11.867 (DIRECT - PERIODIC IDCW)</t>
  </si>
  <si>
    <t>NAV AS ON 30-SEP-24: RS.11.867 (DIRECT - GROWTH)</t>
  </si>
  <si>
    <t>AVERAGE MATURITY : 5.94 YEARS</t>
  </si>
  <si>
    <t>4.07 years</t>
  </si>
  <si>
    <t>5.94 years</t>
  </si>
  <si>
    <t>^Note: Includes amount of ~Rs. 105.25 Lakhs (at cost) for 1052.55 units allotted towards Initial Contribution by the scheme (i.e. 25 bps of the schemes AUM as on December 31, 2022), as per SEBI Circular No. SEBI/HO/IMD/PoD2/P/CIR/2023/129 dated July 27, 2023.</t>
  </si>
  <si>
    <t>TATA MEDIUM TERM FUND SEGREGATED PORTFOLIO 1</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</si>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</sst>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0000"/>
    <numFmt numFmtId="165" formatCode="0.00000"/>
    <numFmt numFmtId="166" formatCode="0.0000"/>
    <numFmt numFmtId="167" formatCode="######0.00000"/>
    <numFmt numFmtId="168" formatCode="#,##0.0000"/>
    <numFmt numFmtId="169" formatCode="[$-409]d\-mmmm\-yyyy;@"/>
    <numFmt numFmtId="170" formatCode="0.00_);\(0.00\)"/>
    <numFmt numFmtId="171" formatCode="_(* #,##0.00_);_(* \(#,##0.00\);_(* &quot;-&quot;??_);_(@_)"/>
    <numFmt numFmtId="172" formatCode="#,##0.000"/>
  </numFmts>
  <fonts count="27">
    <font>
      <sz val="10"/>
      <name val="Arial"/>
      <family val="2"/>
    </font>
    <font>
      <sz val="11"/>
      <color theme="1"/>
      <name val="Aptos Narrow"/>
      <family val="2"/>
      <scheme val="minor"/>
    </font>
    <font>
      <sz val="10"/>
      <name val="Arial"/>
      <family val="2"/>
    </font>
    <font>
      <b/>
      <sz val="10"/>
      <name val="Rupee Foradian"/>
    </font>
    <font>
      <sz val="10"/>
      <name val="Rupee Foradian"/>
    </font>
    <font>
      <u/>
      <sz val="10"/>
      <color indexed="12"/>
      <name val="Arial"/>
      <family val="2"/>
    </font>
    <font>
      <b/>
      <sz val="11"/>
      <name val="Calibri"/>
      <family val="2"/>
    </font>
    <font>
      <sz val="11"/>
      <name val="Calibri"/>
      <family val="2"/>
    </font>
    <font>
      <sz val="10"/>
      <color indexed="8"/>
      <name val="Arial"/>
      <family val="2"/>
    </font>
    <font>
      <b/>
      <sz val="12"/>
      <color indexed="8"/>
      <name val="Aptos Narrow"/>
      <family val="2"/>
      <scheme val="minor"/>
    </font>
    <font>
      <b/>
      <sz val="10"/>
      <color indexed="8"/>
      <name val="Aptos Narrow"/>
      <family val="2"/>
      <scheme val="minor"/>
    </font>
    <font>
      <b/>
      <sz val="11"/>
      <color theme="1"/>
      <name val="Calibri"/>
      <family val="2"/>
    </font>
    <font>
      <sz val="8"/>
      <color indexed="8"/>
      <name val="Aptos Narrow"/>
      <family val="2"/>
      <scheme val="minor"/>
    </font>
    <font>
      <sz val="8"/>
      <color theme="1"/>
      <name val="Aptos Narrow"/>
      <family val="2"/>
      <scheme val="minor"/>
    </font>
    <font>
      <sz val="10"/>
      <color indexed="8"/>
      <name val="Aptos Narrow"/>
      <family val="2"/>
      <scheme val="minor"/>
    </font>
    <font>
      <b/>
      <sz val="14"/>
      <name val="Aptos Narrow"/>
      <family val="2"/>
      <scheme val="minor"/>
    </font>
    <font>
      <sz val="11"/>
      <name val="Aptos Narrow"/>
      <family val="2"/>
      <scheme val="minor"/>
    </font>
    <font>
      <b/>
      <sz val="11"/>
      <name val="Aptos Narrow"/>
      <family val="2"/>
      <scheme val="minor"/>
    </font>
    <font>
      <b/>
      <sz val="12"/>
      <name val="Arial"/>
      <family val="2"/>
    </font>
    <font>
      <b/>
      <sz val="10"/>
      <name val="Arial"/>
      <family val="2"/>
    </font>
    <font>
      <sz val="10"/>
      <name val="Rupee Foradian"/>
      <family val="2"/>
    </font>
    <font>
      <b/>
      <sz val="10"/>
      <name val="Rupee Foradian"/>
      <family val="2"/>
    </font>
    <font>
      <i/>
      <sz val="11"/>
      <name val="Calibri"/>
      <family val="2"/>
    </font>
    <font>
      <b/>
      <sz val="11"/>
      <color indexed="8"/>
      <name val="Calibri"/>
      <family val="2"/>
    </font>
    <font>
      <sz val="11"/>
      <color theme="1"/>
      <name val="Times New Roman"/>
      <family val="1"/>
    </font>
    <font>
      <sz val="11"/>
      <color indexed="8"/>
      <name val="Calibri"/>
      <family val="2"/>
    </font>
    <font>
      <sz val="11"/>
      <color indexed="8"/>
      <name val="Times New Roman"/>
      <family val="1"/>
    </font>
  </fonts>
  <fills count="5">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indexed="44"/>
        <bgColor indexed="64"/>
      </patternFill>
    </fill>
  </fills>
  <borders count="3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s>
  <cellStyleXfs count="15">
    <xf numFmtId="0" fontId="0" fillId="0" borderId="0"/>
    <xf numFmtId="171" fontId="2" fillId="0" borderId="0" applyFont="0" applyFill="0" applyBorder="0" applyAlignment="0" applyProtection="0"/>
    <xf numFmtId="0" fontId="5" fillId="0" borderId="0" applyNumberFormat="0" applyFill="0" applyBorder="0" applyAlignment="0" applyProtection="0">
      <alignment vertical="top"/>
      <protection locked="0"/>
    </xf>
    <xf numFmtId="0" fontId="8" fillId="0" borderId="0"/>
    <xf numFmtId="0" fontId="1" fillId="0" borderId="0"/>
    <xf numFmtId="9" fontId="2"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cellStyleXfs>
  <cellXfs count="255">
    <xf numFmtId="0" fontId="0" fillId="0" borderId="0" xfId="0"/>
    <xf numFmtId="0" fontId="3" fillId="0" borderId="0" xfId="0" applyFont="1" applyAlignment="1">
      <alignment horizontal="center"/>
    </xf>
    <xf numFmtId="0" fontId="4" fillId="0" borderId="0" xfId="0" applyFont="1"/>
    <xf numFmtId="0" fontId="3" fillId="0" borderId="0" xfId="0" applyFont="1"/>
    <xf numFmtId="0" fontId="5" fillId="0" borderId="0" xfId="2" applyAlignment="1" applyProtection="1"/>
    <xf numFmtId="0" fontId="6"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vertical="center" wrapText="1"/>
    </xf>
    <xf numFmtId="0" fontId="6" fillId="0" borderId="3" xfId="0" applyFont="1" applyBorder="1" applyAlignment="1">
      <alignment horizontal="center" vertical="center" wrapText="1"/>
    </xf>
    <xf numFmtId="0" fontId="7" fillId="0" borderId="2" xfId="0" applyFont="1" applyBorder="1" applyAlignment="1">
      <alignment horizontal="left"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9" fillId="0" borderId="2" xfId="3" applyFont="1" applyBorder="1" applyAlignment="1">
      <alignment horizontal="center"/>
    </xf>
    <xf numFmtId="0" fontId="1" fillId="0" borderId="0" xfId="4"/>
    <xf numFmtId="15" fontId="10" fillId="2" borderId="2" xfId="4" applyNumberFormat="1" applyFont="1" applyFill="1" applyBorder="1" applyAlignment="1">
      <alignment horizontal="center" vertical="center" wrapText="1"/>
    </xf>
    <xf numFmtId="164" fontId="10" fillId="2" borderId="2" xfId="4" applyNumberFormat="1" applyFont="1" applyFill="1" applyBorder="1" applyAlignment="1">
      <alignment horizontal="center" vertical="center" wrapText="1"/>
    </xf>
    <xf numFmtId="165" fontId="10" fillId="2" borderId="2" xfId="4" applyNumberFormat="1" applyFont="1" applyFill="1" applyBorder="1" applyAlignment="1">
      <alignment horizontal="center" vertical="center" wrapText="1"/>
    </xf>
    <xf numFmtId="0" fontId="1" fillId="0" borderId="0" xfId="4" applyAlignment="1">
      <alignment vertical="center" wrapText="1"/>
    </xf>
    <xf numFmtId="0" fontId="11" fillId="0" borderId="2" xfId="4" applyFont="1" applyBorder="1" applyAlignment="1">
      <alignment horizontal="center" vertical="center"/>
    </xf>
    <xf numFmtId="0" fontId="11" fillId="0" borderId="2" xfId="4" applyFont="1" applyBorder="1" applyAlignment="1">
      <alignment horizontal="center" vertical="center"/>
    </xf>
    <xf numFmtId="15" fontId="12" fillId="0" borderId="2" xfId="0" applyNumberFormat="1" applyFont="1" applyBorder="1" applyAlignment="1">
      <alignment horizontal="center"/>
    </xf>
    <xf numFmtId="166" fontId="12" fillId="0" borderId="2" xfId="0" applyNumberFormat="1" applyFont="1" applyBorder="1"/>
    <xf numFmtId="0" fontId="9" fillId="3" borderId="2" xfId="3" applyFont="1" applyFill="1" applyBorder="1" applyAlignment="1">
      <alignment horizontal="center"/>
    </xf>
    <xf numFmtId="0" fontId="13" fillId="0" borderId="2" xfId="4" applyFont="1" applyBorder="1" applyAlignment="1">
      <alignment horizontal="center" wrapText="1"/>
    </xf>
    <xf numFmtId="167" fontId="12" fillId="0" borderId="2" xfId="4" applyNumberFormat="1" applyFont="1" applyBorder="1" applyAlignment="1">
      <alignment horizontal="right" wrapText="1"/>
    </xf>
    <xf numFmtId="166" fontId="13" fillId="0" borderId="2" xfId="4" applyNumberFormat="1" applyFont="1" applyBorder="1" applyAlignment="1">
      <alignment wrapText="1"/>
    </xf>
    <xf numFmtId="0" fontId="1" fillId="0" borderId="0" xfId="4" applyAlignment="1">
      <alignment wrapText="1"/>
    </xf>
    <xf numFmtId="0" fontId="1" fillId="0" borderId="0" xfId="4" applyAlignment="1">
      <alignment horizontal="center"/>
    </xf>
    <xf numFmtId="167" fontId="12" fillId="0" borderId="0" xfId="4" applyNumberFormat="1" applyFont="1"/>
    <xf numFmtId="166" fontId="14" fillId="0" borderId="0" xfId="4" applyNumberFormat="1" applyFont="1"/>
    <xf numFmtId="15" fontId="12" fillId="0" borderId="0" xfId="0" applyNumberFormat="1" applyFont="1" applyAlignment="1">
      <alignment horizontal="center"/>
    </xf>
    <xf numFmtId="166" fontId="12" fillId="0" borderId="0" xfId="0" applyNumberFormat="1" applyFont="1"/>
    <xf numFmtId="166" fontId="12" fillId="0" borderId="2" xfId="0" applyNumberFormat="1" applyFont="1" applyBorder="1" applyAlignment="1">
      <alignment horizontal="right"/>
    </xf>
    <xf numFmtId="15" fontId="14" fillId="0" borderId="0" xfId="4" applyNumberFormat="1" applyFont="1" applyAlignment="1">
      <alignment horizontal="center"/>
    </xf>
    <xf numFmtId="15" fontId="1" fillId="0" borderId="0" xfId="4" quotePrefix="1" applyNumberFormat="1" applyAlignment="1">
      <alignment horizontal="center"/>
    </xf>
    <xf numFmtId="15" fontId="14" fillId="0" borderId="0" xfId="4" quotePrefix="1" applyNumberFormat="1" applyFont="1" applyAlignment="1">
      <alignment horizontal="center"/>
    </xf>
    <xf numFmtId="15" fontId="13" fillId="0" borderId="2" xfId="4" applyNumberFormat="1" applyFont="1" applyBorder="1" applyAlignment="1">
      <alignment horizontal="center" wrapText="1"/>
    </xf>
    <xf numFmtId="168" fontId="14" fillId="0" borderId="0" xfId="4" applyNumberFormat="1" applyFont="1"/>
    <xf numFmtId="0" fontId="15" fillId="2" borderId="5" xfId="0" applyFont="1" applyFill="1" applyBorder="1" applyAlignment="1">
      <alignment horizontal="center"/>
    </xf>
    <xf numFmtId="0" fontId="15" fillId="2" borderId="6" xfId="0" applyFont="1" applyFill="1" applyBorder="1" applyAlignment="1">
      <alignment horizontal="center"/>
    </xf>
    <xf numFmtId="0" fontId="15" fillId="2" borderId="7" xfId="0" applyFont="1" applyFill="1" applyBorder="1" applyAlignment="1">
      <alignment horizontal="center"/>
    </xf>
    <xf numFmtId="0" fontId="16" fillId="0" borderId="0" xfId="0" applyFont="1"/>
    <xf numFmtId="0" fontId="16" fillId="0" borderId="0" xfId="0" applyFont="1" applyAlignment="1">
      <alignment horizontal="left" vertical="center"/>
    </xf>
    <xf numFmtId="0" fontId="17" fillId="2" borderId="2" xfId="0" applyFont="1" applyFill="1" applyBorder="1" applyAlignment="1">
      <alignment horizontal="center" vertical="center" wrapText="1"/>
    </xf>
    <xf numFmtId="0" fontId="17" fillId="0" borderId="0" xfId="0" applyFont="1" applyAlignment="1">
      <alignment horizontal="center" vertical="center" wrapText="1"/>
    </xf>
    <xf numFmtId="0" fontId="16" fillId="0" borderId="2" xfId="0" applyFont="1" applyBorder="1" applyAlignment="1">
      <alignment horizontal="center" vertical="center"/>
    </xf>
    <xf numFmtId="0" fontId="16" fillId="0" borderId="2" xfId="0" applyFont="1" applyBorder="1"/>
    <xf numFmtId="0" fontId="16" fillId="0" borderId="2" xfId="0" applyFont="1" applyBorder="1" applyAlignment="1">
      <alignment horizontal="left"/>
    </xf>
    <xf numFmtId="0" fontId="0" fillId="0" borderId="2" xfId="0" applyBorder="1" applyAlignment="1">
      <alignment wrapText="1"/>
    </xf>
    <xf numFmtId="0" fontId="0" fillId="0" borderId="2" xfId="0" applyBorder="1"/>
    <xf numFmtId="0" fontId="16" fillId="0" borderId="0" xfId="0" applyFont="1" applyAlignment="1">
      <alignment wrapText="1"/>
    </xf>
    <xf numFmtId="0" fontId="16" fillId="0" borderId="2" xfId="0" applyFont="1" applyBorder="1" applyAlignment="1">
      <alignment vertical="center" wrapText="1"/>
    </xf>
    <xf numFmtId="0" fontId="16" fillId="0" borderId="0" xfId="0" applyFont="1" applyAlignment="1">
      <alignment horizontal="left"/>
    </xf>
    <xf numFmtId="0" fontId="18" fillId="0" borderId="8" xfId="0" applyFont="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0" fillId="0" borderId="11" xfId="0" applyBorder="1"/>
    <xf numFmtId="0" fontId="0" fillId="0" borderId="12" xfId="0" applyBorder="1"/>
    <xf numFmtId="0" fontId="0" fillId="0" borderId="13" xfId="0" applyBorder="1"/>
    <xf numFmtId="0" fontId="19" fillId="0" borderId="14" xfId="0" applyFont="1" applyBorder="1"/>
    <xf numFmtId="0" fontId="19" fillId="0" borderId="15" xfId="0" applyFont="1" applyBorder="1"/>
    <xf numFmtId="0" fontId="19" fillId="0" borderId="16" xfId="0" applyFont="1" applyBorder="1"/>
    <xf numFmtId="0" fontId="0" fillId="0" borderId="17" xfId="0" applyBorder="1"/>
    <xf numFmtId="0" fontId="0" fillId="0" borderId="4" xfId="0" applyBorder="1"/>
    <xf numFmtId="10" fontId="0" fillId="0" borderId="18" xfId="5" applyNumberFormat="1" applyFont="1" applyBorder="1" applyAlignment="1">
      <alignment horizontal="center"/>
    </xf>
    <xf numFmtId="0" fontId="0" fillId="0" borderId="19" xfId="0" applyBorder="1"/>
    <xf numFmtId="10" fontId="0" fillId="0" borderId="20" xfId="5" applyNumberFormat="1" applyFont="1" applyBorder="1" applyAlignment="1">
      <alignment horizontal="center"/>
    </xf>
    <xf numFmtId="0" fontId="0" fillId="0" borderId="21" xfId="0" applyBorder="1"/>
    <xf numFmtId="0" fontId="0" fillId="0" borderId="22" xfId="0" applyBorder="1"/>
    <xf numFmtId="10" fontId="0" fillId="0" borderId="23" xfId="5" applyNumberFormat="1" applyFont="1" applyBorder="1" applyAlignment="1">
      <alignment horizontal="center"/>
    </xf>
    <xf numFmtId="0" fontId="3" fillId="4" borderId="2" xfId="0" applyFont="1" applyFill="1" applyBorder="1" applyAlignment="1">
      <alignment horizontal="center"/>
    </xf>
    <xf numFmtId="2" fontId="4" fillId="0" borderId="0" xfId="0" applyNumberFormat="1" applyFont="1" applyAlignment="1">
      <alignment horizontal="right"/>
    </xf>
    <xf numFmtId="0" fontId="6" fillId="0" borderId="2" xfId="0" applyFont="1" applyBorder="1" applyAlignment="1">
      <alignment vertical="center" wrapText="1"/>
    </xf>
    <xf numFmtId="2" fontId="7" fillId="0" borderId="2" xfId="0" applyNumberFormat="1" applyFont="1" applyBorder="1" applyAlignment="1">
      <alignment horizontal="center" vertical="top" wrapText="1"/>
    </xf>
    <xf numFmtId="0" fontId="20" fillId="0" borderId="2" xfId="0" applyFont="1" applyBorder="1" applyAlignment="1">
      <alignment horizontal="center"/>
    </xf>
    <xf numFmtId="0" fontId="20" fillId="0" borderId="0" xfId="0" applyFont="1"/>
    <xf numFmtId="0" fontId="7" fillId="0" borderId="2" xfId="0" applyFont="1" applyBorder="1" applyAlignment="1">
      <alignment horizontal="justify" vertical="center" wrapText="1"/>
    </xf>
    <xf numFmtId="2" fontId="21" fillId="0" borderId="2" xfId="0" applyNumberFormat="1" applyFont="1" applyBorder="1" applyAlignment="1">
      <alignment horizontal="center"/>
    </xf>
    <xf numFmtId="2" fontId="4" fillId="0" borderId="0" xfId="0" applyNumberFormat="1" applyFont="1"/>
    <xf numFmtId="0" fontId="3" fillId="0" borderId="6" xfId="0" applyFont="1" applyBorder="1"/>
    <xf numFmtId="2" fontId="3" fillId="0" borderId="6" xfId="0" applyNumberFormat="1" applyFont="1" applyBorder="1"/>
    <xf numFmtId="2" fontId="3" fillId="0" borderId="6" xfId="0" applyNumberFormat="1" applyFont="1" applyBorder="1" applyAlignment="1">
      <alignment horizontal="right"/>
    </xf>
    <xf numFmtId="2" fontId="3" fillId="0" borderId="0" xfId="0" applyNumberFormat="1" applyFont="1"/>
    <xf numFmtId="2" fontId="3" fillId="0" borderId="0" xfId="0" applyNumberFormat="1" applyFont="1" applyAlignment="1">
      <alignment horizontal="right"/>
    </xf>
    <xf numFmtId="0" fontId="3" fillId="0" borderId="0" xfId="0" applyFont="1" applyAlignment="1">
      <alignment wrapText="1"/>
    </xf>
    <xf numFmtId="0" fontId="7" fillId="0" borderId="2" xfId="0" applyFont="1" applyBorder="1"/>
    <xf numFmtId="2" fontId="7" fillId="0" borderId="2" xfId="0" applyNumberFormat="1" applyFont="1" applyBorder="1"/>
    <xf numFmtId="2" fontId="7" fillId="0" borderId="2" xfId="0" applyNumberFormat="1" applyFont="1" applyBorder="1" applyAlignment="1">
      <alignment wrapText="1"/>
    </xf>
    <xf numFmtId="0" fontId="7" fillId="0" borderId="2" xfId="0" applyFont="1" applyBorder="1"/>
    <xf numFmtId="0" fontId="7" fillId="0" borderId="2" xfId="0" applyFont="1" applyBorder="1" applyAlignment="1">
      <alignment wrapText="1"/>
    </xf>
    <xf numFmtId="0" fontId="3" fillId="0" borderId="2" xfId="0" applyFont="1" applyBorder="1"/>
    <xf numFmtId="169" fontId="3" fillId="0" borderId="2" xfId="0" applyNumberFormat="1" applyFont="1" applyBorder="1"/>
    <xf numFmtId="0" fontId="4" fillId="0" borderId="2" xfId="0" applyFont="1" applyBorder="1"/>
    <xf numFmtId="0" fontId="4" fillId="0" borderId="5" xfId="0" applyFont="1" applyBorder="1"/>
    <xf numFmtId="2" fontId="4" fillId="0" borderId="1" xfId="0" applyNumberFormat="1" applyFont="1" applyBorder="1" applyAlignment="1">
      <alignment horizontal="right"/>
    </xf>
    <xf numFmtId="2" fontId="3" fillId="0" borderId="2" xfId="0" applyNumberFormat="1" applyFont="1" applyBorder="1"/>
    <xf numFmtId="0" fontId="3" fillId="0" borderId="5" xfId="0" applyFont="1" applyBorder="1"/>
    <xf numFmtId="2" fontId="3" fillId="0" borderId="2" xfId="0" applyNumberFormat="1" applyFont="1" applyBorder="1" applyAlignment="1">
      <alignment horizontal="right"/>
    </xf>
    <xf numFmtId="0" fontId="4" fillId="0" borderId="4" xfId="0" applyFont="1" applyBorder="1"/>
    <xf numFmtId="2" fontId="4" fillId="0" borderId="4" xfId="0" applyNumberFormat="1" applyFont="1" applyBorder="1"/>
    <xf numFmtId="0" fontId="4" fillId="0" borderId="24" xfId="0" applyFont="1" applyBorder="1"/>
    <xf numFmtId="2" fontId="4" fillId="0" borderId="4" xfId="0" applyNumberFormat="1" applyFont="1" applyBorder="1" applyAlignment="1">
      <alignment horizontal="right"/>
    </xf>
    <xf numFmtId="2" fontId="4" fillId="0" borderId="2" xfId="0" applyNumberFormat="1" applyFont="1" applyBorder="1"/>
    <xf numFmtId="2" fontId="4" fillId="0" borderId="2" xfId="0" applyNumberFormat="1" applyFont="1" applyBorder="1" applyAlignment="1">
      <alignment horizontal="right"/>
    </xf>
    <xf numFmtId="0" fontId="6" fillId="0" borderId="2" xfId="0" applyFont="1" applyBorder="1"/>
    <xf numFmtId="2" fontId="6" fillId="0" borderId="2" xfId="0" applyNumberFormat="1" applyFont="1" applyBorder="1"/>
    <xf numFmtId="2" fontId="6" fillId="0" borderId="2" xfId="0" applyNumberFormat="1" applyFont="1" applyBorder="1" applyAlignment="1">
      <alignment wrapText="1"/>
    </xf>
    <xf numFmtId="2" fontId="1" fillId="0" borderId="2" xfId="4" applyNumberFormat="1" applyBorder="1"/>
    <xf numFmtId="10" fontId="1" fillId="0" borderId="2" xfId="6" applyNumberFormat="1" applyFont="1" applyBorder="1"/>
    <xf numFmtId="10" fontId="7" fillId="0" borderId="2" xfId="0" applyNumberFormat="1" applyFont="1" applyBorder="1"/>
    <xf numFmtId="2" fontId="7" fillId="0" borderId="2" xfId="5" applyNumberFormat="1" applyFont="1" applyBorder="1" applyAlignment="1">
      <alignment horizontal="center" vertical="top" wrapText="1"/>
    </xf>
    <xf numFmtId="9" fontId="20" fillId="0" borderId="2" xfId="5" applyFont="1" applyBorder="1" applyAlignment="1">
      <alignment horizontal="center"/>
    </xf>
    <xf numFmtId="2" fontId="21" fillId="0" borderId="2" xfId="0" applyNumberFormat="1" applyFont="1" applyBorder="1" applyAlignment="1">
      <alignment horizontal="center" vertical="center"/>
    </xf>
    <xf numFmtId="2" fontId="22" fillId="0" borderId="2" xfId="0" applyNumberFormat="1" applyFont="1" applyBorder="1" applyAlignment="1">
      <alignment horizontal="center" vertical="center" wrapText="1"/>
    </xf>
    <xf numFmtId="0" fontId="7" fillId="0" borderId="2" xfId="0" applyFont="1" applyBorder="1" applyAlignment="1">
      <alignment horizontal="center"/>
    </xf>
    <xf numFmtId="2" fontId="6" fillId="0" borderId="2" xfId="0" applyNumberFormat="1" applyFont="1" applyBorder="1" applyAlignment="1">
      <alignment horizontal="center"/>
    </xf>
    <xf numFmtId="9" fontId="7" fillId="0" borderId="2" xfId="0" applyNumberFormat="1" applyFont="1" applyBorder="1" applyAlignment="1">
      <alignment wrapText="1"/>
    </xf>
    <xf numFmtId="169" fontId="3" fillId="0" borderId="0" xfId="0" applyNumberFormat="1" applyFont="1"/>
    <xf numFmtId="2" fontId="3" fillId="0" borderId="1" xfId="0" applyNumberFormat="1" applyFont="1" applyBorder="1" applyAlignment="1">
      <alignment horizontal="right"/>
    </xf>
    <xf numFmtId="2" fontId="4" fillId="0" borderId="3" xfId="0" applyNumberFormat="1" applyFont="1" applyBorder="1" applyAlignment="1">
      <alignment horizontal="right"/>
    </xf>
    <xf numFmtId="10" fontId="4" fillId="0" borderId="0" xfId="5" applyNumberFormat="1" applyFont="1"/>
    <xf numFmtId="0" fontId="7" fillId="0" borderId="0" xfId="0" applyFont="1"/>
    <xf numFmtId="0" fontId="23" fillId="0" borderId="0" xfId="0" applyFont="1" applyAlignment="1">
      <alignment vertical="center"/>
    </xf>
    <xf numFmtId="169" fontId="6" fillId="0" borderId="2" xfId="0" applyNumberFormat="1" applyFont="1" applyBorder="1"/>
    <xf numFmtId="0" fontId="6" fillId="0" borderId="0" xfId="0" applyFont="1" applyAlignment="1">
      <alignment vertical="center"/>
    </xf>
    <xf numFmtId="2" fontId="6" fillId="0" borderId="0" xfId="0" applyNumberFormat="1" applyFont="1" applyAlignment="1">
      <alignment horizontal="right" vertical="center"/>
    </xf>
    <xf numFmtId="0" fontId="6" fillId="0" borderId="2" xfId="0" applyFont="1" applyBorder="1" applyAlignment="1">
      <alignment horizontal="center" vertical="center" wrapText="1"/>
    </xf>
    <xf numFmtId="170" fontId="6" fillId="0" borderId="1" xfId="0" applyNumberFormat="1" applyFont="1" applyBorder="1" applyAlignment="1">
      <alignment horizontal="center" vertical="center" wrapText="1"/>
    </xf>
    <xf numFmtId="170" fontId="23" fillId="0" borderId="1" xfId="7" applyNumberFormat="1" applyFont="1" applyFill="1" applyBorder="1" applyAlignment="1">
      <alignment horizontal="center" vertical="center" wrapText="1"/>
    </xf>
    <xf numFmtId="0" fontId="24" fillId="0" borderId="2" xfId="0" applyFont="1" applyBorder="1"/>
    <xf numFmtId="40" fontId="24" fillId="0" borderId="2" xfId="0" applyNumberFormat="1" applyFont="1" applyBorder="1" applyAlignment="1">
      <alignment horizontal="center" vertical="top" wrapText="1"/>
    </xf>
    <xf numFmtId="43" fontId="26" fillId="0" borderId="2" xfId="8" applyFont="1" applyFill="1" applyBorder="1" applyAlignment="1">
      <alignment vertical="top" wrapText="1"/>
    </xf>
    <xf numFmtId="0" fontId="6" fillId="0" borderId="2" xfId="0" applyFont="1" applyBorder="1" applyAlignment="1">
      <alignment horizontal="left" vertical="top"/>
    </xf>
    <xf numFmtId="0" fontId="7" fillId="0" borderId="0" xfId="0" quotePrefix="1" applyFont="1" applyAlignment="1">
      <alignment vertical="center"/>
    </xf>
    <xf numFmtId="0" fontId="7" fillId="0" borderId="0" xfId="0" applyFont="1" applyAlignment="1">
      <alignment vertical="center"/>
    </xf>
    <xf numFmtId="2" fontId="7" fillId="0" borderId="0" xfId="0" applyNumberFormat="1" applyFont="1" applyAlignment="1">
      <alignment horizontal="right" vertical="center"/>
    </xf>
    <xf numFmtId="2" fontId="7" fillId="0" borderId="0" xfId="0" applyNumberFormat="1" applyFont="1"/>
    <xf numFmtId="2" fontId="7" fillId="0" borderId="0" xfId="0" applyNumberFormat="1" applyFont="1" applyAlignment="1">
      <alignment horizontal="right"/>
    </xf>
    <xf numFmtId="0" fontId="6" fillId="0" borderId="0" xfId="0" applyFont="1" applyAlignment="1">
      <alignment vertical="center" wrapText="1"/>
    </xf>
    <xf numFmtId="10" fontId="11" fillId="0" borderId="0" xfId="9" applyNumberFormat="1" applyFont="1" applyFill="1" applyAlignment="1">
      <alignment horizontal="center" vertical="center"/>
    </xf>
    <xf numFmtId="43" fontId="23" fillId="0" borderId="0" xfId="7" applyFont="1" applyFill="1" applyAlignment="1">
      <alignment vertical="center"/>
    </xf>
    <xf numFmtId="0" fontId="6" fillId="0" borderId="0" xfId="10" applyFont="1" applyAlignment="1">
      <alignment vertical="center"/>
    </xf>
    <xf numFmtId="0" fontId="23" fillId="0" borderId="2" xfId="10" applyFont="1" applyBorder="1" applyAlignment="1">
      <alignment horizontal="center" vertical="center" wrapText="1"/>
    </xf>
    <xf numFmtId="4" fontId="23" fillId="0" borderId="2" xfId="7" applyNumberFormat="1" applyFont="1" applyFill="1" applyBorder="1" applyAlignment="1">
      <alignment horizontal="center" vertical="center" wrapText="1"/>
    </xf>
    <xf numFmtId="4" fontId="23" fillId="0" borderId="2" xfId="10" applyNumberFormat="1" applyFont="1" applyBorder="1" applyAlignment="1">
      <alignment horizontal="center" vertical="center" wrapText="1"/>
    </xf>
    <xf numFmtId="0" fontId="6" fillId="0" borderId="1" xfId="0" applyFont="1" applyBorder="1" applyAlignment="1">
      <alignment horizontal="center" vertical="center" wrapText="1"/>
    </xf>
    <xf numFmtId="17" fontId="24" fillId="0" borderId="2" xfId="0" applyNumberFormat="1" applyFont="1" applyBorder="1"/>
    <xf numFmtId="171" fontId="24" fillId="0" borderId="2" xfId="0" applyNumberFormat="1" applyFont="1" applyBorder="1"/>
    <xf numFmtId="43" fontId="24" fillId="0" borderId="2" xfId="8" applyFont="1" applyFill="1" applyBorder="1"/>
    <xf numFmtId="0" fontId="6" fillId="0" borderId="0" xfId="11" applyFont="1" applyAlignment="1">
      <alignment horizontal="left" vertical="center" wrapText="1"/>
    </xf>
    <xf numFmtId="10" fontId="6" fillId="0" borderId="0" xfId="9" applyNumberFormat="1" applyFont="1" applyFill="1" applyAlignment="1">
      <alignment horizontal="center" vertical="center"/>
    </xf>
    <xf numFmtId="0" fontId="23" fillId="0" borderId="2" xfId="10" applyFont="1" applyBorder="1" applyAlignment="1">
      <alignment horizontal="justify" vertical="center" wrapText="1"/>
    </xf>
    <xf numFmtId="4" fontId="23" fillId="0" borderId="2" xfId="7" applyNumberFormat="1" applyFont="1" applyFill="1" applyBorder="1" applyAlignment="1">
      <alignment horizontal="center" vertical="center"/>
    </xf>
    <xf numFmtId="3" fontId="7" fillId="0" borderId="2" xfId="0" applyNumberFormat="1" applyFont="1" applyBorder="1" applyAlignment="1">
      <alignment horizontal="center"/>
    </xf>
    <xf numFmtId="4" fontId="6" fillId="0" borderId="2" xfId="0" applyNumberFormat="1" applyFont="1" applyBorder="1" applyAlignment="1">
      <alignment horizontal="right"/>
    </xf>
    <xf numFmtId="4" fontId="6" fillId="0" borderId="4" xfId="0" applyNumberFormat="1" applyFont="1" applyBorder="1" applyAlignment="1">
      <alignment horizontal="right"/>
    </xf>
    <xf numFmtId="0" fontId="23" fillId="0" borderId="2" xfId="0" applyFont="1" applyBorder="1" applyAlignment="1">
      <alignment vertical="center"/>
    </xf>
    <xf numFmtId="43" fontId="6" fillId="0" borderId="2" xfId="7" applyFont="1" applyFill="1" applyBorder="1" applyAlignment="1">
      <alignment horizontal="right"/>
    </xf>
    <xf numFmtId="4" fontId="6" fillId="0" borderId="0" xfId="12" applyNumberFormat="1" applyFont="1"/>
    <xf numFmtId="0" fontId="6" fillId="0" borderId="0" xfId="12" applyFont="1"/>
    <xf numFmtId="2" fontId="6" fillId="0" borderId="0" xfId="12" applyNumberFormat="1" applyFont="1" applyAlignment="1">
      <alignment horizontal="right"/>
    </xf>
    <xf numFmtId="0" fontId="7" fillId="0" borderId="5" xfId="0" applyFont="1" applyBorder="1"/>
    <xf numFmtId="2" fontId="7" fillId="0" borderId="1" xfId="0" applyNumberFormat="1" applyFont="1" applyBorder="1" applyAlignment="1">
      <alignment horizontal="right"/>
    </xf>
    <xf numFmtId="0" fontId="6" fillId="0" borderId="5" xfId="0" applyFont="1" applyBorder="1"/>
    <xf numFmtId="2" fontId="6" fillId="0" borderId="2" xfId="0" applyNumberFormat="1" applyFont="1" applyBorder="1" applyAlignment="1">
      <alignment horizontal="right"/>
    </xf>
    <xf numFmtId="0" fontId="7" fillId="0" borderId="4" xfId="0" applyFont="1" applyBorder="1"/>
    <xf numFmtId="2" fontId="7" fillId="0" borderId="4" xfId="0" applyNumberFormat="1" applyFont="1" applyBorder="1"/>
    <xf numFmtId="0" fontId="7" fillId="0" borderId="24" xfId="0" applyFont="1" applyBorder="1"/>
    <xf numFmtId="2" fontId="7" fillId="0" borderId="4" xfId="0" applyNumberFormat="1" applyFont="1" applyBorder="1" applyAlignment="1">
      <alignment horizontal="right"/>
    </xf>
    <xf numFmtId="0" fontId="6" fillId="0" borderId="0" xfId="0" applyFont="1"/>
    <xf numFmtId="10" fontId="3" fillId="0" borderId="0" xfId="5" applyNumberFormat="1" applyFont="1"/>
    <xf numFmtId="2" fontId="6" fillId="0" borderId="2" xfId="0" applyNumberFormat="1" applyFont="1" applyBorder="1" applyAlignment="1">
      <alignment horizontal="center" vertical="top" wrapText="1"/>
    </xf>
    <xf numFmtId="40" fontId="0" fillId="0" borderId="2" xfId="0" applyNumberFormat="1" applyBorder="1"/>
    <xf numFmtId="172" fontId="0" fillId="0" borderId="2" xfId="0" applyNumberFormat="1" applyBorder="1"/>
    <xf numFmtId="0" fontId="6" fillId="0" borderId="1" xfId="0" applyFont="1" applyBorder="1" applyAlignment="1">
      <alignment horizontal="left" vertical="top" wrapText="1"/>
    </xf>
    <xf numFmtId="0" fontId="6" fillId="0" borderId="4" xfId="0" applyFont="1" applyBorder="1" applyAlignment="1">
      <alignment horizontal="left" vertical="top" wrapText="1"/>
    </xf>
    <xf numFmtId="0" fontId="20" fillId="0" borderId="0" xfId="0" applyFont="1" applyAlignment="1">
      <alignment vertical="center" wrapText="1"/>
    </xf>
    <xf numFmtId="2" fontId="7" fillId="0" borderId="2" xfId="1" applyNumberFormat="1" applyFont="1" applyBorder="1" applyAlignment="1">
      <alignment horizontal="center" vertical="top" wrapText="1"/>
    </xf>
    <xf numFmtId="171" fontId="20" fillId="0" borderId="2" xfId="1" applyFont="1" applyBorder="1" applyAlignment="1">
      <alignment horizontal="center"/>
    </xf>
    <xf numFmtId="171" fontId="20" fillId="0" borderId="0" xfId="1" applyFont="1"/>
    <xf numFmtId="10" fontId="4" fillId="0" borderId="0" xfId="9" applyNumberFormat="1" applyFont="1"/>
    <xf numFmtId="2" fontId="7" fillId="0" borderId="2" xfId="0" applyNumberFormat="1" applyFont="1" applyBorder="1" applyAlignment="1">
      <alignment horizontal="center" vertical="top"/>
    </xf>
    <xf numFmtId="2" fontId="7" fillId="0" borderId="0" xfId="0" applyNumberFormat="1" applyFont="1" applyAlignment="1">
      <alignment horizontal="center"/>
    </xf>
    <xf numFmtId="0" fontId="6" fillId="0" borderId="2" xfId="0" applyFont="1" applyBorder="1" applyAlignment="1">
      <alignment horizontal="center" vertical="center" wrapText="1"/>
    </xf>
    <xf numFmtId="2" fontId="6" fillId="0" borderId="2" xfId="0" applyNumberFormat="1" applyFont="1" applyBorder="1" applyAlignment="1">
      <alignment horizontal="center" vertical="center" wrapText="1"/>
    </xf>
    <xf numFmtId="2" fontId="7" fillId="0" borderId="2" xfId="0" applyNumberFormat="1" applyFont="1" applyBorder="1" applyAlignment="1">
      <alignment horizontal="center" vertical="center" wrapText="1"/>
    </xf>
    <xf numFmtId="0" fontId="7" fillId="0" borderId="0" xfId="0" applyFont="1" applyAlignment="1">
      <alignment horizontal="center"/>
    </xf>
    <xf numFmtId="2" fontId="6" fillId="0" borderId="2" xfId="0" applyNumberFormat="1" applyFont="1" applyBorder="1" applyAlignment="1">
      <alignment horizontal="center" vertical="center" wrapText="1"/>
    </xf>
    <xf numFmtId="10" fontId="1" fillId="0" borderId="2" xfId="9" applyNumberFormat="1" applyFont="1" applyFill="1" applyBorder="1" applyAlignment="1">
      <alignment horizontal="right" vertical="center"/>
    </xf>
    <xf numFmtId="2" fontId="7" fillId="0" borderId="2" xfId="13" applyNumberFormat="1" applyFont="1" applyBorder="1" applyAlignment="1">
      <alignment horizontal="right"/>
    </xf>
    <xf numFmtId="0" fontId="7" fillId="0" borderId="2" xfId="11" applyFont="1" applyBorder="1" applyAlignment="1">
      <alignment horizontal="left" vertical="center" wrapText="1"/>
    </xf>
    <xf numFmtId="0" fontId="7" fillId="0" borderId="0" xfId="0" applyFont="1" applyAlignment="1">
      <alignment vertical="center" wrapText="1"/>
    </xf>
    <xf numFmtId="0" fontId="7" fillId="0" borderId="2" xfId="0" applyFont="1" applyBorder="1" applyAlignment="1">
      <alignment horizontal="justify" vertical="center" wrapText="1"/>
    </xf>
    <xf numFmtId="0" fontId="6" fillId="0" borderId="5" xfId="0" applyFont="1" applyBorder="1" applyAlignment="1">
      <alignment vertical="center" wrapText="1"/>
    </xf>
    <xf numFmtId="0" fontId="7" fillId="0" borderId="0" xfId="0" applyFont="1" applyAlignment="1">
      <alignment horizontal="center" vertical="center"/>
    </xf>
    <xf numFmtId="2" fontId="7" fillId="0" borderId="2" xfId="0" applyNumberFormat="1" applyFont="1" applyBorder="1" applyAlignment="1">
      <alignment horizontal="justify" vertical="center" wrapText="1"/>
    </xf>
    <xf numFmtId="0" fontId="7" fillId="0" borderId="7" xfId="0" applyFont="1" applyBorder="1" applyAlignment="1">
      <alignment horizontal="center" vertical="center" wrapText="1"/>
    </xf>
    <xf numFmtId="2" fontId="7" fillId="0" borderId="2" xfId="11" applyNumberFormat="1" applyFont="1" applyBorder="1" applyAlignment="1">
      <alignment horizontal="right"/>
    </xf>
    <xf numFmtId="0" fontId="0" fillId="0" borderId="2" xfId="0" applyBorder="1" applyAlignment="1">
      <alignment horizontal="center" vertical="center"/>
    </xf>
    <xf numFmtId="14" fontId="0" fillId="0" borderId="2" xfId="0" applyNumberFormat="1" applyBorder="1"/>
    <xf numFmtId="0" fontId="17" fillId="4" borderId="2" xfId="0" applyFont="1" applyFill="1" applyBorder="1" applyAlignment="1">
      <alignment horizontal="center"/>
    </xf>
    <xf numFmtId="2" fontId="6" fillId="0" borderId="0" xfId="0" applyNumberFormat="1" applyFont="1" applyAlignment="1">
      <alignment horizontal="center"/>
    </xf>
    <xf numFmtId="2" fontId="7" fillId="0" borderId="2" xfId="0" applyNumberFormat="1" applyFont="1" applyBorder="1" applyAlignment="1">
      <alignment horizontal="right"/>
    </xf>
    <xf numFmtId="2" fontId="0" fillId="0" borderId="2" xfId="0" applyNumberFormat="1" applyBorder="1"/>
    <xf numFmtId="10" fontId="0" fillId="0" borderId="2" xfId="9" applyNumberFormat="1" applyFont="1" applyBorder="1"/>
    <xf numFmtId="2" fontId="0" fillId="0" borderId="0" xfId="0" applyNumberFormat="1"/>
    <xf numFmtId="10" fontId="0" fillId="0" borderId="0" xfId="9" applyNumberFormat="1" applyFont="1" applyBorder="1"/>
    <xf numFmtId="10" fontId="7" fillId="0" borderId="0" xfId="9" applyNumberFormat="1" applyFont="1" applyBorder="1"/>
    <xf numFmtId="0" fontId="7" fillId="0" borderId="2" xfId="11" applyFont="1" applyBorder="1" applyAlignment="1">
      <alignment horizontal="left" vertical="center"/>
    </xf>
    <xf numFmtId="0" fontId="17" fillId="4" borderId="2" xfId="11" applyFont="1" applyFill="1" applyBorder="1" applyAlignment="1">
      <alignment horizontal="center"/>
    </xf>
    <xf numFmtId="0" fontId="17" fillId="0" borderId="0" xfId="11" applyFont="1"/>
    <xf numFmtId="2" fontId="17" fillId="0" borderId="0" xfId="11" applyNumberFormat="1" applyFont="1"/>
    <xf numFmtId="0" fontId="17" fillId="0" borderId="0" xfId="11" applyFont="1" applyAlignment="1">
      <alignment vertical="center"/>
    </xf>
    <xf numFmtId="2" fontId="17" fillId="0" borderId="0" xfId="10" applyNumberFormat="1" applyFont="1" applyAlignment="1">
      <alignment horizontal="center"/>
    </xf>
    <xf numFmtId="0" fontId="16" fillId="0" borderId="0" xfId="14" applyFont="1"/>
    <xf numFmtId="0" fontId="16" fillId="0" borderId="0" xfId="11" applyFont="1"/>
    <xf numFmtId="4" fontId="16" fillId="0" borderId="0" xfId="10" applyNumberFormat="1" applyFont="1" applyAlignment="1">
      <alignment horizontal="center"/>
    </xf>
    <xf numFmtId="4" fontId="17" fillId="0" borderId="0" xfId="10" applyNumberFormat="1" applyFont="1" applyAlignment="1">
      <alignment horizontal="center"/>
    </xf>
    <xf numFmtId="0" fontId="16" fillId="0" borderId="0" xfId="11" applyFont="1" applyAlignment="1">
      <alignment wrapText="1"/>
    </xf>
    <xf numFmtId="4" fontId="16" fillId="0" borderId="0" xfId="11" applyNumberFormat="1" applyFont="1" applyAlignment="1">
      <alignment horizontal="center" vertical="center"/>
    </xf>
    <xf numFmtId="0" fontId="17" fillId="0" borderId="0" xfId="10" applyFont="1"/>
    <xf numFmtId="2" fontId="16" fillId="0" borderId="0" xfId="11" applyNumberFormat="1" applyFont="1" applyAlignment="1">
      <alignment horizontal="center"/>
    </xf>
    <xf numFmtId="0" fontId="7" fillId="0" borderId="5" xfId="0" applyFont="1" applyBorder="1" applyAlignment="1">
      <alignment horizontal="justify" vertical="center" wrapText="1"/>
    </xf>
    <xf numFmtId="0" fontId="7" fillId="0" borderId="6" xfId="0" applyFont="1" applyBorder="1" applyAlignment="1">
      <alignment horizontal="justify" vertical="center" wrapText="1"/>
    </xf>
    <xf numFmtId="0" fontId="7" fillId="0" borderId="7" xfId="0" applyFont="1" applyBorder="1" applyAlignment="1">
      <alignment horizontal="justify"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2" fontId="6" fillId="0" borderId="1" xfId="0" applyNumberFormat="1" applyFont="1" applyBorder="1" applyAlignment="1">
      <alignment horizontal="center" vertical="center" wrapText="1"/>
    </xf>
    <xf numFmtId="2" fontId="6" fillId="0" borderId="3" xfId="0" applyNumberFormat="1" applyFont="1" applyBorder="1" applyAlignment="1">
      <alignment horizontal="center" vertical="center" wrapText="1"/>
    </xf>
    <xf numFmtId="2" fontId="6" fillId="0" borderId="4" xfId="0" applyNumberFormat="1" applyFont="1" applyBorder="1" applyAlignment="1">
      <alignment horizontal="center" vertical="center" wrapText="1"/>
    </xf>
    <xf numFmtId="0" fontId="7" fillId="0" borderId="0" xfId="11" applyFont="1" applyAlignment="1">
      <alignment horizontal="left" vertical="center" wrapText="1"/>
    </xf>
    <xf numFmtId="0" fontId="7" fillId="0" borderId="0" xfId="11" applyFont="1" applyAlignment="1">
      <alignment horizontal="left" vertical="center"/>
    </xf>
    <xf numFmtId="2" fontId="16" fillId="0" borderId="0" xfId="11" applyNumberFormat="1" applyFont="1"/>
    <xf numFmtId="2" fontId="16" fillId="0" borderId="0" xfId="14" applyNumberFormat="1" applyFont="1"/>
    <xf numFmtId="4" fontId="16" fillId="0" borderId="0" xfId="11" applyNumberFormat="1" applyFont="1" applyAlignment="1">
      <alignment horizontal="center"/>
    </xf>
    <xf numFmtId="4" fontId="17" fillId="0" borderId="0" xfId="11" applyNumberFormat="1" applyFont="1" applyAlignment="1">
      <alignment horizontal="center"/>
    </xf>
    <xf numFmtId="2" fontId="7" fillId="0" borderId="2" xfId="0" applyNumberFormat="1" applyFont="1" applyBorder="1" applyAlignment="1">
      <alignment horizontal="center"/>
    </xf>
    <xf numFmtId="2" fontId="6" fillId="0" borderId="2" xfId="0" applyNumberFormat="1" applyFont="1" applyBorder="1" applyAlignment="1">
      <alignment horizontal="left"/>
    </xf>
    <xf numFmtId="0" fontId="6" fillId="0" borderId="25" xfId="0" applyFont="1" applyBorder="1" applyAlignment="1">
      <alignment vertical="center" wrapText="1"/>
    </xf>
    <xf numFmtId="2" fontId="7" fillId="0" borderId="26" xfId="0" applyNumberFormat="1" applyFont="1" applyBorder="1" applyAlignment="1">
      <alignment horizontal="center" vertical="top"/>
    </xf>
    <xf numFmtId="0" fontId="7" fillId="0" borderId="27" xfId="0" applyFont="1" applyBorder="1" applyAlignment="1">
      <alignment horizontal="center"/>
    </xf>
    <xf numFmtId="0" fontId="7" fillId="0" borderId="28" xfId="0" applyFont="1" applyBorder="1" applyAlignment="1">
      <alignment horizontal="justify" vertical="center" wrapText="1"/>
    </xf>
    <xf numFmtId="2" fontId="7" fillId="0" borderId="29" xfId="0" applyNumberFormat="1" applyFont="1" applyBorder="1" applyAlignment="1">
      <alignment horizontal="center" vertical="top"/>
    </xf>
    <xf numFmtId="0" fontId="7" fillId="0" borderId="30" xfId="0" applyFont="1" applyBorder="1" applyAlignment="1">
      <alignment horizontal="center"/>
    </xf>
    <xf numFmtId="2" fontId="7" fillId="0" borderId="31" xfId="0" applyNumberFormat="1" applyFont="1" applyBorder="1" applyAlignment="1">
      <alignment horizontal="center" vertical="top"/>
    </xf>
    <xf numFmtId="0" fontId="7" fillId="0" borderId="32" xfId="0" applyFont="1" applyBorder="1" applyAlignment="1">
      <alignment horizontal="center"/>
    </xf>
    <xf numFmtId="2" fontId="6" fillId="0" borderId="24" xfId="0" applyNumberFormat="1" applyFont="1" applyBorder="1" applyAlignment="1">
      <alignment horizontal="center"/>
    </xf>
    <xf numFmtId="2" fontId="6" fillId="0" borderId="33" xfId="0" applyNumberFormat="1" applyFont="1" applyBorder="1" applyAlignment="1">
      <alignment horizontal="center"/>
    </xf>
    <xf numFmtId="0" fontId="7" fillId="0" borderId="2" xfId="0" applyFont="1" applyBorder="1" applyAlignment="1">
      <alignment horizontal="justify" wrapText="1"/>
    </xf>
    <xf numFmtId="0" fontId="7" fillId="0" borderId="0" xfId="0" applyFont="1" applyAlignment="1">
      <alignment wrapText="1"/>
    </xf>
    <xf numFmtId="2" fontId="7" fillId="0" borderId="0" xfId="0" applyNumberFormat="1" applyFont="1" applyAlignment="1">
      <alignment wrapText="1"/>
    </xf>
    <xf numFmtId="0" fontId="25" fillId="0" borderId="2" xfId="0" applyFont="1" applyBorder="1" applyAlignment="1">
      <alignment horizontal="center" vertical="center"/>
    </xf>
    <xf numFmtId="0" fontId="7" fillId="0" borderId="7" xfId="0" applyFont="1" applyBorder="1"/>
    <xf numFmtId="10" fontId="7" fillId="0" borderId="2" xfId="0" applyNumberFormat="1" applyFont="1" applyBorder="1" applyAlignment="1">
      <alignment wrapText="1"/>
    </xf>
  </cellXfs>
  <cellStyles count="15">
    <cellStyle name="Comma" xfId="1" builtinId="3"/>
    <cellStyle name="Comma 2 2" xfId="7" xr:uid="{7F7A2CDB-5398-4746-8E69-8EECC407E137}"/>
    <cellStyle name="Comma 3" xfId="8" xr:uid="{FD9ACC07-8460-4988-9F1B-0F3BE489C1EC}"/>
    <cellStyle name="Hyperlink" xfId="2" builtinId="8"/>
    <cellStyle name="Normal" xfId="0" builtinId="0"/>
    <cellStyle name="Normal 2" xfId="4" xr:uid="{9287AF5D-ACC1-4094-ABD2-49C8B240A772}"/>
    <cellStyle name="Normal 2 2" xfId="3" xr:uid="{42998972-4706-4925-A0EC-77166CD55F4C}"/>
    <cellStyle name="Normal 2 3" xfId="11" xr:uid="{F2684F3B-2419-4A29-B605-383144C775A4}"/>
    <cellStyle name="Normal 2 3 2" xfId="14" xr:uid="{A491EBDA-A149-48D3-9B0E-1A1581E76A14}"/>
    <cellStyle name="Normal 3" xfId="10" xr:uid="{BCAC1A22-F305-48F7-AC84-523B55163766}"/>
    <cellStyle name="Normal 4 3" xfId="13" xr:uid="{F2544F73-81D2-42A1-905F-1D8824795F13}"/>
    <cellStyle name="Normal 5" xfId="12" xr:uid="{8194CC4C-1127-48E2-B795-4DCFD86AF615}"/>
    <cellStyle name="Percent 2" xfId="9" xr:uid="{0320294E-C248-477F-AE9F-A7006D383168}"/>
    <cellStyle name="Percent 6" xfId="5" xr:uid="{D545D1CD-9150-4D10-B473-44127CD3BA4B}"/>
    <cellStyle name="Percent 7" xfId="6" xr:uid="{F5A448F1-012B-446E-8AEE-337ADD7E6FDA}"/>
  </cellStyles>
  <dxfs count="6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55.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56.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57.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58.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3.png"/></Relationships>
</file>

<file path=xl/drawings/_rels/drawing60.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5.png"/></Relationships>
</file>

<file path=xl/drawings/_rels/drawing6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2.png"/></Relationships>
</file>

<file path=xl/drawings/_rels/drawing6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63.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298450</xdr:colOff>
      <xdr:row>2</xdr:row>
      <xdr:rowOff>127000</xdr:rowOff>
    </xdr:from>
    <xdr:to>
      <xdr:col>3</xdr:col>
      <xdr:colOff>1727200</xdr:colOff>
      <xdr:row>5</xdr:row>
      <xdr:rowOff>139700</xdr:rowOff>
    </xdr:to>
    <xdr:pic>
      <xdr:nvPicPr>
        <xdr:cNvPr id="2" name="Picture 8">
          <a:extLst>
            <a:ext uri="{FF2B5EF4-FFF2-40B4-BE49-F238E27FC236}">
              <a16:creationId xmlns:a16="http://schemas.microsoft.com/office/drawing/2014/main" id="{D2EB9A1B-3ED6-4BAC-9997-0629398BFC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75750" y="450850"/>
          <a:ext cx="1428750" cy="56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311150</xdr:colOff>
      <xdr:row>2</xdr:row>
      <xdr:rowOff>44450</xdr:rowOff>
    </xdr:from>
    <xdr:to>
      <xdr:col>2</xdr:col>
      <xdr:colOff>1847850</xdr:colOff>
      <xdr:row>6</xdr:row>
      <xdr:rowOff>0</xdr:rowOff>
    </xdr:to>
    <xdr:pic>
      <xdr:nvPicPr>
        <xdr:cNvPr id="3" name="Picture 10">
          <a:extLst>
            <a:ext uri="{FF2B5EF4-FFF2-40B4-BE49-F238E27FC236}">
              <a16:creationId xmlns:a16="http://schemas.microsoft.com/office/drawing/2014/main" id="{FC481C43-7B14-4D8B-A79A-9C802424CB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68300"/>
          <a:ext cx="1536700" cy="69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311150</xdr:colOff>
      <xdr:row>2</xdr:row>
      <xdr:rowOff>63500</xdr:rowOff>
    </xdr:from>
    <xdr:to>
      <xdr:col>3</xdr:col>
      <xdr:colOff>1828800</xdr:colOff>
      <xdr:row>6</xdr:row>
      <xdr:rowOff>6350</xdr:rowOff>
    </xdr:to>
    <xdr:pic>
      <xdr:nvPicPr>
        <xdr:cNvPr id="2" name="Picture 6">
          <a:extLst>
            <a:ext uri="{FF2B5EF4-FFF2-40B4-BE49-F238E27FC236}">
              <a16:creationId xmlns:a16="http://schemas.microsoft.com/office/drawing/2014/main" id="{0BC5020A-3A7B-478B-9D12-1A8EA67223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88450" y="387350"/>
          <a:ext cx="1517650" cy="67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336550</xdr:colOff>
      <xdr:row>2</xdr:row>
      <xdr:rowOff>44450</xdr:rowOff>
    </xdr:from>
    <xdr:to>
      <xdr:col>2</xdr:col>
      <xdr:colOff>1885950</xdr:colOff>
      <xdr:row>6</xdr:row>
      <xdr:rowOff>6350</xdr:rowOff>
    </xdr:to>
    <xdr:pic>
      <xdr:nvPicPr>
        <xdr:cNvPr id="3" name="Picture 8">
          <a:extLst>
            <a:ext uri="{FF2B5EF4-FFF2-40B4-BE49-F238E27FC236}">
              <a16:creationId xmlns:a16="http://schemas.microsoft.com/office/drawing/2014/main" id="{4FC71BA9-5D1E-49D9-9E32-2574F2B195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368300"/>
          <a:ext cx="154940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361950</xdr:colOff>
      <xdr:row>2</xdr:row>
      <xdr:rowOff>95250</xdr:rowOff>
    </xdr:from>
    <xdr:to>
      <xdr:col>3</xdr:col>
      <xdr:colOff>1790700</xdr:colOff>
      <xdr:row>6</xdr:row>
      <xdr:rowOff>57150</xdr:rowOff>
    </xdr:to>
    <xdr:pic>
      <xdr:nvPicPr>
        <xdr:cNvPr id="2" name="Picture 1">
          <a:extLst>
            <a:ext uri="{FF2B5EF4-FFF2-40B4-BE49-F238E27FC236}">
              <a16:creationId xmlns:a16="http://schemas.microsoft.com/office/drawing/2014/main" id="{6B43F58A-7D13-4A6B-868D-46E0B10F6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0" y="419100"/>
          <a:ext cx="14287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2</xdr:row>
      <xdr:rowOff>127000</xdr:rowOff>
    </xdr:from>
    <xdr:to>
      <xdr:col>2</xdr:col>
      <xdr:colOff>1898650</xdr:colOff>
      <xdr:row>6</xdr:row>
      <xdr:rowOff>57150</xdr:rowOff>
    </xdr:to>
    <xdr:pic>
      <xdr:nvPicPr>
        <xdr:cNvPr id="3" name="Picture 2">
          <a:extLst>
            <a:ext uri="{FF2B5EF4-FFF2-40B4-BE49-F238E27FC236}">
              <a16:creationId xmlns:a16="http://schemas.microsoft.com/office/drawing/2014/main" id="{ABDA6DDB-61F7-4343-AF6C-B47965E105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2950" y="450850"/>
          <a:ext cx="153670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336550</xdr:colOff>
      <xdr:row>2</xdr:row>
      <xdr:rowOff>63500</xdr:rowOff>
    </xdr:from>
    <xdr:to>
      <xdr:col>3</xdr:col>
      <xdr:colOff>1854200</xdr:colOff>
      <xdr:row>5</xdr:row>
      <xdr:rowOff>25400</xdr:rowOff>
    </xdr:to>
    <xdr:pic>
      <xdr:nvPicPr>
        <xdr:cNvPr id="2" name="Picture 1">
          <a:extLst>
            <a:ext uri="{FF2B5EF4-FFF2-40B4-BE49-F238E27FC236}">
              <a16:creationId xmlns:a16="http://schemas.microsoft.com/office/drawing/2014/main" id="{99002069-CED6-42C5-A79F-775F8F687D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3850" y="387350"/>
          <a:ext cx="151765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336550</xdr:colOff>
      <xdr:row>2</xdr:row>
      <xdr:rowOff>76200</xdr:rowOff>
    </xdr:from>
    <xdr:to>
      <xdr:col>2</xdr:col>
      <xdr:colOff>1885950</xdr:colOff>
      <xdr:row>5</xdr:row>
      <xdr:rowOff>38100</xdr:rowOff>
    </xdr:to>
    <xdr:pic>
      <xdr:nvPicPr>
        <xdr:cNvPr id="3" name="Picture 2">
          <a:extLst>
            <a:ext uri="{FF2B5EF4-FFF2-40B4-BE49-F238E27FC236}">
              <a16:creationId xmlns:a16="http://schemas.microsoft.com/office/drawing/2014/main" id="{C0BB1E35-CC6B-4900-9558-A6A89C865F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400050"/>
          <a:ext cx="1549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349250</xdr:colOff>
      <xdr:row>2</xdr:row>
      <xdr:rowOff>57150</xdr:rowOff>
    </xdr:from>
    <xdr:to>
      <xdr:col>3</xdr:col>
      <xdr:colOff>1778000</xdr:colOff>
      <xdr:row>6</xdr:row>
      <xdr:rowOff>114300</xdr:rowOff>
    </xdr:to>
    <xdr:pic>
      <xdr:nvPicPr>
        <xdr:cNvPr id="2" name="Picture 1">
          <a:extLst>
            <a:ext uri="{FF2B5EF4-FFF2-40B4-BE49-F238E27FC236}">
              <a16:creationId xmlns:a16="http://schemas.microsoft.com/office/drawing/2014/main" id="{BD978286-FCC3-45CA-A529-971BCAD5B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26550" y="381000"/>
          <a:ext cx="1428750"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317500</xdr:colOff>
      <xdr:row>2</xdr:row>
      <xdr:rowOff>25400</xdr:rowOff>
    </xdr:from>
    <xdr:to>
      <xdr:col>2</xdr:col>
      <xdr:colOff>1752600</xdr:colOff>
      <xdr:row>6</xdr:row>
      <xdr:rowOff>101600</xdr:rowOff>
    </xdr:to>
    <xdr:pic>
      <xdr:nvPicPr>
        <xdr:cNvPr id="3" name="Picture 2">
          <a:extLst>
            <a:ext uri="{FF2B5EF4-FFF2-40B4-BE49-F238E27FC236}">
              <a16:creationId xmlns:a16="http://schemas.microsoft.com/office/drawing/2014/main" id="{232189A5-BDED-41C8-A67E-A36E3EF320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0" y="349250"/>
          <a:ext cx="14351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361950</xdr:colOff>
      <xdr:row>2</xdr:row>
      <xdr:rowOff>127000</xdr:rowOff>
    </xdr:from>
    <xdr:to>
      <xdr:col>3</xdr:col>
      <xdr:colOff>1778000</xdr:colOff>
      <xdr:row>6</xdr:row>
      <xdr:rowOff>12700</xdr:rowOff>
    </xdr:to>
    <xdr:pic>
      <xdr:nvPicPr>
        <xdr:cNvPr id="2" name="Picture 1">
          <a:extLst>
            <a:ext uri="{FF2B5EF4-FFF2-40B4-BE49-F238E27FC236}">
              <a16:creationId xmlns:a16="http://schemas.microsoft.com/office/drawing/2014/main" id="{51813CEC-B8C4-4134-AC92-DD0FE0D83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0" y="450850"/>
          <a:ext cx="1416050" cy="62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298450</xdr:colOff>
      <xdr:row>2</xdr:row>
      <xdr:rowOff>95250</xdr:rowOff>
    </xdr:from>
    <xdr:to>
      <xdr:col>2</xdr:col>
      <xdr:colOff>1822450</xdr:colOff>
      <xdr:row>6</xdr:row>
      <xdr:rowOff>25400</xdr:rowOff>
    </xdr:to>
    <xdr:pic>
      <xdr:nvPicPr>
        <xdr:cNvPr id="3" name="Picture 2">
          <a:extLst>
            <a:ext uri="{FF2B5EF4-FFF2-40B4-BE49-F238E27FC236}">
              <a16:creationId xmlns:a16="http://schemas.microsoft.com/office/drawing/2014/main" id="{65F56B66-5422-42E6-AA71-55D7535E54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419100"/>
          <a:ext cx="15240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457200</xdr:colOff>
      <xdr:row>2</xdr:row>
      <xdr:rowOff>107950</xdr:rowOff>
    </xdr:from>
    <xdr:to>
      <xdr:col>3</xdr:col>
      <xdr:colOff>1885950</xdr:colOff>
      <xdr:row>6</xdr:row>
      <xdr:rowOff>114300</xdr:rowOff>
    </xdr:to>
    <xdr:pic>
      <xdr:nvPicPr>
        <xdr:cNvPr id="2" name="Picture 1">
          <a:extLst>
            <a:ext uri="{FF2B5EF4-FFF2-40B4-BE49-F238E27FC236}">
              <a16:creationId xmlns:a16="http://schemas.microsoft.com/office/drawing/2014/main" id="{3C5660BF-C735-4C38-B1A5-EB8A4389F3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0" y="431800"/>
          <a:ext cx="1428750"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330200</xdr:colOff>
      <xdr:row>2</xdr:row>
      <xdr:rowOff>95250</xdr:rowOff>
    </xdr:from>
    <xdr:to>
      <xdr:col>2</xdr:col>
      <xdr:colOff>1854200</xdr:colOff>
      <xdr:row>6</xdr:row>
      <xdr:rowOff>127000</xdr:rowOff>
    </xdr:to>
    <xdr:pic>
      <xdr:nvPicPr>
        <xdr:cNvPr id="3" name="Picture 2">
          <a:extLst>
            <a:ext uri="{FF2B5EF4-FFF2-40B4-BE49-F238E27FC236}">
              <a16:creationId xmlns:a16="http://schemas.microsoft.com/office/drawing/2014/main" id="{9928EDEE-2AE1-4FD6-9950-F9498E2BC2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419100"/>
          <a:ext cx="1524000" cy="113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419100</xdr:colOff>
      <xdr:row>2</xdr:row>
      <xdr:rowOff>120650</xdr:rowOff>
    </xdr:from>
    <xdr:to>
      <xdr:col>3</xdr:col>
      <xdr:colOff>1841500</xdr:colOff>
      <xdr:row>7</xdr:row>
      <xdr:rowOff>82550</xdr:rowOff>
    </xdr:to>
    <xdr:pic>
      <xdr:nvPicPr>
        <xdr:cNvPr id="2" name="Picture 1">
          <a:extLst>
            <a:ext uri="{FF2B5EF4-FFF2-40B4-BE49-F238E27FC236}">
              <a16:creationId xmlns:a16="http://schemas.microsoft.com/office/drawing/2014/main" id="{A216E06C-7E2A-4105-8341-86436414B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44500"/>
          <a:ext cx="14224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387350</xdr:colOff>
      <xdr:row>2</xdr:row>
      <xdr:rowOff>82550</xdr:rowOff>
    </xdr:from>
    <xdr:to>
      <xdr:col>2</xdr:col>
      <xdr:colOff>1911350</xdr:colOff>
      <xdr:row>7</xdr:row>
      <xdr:rowOff>101600</xdr:rowOff>
    </xdr:to>
    <xdr:pic>
      <xdr:nvPicPr>
        <xdr:cNvPr id="3" name="Picture 2">
          <a:extLst>
            <a:ext uri="{FF2B5EF4-FFF2-40B4-BE49-F238E27FC236}">
              <a16:creationId xmlns:a16="http://schemas.microsoft.com/office/drawing/2014/main" id="{585339E5-AF52-4340-911D-EAEB4CFC5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8350" y="406400"/>
          <a:ext cx="15240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546100</xdr:colOff>
      <xdr:row>2</xdr:row>
      <xdr:rowOff>101600</xdr:rowOff>
    </xdr:from>
    <xdr:to>
      <xdr:col>3</xdr:col>
      <xdr:colOff>1974850</xdr:colOff>
      <xdr:row>7</xdr:row>
      <xdr:rowOff>215900</xdr:rowOff>
    </xdr:to>
    <xdr:pic>
      <xdr:nvPicPr>
        <xdr:cNvPr id="2" name="Picture 1">
          <a:extLst>
            <a:ext uri="{FF2B5EF4-FFF2-40B4-BE49-F238E27FC236}">
              <a16:creationId xmlns:a16="http://schemas.microsoft.com/office/drawing/2014/main" id="{8028856B-CFEA-4488-852F-279F68FBA7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3400" y="425450"/>
          <a:ext cx="142875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406400</xdr:colOff>
      <xdr:row>2</xdr:row>
      <xdr:rowOff>57150</xdr:rowOff>
    </xdr:from>
    <xdr:to>
      <xdr:col>2</xdr:col>
      <xdr:colOff>1943100</xdr:colOff>
      <xdr:row>7</xdr:row>
      <xdr:rowOff>215900</xdr:rowOff>
    </xdr:to>
    <xdr:pic>
      <xdr:nvPicPr>
        <xdr:cNvPr id="3" name="Picture 2">
          <a:extLst>
            <a:ext uri="{FF2B5EF4-FFF2-40B4-BE49-F238E27FC236}">
              <a16:creationId xmlns:a16="http://schemas.microsoft.com/office/drawing/2014/main" id="{CA51F407-5854-40ED-8842-3A2C11FBA2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7400" y="381000"/>
          <a:ext cx="1536700" cy="126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406400</xdr:colOff>
      <xdr:row>2</xdr:row>
      <xdr:rowOff>69850</xdr:rowOff>
    </xdr:from>
    <xdr:to>
      <xdr:col>3</xdr:col>
      <xdr:colOff>1841500</xdr:colOff>
      <xdr:row>4</xdr:row>
      <xdr:rowOff>120650</xdr:rowOff>
    </xdr:to>
    <xdr:pic>
      <xdr:nvPicPr>
        <xdr:cNvPr id="2" name="Picture 3">
          <a:extLst>
            <a:ext uri="{FF2B5EF4-FFF2-40B4-BE49-F238E27FC236}">
              <a16:creationId xmlns:a16="http://schemas.microsoft.com/office/drawing/2014/main" id="{84136FE4-E13C-486A-B5A9-362ED2100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3700" y="393700"/>
          <a:ext cx="14351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336550</xdr:colOff>
      <xdr:row>2</xdr:row>
      <xdr:rowOff>44450</xdr:rowOff>
    </xdr:from>
    <xdr:to>
      <xdr:col>2</xdr:col>
      <xdr:colOff>1873250</xdr:colOff>
      <xdr:row>4</xdr:row>
      <xdr:rowOff>127000</xdr:rowOff>
    </xdr:to>
    <xdr:pic>
      <xdr:nvPicPr>
        <xdr:cNvPr id="3" name="Picture 4">
          <a:extLst>
            <a:ext uri="{FF2B5EF4-FFF2-40B4-BE49-F238E27FC236}">
              <a16:creationId xmlns:a16="http://schemas.microsoft.com/office/drawing/2014/main" id="{C73E3BB4-A10F-490C-A85A-A3CBCBFB58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368300"/>
          <a:ext cx="1536700"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431800</xdr:colOff>
      <xdr:row>3</xdr:row>
      <xdr:rowOff>6350</xdr:rowOff>
    </xdr:from>
    <xdr:to>
      <xdr:col>3</xdr:col>
      <xdr:colOff>1854200</xdr:colOff>
      <xdr:row>7</xdr:row>
      <xdr:rowOff>0</xdr:rowOff>
    </xdr:to>
    <xdr:pic>
      <xdr:nvPicPr>
        <xdr:cNvPr id="2" name="Picture 3">
          <a:extLst>
            <a:ext uri="{FF2B5EF4-FFF2-40B4-BE49-F238E27FC236}">
              <a16:creationId xmlns:a16="http://schemas.microsoft.com/office/drawing/2014/main" id="{F29A165F-E6B3-4909-A48C-643F2E735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09100" y="514350"/>
          <a:ext cx="14224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336550</xdr:colOff>
      <xdr:row>2</xdr:row>
      <xdr:rowOff>76200</xdr:rowOff>
    </xdr:from>
    <xdr:to>
      <xdr:col>2</xdr:col>
      <xdr:colOff>1873250</xdr:colOff>
      <xdr:row>6</xdr:row>
      <xdr:rowOff>317500</xdr:rowOff>
    </xdr:to>
    <xdr:pic>
      <xdr:nvPicPr>
        <xdr:cNvPr id="3" name="Picture 4">
          <a:extLst>
            <a:ext uri="{FF2B5EF4-FFF2-40B4-BE49-F238E27FC236}">
              <a16:creationId xmlns:a16="http://schemas.microsoft.com/office/drawing/2014/main" id="{865C40CF-A455-4B27-A646-216819FFA6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400050"/>
          <a:ext cx="1536700"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381000</xdr:colOff>
      <xdr:row>2</xdr:row>
      <xdr:rowOff>158750</xdr:rowOff>
    </xdr:from>
    <xdr:to>
      <xdr:col>3</xdr:col>
      <xdr:colOff>1809750</xdr:colOff>
      <xdr:row>6</xdr:row>
      <xdr:rowOff>25400</xdr:rowOff>
    </xdr:to>
    <xdr:pic>
      <xdr:nvPicPr>
        <xdr:cNvPr id="2" name="Picture 3">
          <a:extLst>
            <a:ext uri="{FF2B5EF4-FFF2-40B4-BE49-F238E27FC236}">
              <a16:creationId xmlns:a16="http://schemas.microsoft.com/office/drawing/2014/main" id="{3FA81C8D-7836-400C-A461-650D14A834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8300" y="482600"/>
          <a:ext cx="142875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400050</xdr:colOff>
      <xdr:row>2</xdr:row>
      <xdr:rowOff>107950</xdr:rowOff>
    </xdr:from>
    <xdr:to>
      <xdr:col>2</xdr:col>
      <xdr:colOff>1924050</xdr:colOff>
      <xdr:row>6</xdr:row>
      <xdr:rowOff>25400</xdr:rowOff>
    </xdr:to>
    <xdr:pic>
      <xdr:nvPicPr>
        <xdr:cNvPr id="3" name="Picture 4">
          <a:extLst>
            <a:ext uri="{FF2B5EF4-FFF2-40B4-BE49-F238E27FC236}">
              <a16:creationId xmlns:a16="http://schemas.microsoft.com/office/drawing/2014/main" id="{D21E12E3-966A-4302-B063-BC4ECAA11C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431800"/>
          <a:ext cx="1524000" cy="65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361950</xdr:colOff>
      <xdr:row>2</xdr:row>
      <xdr:rowOff>146050</xdr:rowOff>
    </xdr:from>
    <xdr:to>
      <xdr:col>3</xdr:col>
      <xdr:colOff>1790700</xdr:colOff>
      <xdr:row>6</xdr:row>
      <xdr:rowOff>25400</xdr:rowOff>
    </xdr:to>
    <xdr:pic>
      <xdr:nvPicPr>
        <xdr:cNvPr id="2" name="Picture 3">
          <a:extLst>
            <a:ext uri="{FF2B5EF4-FFF2-40B4-BE49-F238E27FC236}">
              <a16:creationId xmlns:a16="http://schemas.microsoft.com/office/drawing/2014/main" id="{337C1977-7E1A-4215-8F49-A426B06FE1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0" y="469900"/>
          <a:ext cx="1428750" cy="61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311150</xdr:colOff>
      <xdr:row>2</xdr:row>
      <xdr:rowOff>107950</xdr:rowOff>
    </xdr:from>
    <xdr:to>
      <xdr:col>2</xdr:col>
      <xdr:colOff>1822450</xdr:colOff>
      <xdr:row>6</xdr:row>
      <xdr:rowOff>44450</xdr:rowOff>
    </xdr:to>
    <xdr:pic>
      <xdr:nvPicPr>
        <xdr:cNvPr id="3" name="Picture 4">
          <a:extLst>
            <a:ext uri="{FF2B5EF4-FFF2-40B4-BE49-F238E27FC236}">
              <a16:creationId xmlns:a16="http://schemas.microsoft.com/office/drawing/2014/main" id="{560685DF-93B7-48D8-B578-885AF19148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431800"/>
          <a:ext cx="15113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482600</xdr:colOff>
      <xdr:row>2</xdr:row>
      <xdr:rowOff>146050</xdr:rowOff>
    </xdr:from>
    <xdr:to>
      <xdr:col>3</xdr:col>
      <xdr:colOff>1905000</xdr:colOff>
      <xdr:row>6</xdr:row>
      <xdr:rowOff>38100</xdr:rowOff>
    </xdr:to>
    <xdr:pic>
      <xdr:nvPicPr>
        <xdr:cNvPr id="2" name="Picture 1">
          <a:extLst>
            <a:ext uri="{FF2B5EF4-FFF2-40B4-BE49-F238E27FC236}">
              <a16:creationId xmlns:a16="http://schemas.microsoft.com/office/drawing/2014/main" id="{FA2C3371-1132-4CE6-B9E7-F82DA456D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469900"/>
          <a:ext cx="14224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349250</xdr:colOff>
      <xdr:row>2</xdr:row>
      <xdr:rowOff>101600</xdr:rowOff>
    </xdr:from>
    <xdr:to>
      <xdr:col>2</xdr:col>
      <xdr:colOff>1873250</xdr:colOff>
      <xdr:row>6</xdr:row>
      <xdr:rowOff>44450</xdr:rowOff>
    </xdr:to>
    <xdr:pic>
      <xdr:nvPicPr>
        <xdr:cNvPr id="3" name="Picture 2">
          <a:extLst>
            <a:ext uri="{FF2B5EF4-FFF2-40B4-BE49-F238E27FC236}">
              <a16:creationId xmlns:a16="http://schemas.microsoft.com/office/drawing/2014/main" id="{A2DB1545-350A-4C7F-BA34-A12B72E4E3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425450"/>
          <a:ext cx="1524000" cy="67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387350</xdr:colOff>
      <xdr:row>2</xdr:row>
      <xdr:rowOff>107950</xdr:rowOff>
    </xdr:from>
    <xdr:to>
      <xdr:col>3</xdr:col>
      <xdr:colOff>1816100</xdr:colOff>
      <xdr:row>5</xdr:row>
      <xdr:rowOff>139700</xdr:rowOff>
    </xdr:to>
    <xdr:pic>
      <xdr:nvPicPr>
        <xdr:cNvPr id="2" name="Picture 3">
          <a:extLst>
            <a:ext uri="{FF2B5EF4-FFF2-40B4-BE49-F238E27FC236}">
              <a16:creationId xmlns:a16="http://schemas.microsoft.com/office/drawing/2014/main" id="{AEEC1E64-E3FE-4ABC-BB61-5EDC050C0E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4650" y="431800"/>
          <a:ext cx="14287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57150</xdr:rowOff>
    </xdr:from>
    <xdr:to>
      <xdr:col>2</xdr:col>
      <xdr:colOff>1784350</xdr:colOff>
      <xdr:row>6</xdr:row>
      <xdr:rowOff>0</xdr:rowOff>
    </xdr:to>
    <xdr:pic>
      <xdr:nvPicPr>
        <xdr:cNvPr id="3" name="Picture 4">
          <a:extLst>
            <a:ext uri="{FF2B5EF4-FFF2-40B4-BE49-F238E27FC236}">
              <a16:creationId xmlns:a16="http://schemas.microsoft.com/office/drawing/2014/main" id="{F06415DD-7954-4A12-8515-54E2E1D3D9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8650" y="381000"/>
          <a:ext cx="1536700" cy="67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457200</xdr:colOff>
      <xdr:row>2</xdr:row>
      <xdr:rowOff>139700</xdr:rowOff>
    </xdr:from>
    <xdr:to>
      <xdr:col>3</xdr:col>
      <xdr:colOff>1885950</xdr:colOff>
      <xdr:row>6</xdr:row>
      <xdr:rowOff>12700</xdr:rowOff>
    </xdr:to>
    <xdr:pic>
      <xdr:nvPicPr>
        <xdr:cNvPr id="2" name="Picture 1">
          <a:extLst>
            <a:ext uri="{FF2B5EF4-FFF2-40B4-BE49-F238E27FC236}">
              <a16:creationId xmlns:a16="http://schemas.microsoft.com/office/drawing/2014/main" id="{2959063A-4A76-4523-8552-82C5F0BB7B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0" y="463550"/>
          <a:ext cx="14287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330200</xdr:colOff>
      <xdr:row>2</xdr:row>
      <xdr:rowOff>95250</xdr:rowOff>
    </xdr:from>
    <xdr:to>
      <xdr:col>2</xdr:col>
      <xdr:colOff>1854200</xdr:colOff>
      <xdr:row>6</xdr:row>
      <xdr:rowOff>25400</xdr:rowOff>
    </xdr:to>
    <xdr:pic>
      <xdr:nvPicPr>
        <xdr:cNvPr id="3" name="Picture 2">
          <a:extLst>
            <a:ext uri="{FF2B5EF4-FFF2-40B4-BE49-F238E27FC236}">
              <a16:creationId xmlns:a16="http://schemas.microsoft.com/office/drawing/2014/main" id="{6C81EA16-7812-4CDB-BB45-837E81F01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419100"/>
          <a:ext cx="15240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520700</xdr:colOff>
      <xdr:row>2</xdr:row>
      <xdr:rowOff>165100</xdr:rowOff>
    </xdr:from>
    <xdr:to>
      <xdr:col>3</xdr:col>
      <xdr:colOff>1949450</xdr:colOff>
      <xdr:row>6</xdr:row>
      <xdr:rowOff>19050</xdr:rowOff>
    </xdr:to>
    <xdr:pic>
      <xdr:nvPicPr>
        <xdr:cNvPr id="2" name="Picture 3">
          <a:extLst>
            <a:ext uri="{FF2B5EF4-FFF2-40B4-BE49-F238E27FC236}">
              <a16:creationId xmlns:a16="http://schemas.microsoft.com/office/drawing/2014/main" id="{6B100FD3-4C0E-4955-9571-6FC18215D0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8000" y="488950"/>
          <a:ext cx="14287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381000</xdr:colOff>
      <xdr:row>2</xdr:row>
      <xdr:rowOff>107950</xdr:rowOff>
    </xdr:from>
    <xdr:to>
      <xdr:col>2</xdr:col>
      <xdr:colOff>1911350</xdr:colOff>
      <xdr:row>6</xdr:row>
      <xdr:rowOff>25400</xdr:rowOff>
    </xdr:to>
    <xdr:pic>
      <xdr:nvPicPr>
        <xdr:cNvPr id="3" name="Picture 4">
          <a:extLst>
            <a:ext uri="{FF2B5EF4-FFF2-40B4-BE49-F238E27FC236}">
              <a16:creationId xmlns:a16="http://schemas.microsoft.com/office/drawing/2014/main" id="{AAB6ED56-3F1C-4A11-99B3-DBF4EFA86C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431800"/>
          <a:ext cx="1530350" cy="65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450850</xdr:colOff>
      <xdr:row>3</xdr:row>
      <xdr:rowOff>6350</xdr:rowOff>
    </xdr:from>
    <xdr:to>
      <xdr:col>3</xdr:col>
      <xdr:colOff>1879600</xdr:colOff>
      <xdr:row>6</xdr:row>
      <xdr:rowOff>50800</xdr:rowOff>
    </xdr:to>
    <xdr:pic>
      <xdr:nvPicPr>
        <xdr:cNvPr id="2" name="Picture 1">
          <a:extLst>
            <a:ext uri="{FF2B5EF4-FFF2-40B4-BE49-F238E27FC236}">
              <a16:creationId xmlns:a16="http://schemas.microsoft.com/office/drawing/2014/main" id="{60214435-F567-4D3C-9850-EF530221F8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28150" y="514350"/>
          <a:ext cx="142875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311150</xdr:colOff>
      <xdr:row>2</xdr:row>
      <xdr:rowOff>146050</xdr:rowOff>
    </xdr:from>
    <xdr:to>
      <xdr:col>2</xdr:col>
      <xdr:colOff>1847850</xdr:colOff>
      <xdr:row>6</xdr:row>
      <xdr:rowOff>190500</xdr:rowOff>
    </xdr:to>
    <xdr:pic>
      <xdr:nvPicPr>
        <xdr:cNvPr id="3" name="Picture 2">
          <a:extLst>
            <a:ext uri="{FF2B5EF4-FFF2-40B4-BE49-F238E27FC236}">
              <a16:creationId xmlns:a16="http://schemas.microsoft.com/office/drawing/2014/main" id="{DCA9C32C-F0B7-44E0-AD59-2BBE54CB7A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469900"/>
          <a:ext cx="15367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431800</xdr:colOff>
      <xdr:row>3</xdr:row>
      <xdr:rowOff>6350</xdr:rowOff>
    </xdr:from>
    <xdr:to>
      <xdr:col>3</xdr:col>
      <xdr:colOff>1847850</xdr:colOff>
      <xdr:row>6</xdr:row>
      <xdr:rowOff>6350</xdr:rowOff>
    </xdr:to>
    <xdr:pic>
      <xdr:nvPicPr>
        <xdr:cNvPr id="2" name="Picture 1">
          <a:extLst>
            <a:ext uri="{FF2B5EF4-FFF2-40B4-BE49-F238E27FC236}">
              <a16:creationId xmlns:a16="http://schemas.microsoft.com/office/drawing/2014/main" id="{8F90E9A0-060A-4E2F-9D60-6A9C2D7A8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09100" y="514350"/>
          <a:ext cx="141605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311150</xdr:colOff>
      <xdr:row>2</xdr:row>
      <xdr:rowOff>139700</xdr:rowOff>
    </xdr:from>
    <xdr:to>
      <xdr:col>2</xdr:col>
      <xdr:colOff>1841500</xdr:colOff>
      <xdr:row>6</xdr:row>
      <xdr:rowOff>31750</xdr:rowOff>
    </xdr:to>
    <xdr:pic>
      <xdr:nvPicPr>
        <xdr:cNvPr id="3" name="Picture 2">
          <a:extLst>
            <a:ext uri="{FF2B5EF4-FFF2-40B4-BE49-F238E27FC236}">
              <a16:creationId xmlns:a16="http://schemas.microsoft.com/office/drawing/2014/main" id="{78A9DCA6-E134-4DCF-BACA-A6BDAE4B6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463550"/>
          <a:ext cx="15303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406400</xdr:colOff>
      <xdr:row>2</xdr:row>
      <xdr:rowOff>158750</xdr:rowOff>
    </xdr:from>
    <xdr:to>
      <xdr:col>3</xdr:col>
      <xdr:colOff>1841500</xdr:colOff>
      <xdr:row>6</xdr:row>
      <xdr:rowOff>12700</xdr:rowOff>
    </xdr:to>
    <xdr:pic>
      <xdr:nvPicPr>
        <xdr:cNvPr id="2" name="Picture 3">
          <a:extLst>
            <a:ext uri="{FF2B5EF4-FFF2-40B4-BE49-F238E27FC236}">
              <a16:creationId xmlns:a16="http://schemas.microsoft.com/office/drawing/2014/main" id="{71B09999-274A-441D-A2D4-F6B0B2663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3700" y="482600"/>
          <a:ext cx="143510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101600</xdr:rowOff>
    </xdr:from>
    <xdr:to>
      <xdr:col>2</xdr:col>
      <xdr:colOff>1803400</xdr:colOff>
      <xdr:row>6</xdr:row>
      <xdr:rowOff>25400</xdr:rowOff>
    </xdr:to>
    <xdr:pic>
      <xdr:nvPicPr>
        <xdr:cNvPr id="3" name="Picture 4">
          <a:extLst>
            <a:ext uri="{FF2B5EF4-FFF2-40B4-BE49-F238E27FC236}">
              <a16:creationId xmlns:a16="http://schemas.microsoft.com/office/drawing/2014/main" id="{9B1D4247-7EF2-4809-801C-AFA7D9072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7700" y="425450"/>
          <a:ext cx="1536700" cy="660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450850</xdr:colOff>
      <xdr:row>2</xdr:row>
      <xdr:rowOff>158750</xdr:rowOff>
    </xdr:from>
    <xdr:to>
      <xdr:col>3</xdr:col>
      <xdr:colOff>1879600</xdr:colOff>
      <xdr:row>6</xdr:row>
      <xdr:rowOff>19050</xdr:rowOff>
    </xdr:to>
    <xdr:pic>
      <xdr:nvPicPr>
        <xdr:cNvPr id="2" name="Picture 3">
          <a:extLst>
            <a:ext uri="{FF2B5EF4-FFF2-40B4-BE49-F238E27FC236}">
              <a16:creationId xmlns:a16="http://schemas.microsoft.com/office/drawing/2014/main" id="{B8418629-58EE-409B-B8BC-DA6D223D8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28150" y="482600"/>
          <a:ext cx="142875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317500</xdr:colOff>
      <xdr:row>2</xdr:row>
      <xdr:rowOff>107950</xdr:rowOff>
    </xdr:from>
    <xdr:to>
      <xdr:col>2</xdr:col>
      <xdr:colOff>1847850</xdr:colOff>
      <xdr:row>6</xdr:row>
      <xdr:rowOff>25400</xdr:rowOff>
    </xdr:to>
    <xdr:pic>
      <xdr:nvPicPr>
        <xdr:cNvPr id="3" name="Picture 4">
          <a:extLst>
            <a:ext uri="{FF2B5EF4-FFF2-40B4-BE49-F238E27FC236}">
              <a16:creationId xmlns:a16="http://schemas.microsoft.com/office/drawing/2014/main" id="{9D7484E8-58EB-4FFE-8E22-218141FE0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0" y="431800"/>
          <a:ext cx="1530350" cy="65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381000</xdr:colOff>
      <xdr:row>2</xdr:row>
      <xdr:rowOff>120650</xdr:rowOff>
    </xdr:from>
    <xdr:to>
      <xdr:col>3</xdr:col>
      <xdr:colOff>1809750</xdr:colOff>
      <xdr:row>5</xdr:row>
      <xdr:rowOff>146050</xdr:rowOff>
    </xdr:to>
    <xdr:pic>
      <xdr:nvPicPr>
        <xdr:cNvPr id="2" name="Picture 3">
          <a:extLst>
            <a:ext uri="{FF2B5EF4-FFF2-40B4-BE49-F238E27FC236}">
              <a16:creationId xmlns:a16="http://schemas.microsoft.com/office/drawing/2014/main" id="{FA93F2C1-4A1D-4F28-AB98-D85207ECD5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8300" y="444500"/>
          <a:ext cx="1428750" cy="57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63500</xdr:rowOff>
    </xdr:from>
    <xdr:to>
      <xdr:col>2</xdr:col>
      <xdr:colOff>1778000</xdr:colOff>
      <xdr:row>6</xdr:row>
      <xdr:rowOff>6350</xdr:rowOff>
    </xdr:to>
    <xdr:pic>
      <xdr:nvPicPr>
        <xdr:cNvPr id="3" name="Picture 4">
          <a:extLst>
            <a:ext uri="{FF2B5EF4-FFF2-40B4-BE49-F238E27FC236}">
              <a16:creationId xmlns:a16="http://schemas.microsoft.com/office/drawing/2014/main" id="{B5080CB9-85C2-4643-8FF8-7CC79DA9D3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8650" y="387350"/>
          <a:ext cx="1530350" cy="67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520700</xdr:colOff>
      <xdr:row>2</xdr:row>
      <xdr:rowOff>127000</xdr:rowOff>
    </xdr:from>
    <xdr:to>
      <xdr:col>3</xdr:col>
      <xdr:colOff>1949450</xdr:colOff>
      <xdr:row>7</xdr:row>
      <xdr:rowOff>152400</xdr:rowOff>
    </xdr:to>
    <xdr:pic>
      <xdr:nvPicPr>
        <xdr:cNvPr id="2" name="Picture 5">
          <a:extLst>
            <a:ext uri="{FF2B5EF4-FFF2-40B4-BE49-F238E27FC236}">
              <a16:creationId xmlns:a16="http://schemas.microsoft.com/office/drawing/2014/main" id="{E0C803E0-41E8-4AE8-93A7-0E85957CC0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8000" y="450850"/>
          <a:ext cx="142875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381000</xdr:colOff>
      <xdr:row>2</xdr:row>
      <xdr:rowOff>82550</xdr:rowOff>
    </xdr:from>
    <xdr:to>
      <xdr:col>2</xdr:col>
      <xdr:colOff>1911350</xdr:colOff>
      <xdr:row>7</xdr:row>
      <xdr:rowOff>152400</xdr:rowOff>
    </xdr:to>
    <xdr:pic>
      <xdr:nvPicPr>
        <xdr:cNvPr id="3" name="Picture 6">
          <a:extLst>
            <a:ext uri="{FF2B5EF4-FFF2-40B4-BE49-F238E27FC236}">
              <a16:creationId xmlns:a16="http://schemas.microsoft.com/office/drawing/2014/main" id="{66CC4DAB-9ECB-41E8-97E2-48235BDF0F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406400"/>
          <a:ext cx="15303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368300</xdr:colOff>
      <xdr:row>2</xdr:row>
      <xdr:rowOff>76200</xdr:rowOff>
    </xdr:from>
    <xdr:to>
      <xdr:col>3</xdr:col>
      <xdr:colOff>1797050</xdr:colOff>
      <xdr:row>5</xdr:row>
      <xdr:rowOff>57150</xdr:rowOff>
    </xdr:to>
    <xdr:pic>
      <xdr:nvPicPr>
        <xdr:cNvPr id="2" name="Picture 1">
          <a:extLst>
            <a:ext uri="{FF2B5EF4-FFF2-40B4-BE49-F238E27FC236}">
              <a16:creationId xmlns:a16="http://schemas.microsoft.com/office/drawing/2014/main" id="{182DC5A2-3671-4EAB-BDE8-140BFD616E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45600" y="400050"/>
          <a:ext cx="142875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228600</xdr:colOff>
      <xdr:row>2</xdr:row>
      <xdr:rowOff>25400</xdr:rowOff>
    </xdr:from>
    <xdr:to>
      <xdr:col>2</xdr:col>
      <xdr:colOff>1765300</xdr:colOff>
      <xdr:row>5</xdr:row>
      <xdr:rowOff>25400</xdr:rowOff>
    </xdr:to>
    <xdr:pic>
      <xdr:nvPicPr>
        <xdr:cNvPr id="3" name="Picture 2">
          <a:extLst>
            <a:ext uri="{FF2B5EF4-FFF2-40B4-BE49-F238E27FC236}">
              <a16:creationId xmlns:a16="http://schemas.microsoft.com/office/drawing/2014/main" id="{53D76839-4216-4878-A26C-CF907BA134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49250"/>
          <a:ext cx="153670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419100</xdr:colOff>
      <xdr:row>2</xdr:row>
      <xdr:rowOff>158750</xdr:rowOff>
    </xdr:from>
    <xdr:to>
      <xdr:col>3</xdr:col>
      <xdr:colOff>1847850</xdr:colOff>
      <xdr:row>6</xdr:row>
      <xdr:rowOff>12700</xdr:rowOff>
    </xdr:to>
    <xdr:pic>
      <xdr:nvPicPr>
        <xdr:cNvPr id="2" name="Picture 1">
          <a:extLst>
            <a:ext uri="{FF2B5EF4-FFF2-40B4-BE49-F238E27FC236}">
              <a16:creationId xmlns:a16="http://schemas.microsoft.com/office/drawing/2014/main" id="{73239EC8-8DBC-4EEE-B20C-5C2C8C477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82600"/>
          <a:ext cx="14287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292100</xdr:colOff>
      <xdr:row>2</xdr:row>
      <xdr:rowOff>107950</xdr:rowOff>
    </xdr:from>
    <xdr:to>
      <xdr:col>2</xdr:col>
      <xdr:colOff>1816100</xdr:colOff>
      <xdr:row>6</xdr:row>
      <xdr:rowOff>25400</xdr:rowOff>
    </xdr:to>
    <xdr:pic>
      <xdr:nvPicPr>
        <xdr:cNvPr id="3" name="Picture 2">
          <a:extLst>
            <a:ext uri="{FF2B5EF4-FFF2-40B4-BE49-F238E27FC236}">
              <a16:creationId xmlns:a16="http://schemas.microsoft.com/office/drawing/2014/main" id="{F3A2D9DF-B1E8-492B-A7E1-70BF01D951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431800"/>
          <a:ext cx="1524000" cy="65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457200</xdr:colOff>
      <xdr:row>2</xdr:row>
      <xdr:rowOff>69850</xdr:rowOff>
    </xdr:from>
    <xdr:to>
      <xdr:col>3</xdr:col>
      <xdr:colOff>1885950</xdr:colOff>
      <xdr:row>6</xdr:row>
      <xdr:rowOff>317500</xdr:rowOff>
    </xdr:to>
    <xdr:pic>
      <xdr:nvPicPr>
        <xdr:cNvPr id="2" name="Picture 1">
          <a:extLst>
            <a:ext uri="{FF2B5EF4-FFF2-40B4-BE49-F238E27FC236}">
              <a16:creationId xmlns:a16="http://schemas.microsoft.com/office/drawing/2014/main" id="{0921BD32-7BCF-40F7-9E19-C3DA7B85FA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0" y="393700"/>
          <a:ext cx="142875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342900</xdr:colOff>
      <xdr:row>2</xdr:row>
      <xdr:rowOff>44450</xdr:rowOff>
    </xdr:from>
    <xdr:to>
      <xdr:col>2</xdr:col>
      <xdr:colOff>1879600</xdr:colOff>
      <xdr:row>6</xdr:row>
      <xdr:rowOff>355600</xdr:rowOff>
    </xdr:to>
    <xdr:pic>
      <xdr:nvPicPr>
        <xdr:cNvPr id="3" name="Picture 2">
          <a:extLst>
            <a:ext uri="{FF2B5EF4-FFF2-40B4-BE49-F238E27FC236}">
              <a16:creationId xmlns:a16="http://schemas.microsoft.com/office/drawing/2014/main" id="{63FBF0BB-2367-4543-91A3-99560AF97F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73900" y="368300"/>
          <a:ext cx="15367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501650</xdr:colOff>
      <xdr:row>2</xdr:row>
      <xdr:rowOff>82550</xdr:rowOff>
    </xdr:from>
    <xdr:to>
      <xdr:col>3</xdr:col>
      <xdr:colOff>1930400</xdr:colOff>
      <xdr:row>6</xdr:row>
      <xdr:rowOff>330200</xdr:rowOff>
    </xdr:to>
    <xdr:pic>
      <xdr:nvPicPr>
        <xdr:cNvPr id="2" name="Picture 1">
          <a:extLst>
            <a:ext uri="{FF2B5EF4-FFF2-40B4-BE49-F238E27FC236}">
              <a16:creationId xmlns:a16="http://schemas.microsoft.com/office/drawing/2014/main" id="{ECDE8D4A-875F-487E-B804-24DBF361E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8950" y="406400"/>
          <a:ext cx="142875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361950</xdr:colOff>
      <xdr:row>2</xdr:row>
      <xdr:rowOff>38100</xdr:rowOff>
    </xdr:from>
    <xdr:to>
      <xdr:col>2</xdr:col>
      <xdr:colOff>1898650</xdr:colOff>
      <xdr:row>7</xdr:row>
      <xdr:rowOff>190500</xdr:rowOff>
    </xdr:to>
    <xdr:pic>
      <xdr:nvPicPr>
        <xdr:cNvPr id="3" name="Picture 2">
          <a:extLst>
            <a:ext uri="{FF2B5EF4-FFF2-40B4-BE49-F238E27FC236}">
              <a16:creationId xmlns:a16="http://schemas.microsoft.com/office/drawing/2014/main" id="{9909DF53-355D-42B1-A428-4555B2C8DF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92950" y="361950"/>
          <a:ext cx="15367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419100</xdr:colOff>
      <xdr:row>2</xdr:row>
      <xdr:rowOff>101600</xdr:rowOff>
    </xdr:from>
    <xdr:to>
      <xdr:col>3</xdr:col>
      <xdr:colOff>1847850</xdr:colOff>
      <xdr:row>5</xdr:row>
      <xdr:rowOff>146050</xdr:rowOff>
    </xdr:to>
    <xdr:pic>
      <xdr:nvPicPr>
        <xdr:cNvPr id="2" name="Picture 1">
          <a:extLst>
            <a:ext uri="{FF2B5EF4-FFF2-40B4-BE49-F238E27FC236}">
              <a16:creationId xmlns:a16="http://schemas.microsoft.com/office/drawing/2014/main" id="{261D3314-6E17-42A2-B324-B58CC4302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25450"/>
          <a:ext cx="142875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298450</xdr:colOff>
      <xdr:row>2</xdr:row>
      <xdr:rowOff>57150</xdr:rowOff>
    </xdr:from>
    <xdr:to>
      <xdr:col>2</xdr:col>
      <xdr:colOff>1835150</xdr:colOff>
      <xdr:row>6</xdr:row>
      <xdr:rowOff>6350</xdr:rowOff>
    </xdr:to>
    <xdr:pic>
      <xdr:nvPicPr>
        <xdr:cNvPr id="3" name="Picture 2">
          <a:extLst>
            <a:ext uri="{FF2B5EF4-FFF2-40B4-BE49-F238E27FC236}">
              <a16:creationId xmlns:a16="http://schemas.microsoft.com/office/drawing/2014/main" id="{A787F81E-321A-4628-AD5F-6C8C099A4C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381000"/>
          <a:ext cx="153670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438150</xdr:colOff>
      <xdr:row>2</xdr:row>
      <xdr:rowOff>139700</xdr:rowOff>
    </xdr:from>
    <xdr:to>
      <xdr:col>3</xdr:col>
      <xdr:colOff>1866900</xdr:colOff>
      <xdr:row>6</xdr:row>
      <xdr:rowOff>279400</xdr:rowOff>
    </xdr:to>
    <xdr:pic>
      <xdr:nvPicPr>
        <xdr:cNvPr id="2" name="Picture 1">
          <a:extLst>
            <a:ext uri="{FF2B5EF4-FFF2-40B4-BE49-F238E27FC236}">
              <a16:creationId xmlns:a16="http://schemas.microsoft.com/office/drawing/2014/main" id="{27016032-C6C9-4C8C-B0B3-3135E268E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15450" y="463550"/>
          <a:ext cx="14287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330200</xdr:colOff>
      <xdr:row>2</xdr:row>
      <xdr:rowOff>82550</xdr:rowOff>
    </xdr:from>
    <xdr:to>
      <xdr:col>2</xdr:col>
      <xdr:colOff>1854200</xdr:colOff>
      <xdr:row>6</xdr:row>
      <xdr:rowOff>292100</xdr:rowOff>
    </xdr:to>
    <xdr:pic>
      <xdr:nvPicPr>
        <xdr:cNvPr id="3" name="Picture 2">
          <a:extLst>
            <a:ext uri="{FF2B5EF4-FFF2-40B4-BE49-F238E27FC236}">
              <a16:creationId xmlns:a16="http://schemas.microsoft.com/office/drawing/2014/main" id="{9F37CF0B-7421-4ED9-B087-B6FBFFCE4A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406400"/>
          <a:ext cx="15240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387350</xdr:colOff>
      <xdr:row>2</xdr:row>
      <xdr:rowOff>101600</xdr:rowOff>
    </xdr:from>
    <xdr:to>
      <xdr:col>3</xdr:col>
      <xdr:colOff>1816100</xdr:colOff>
      <xdr:row>7</xdr:row>
      <xdr:rowOff>12700</xdr:rowOff>
    </xdr:to>
    <xdr:pic>
      <xdr:nvPicPr>
        <xdr:cNvPr id="2" name="Picture 1">
          <a:extLst>
            <a:ext uri="{FF2B5EF4-FFF2-40B4-BE49-F238E27FC236}">
              <a16:creationId xmlns:a16="http://schemas.microsoft.com/office/drawing/2014/main" id="{993701B6-F098-43A7-96E2-C0441138B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4650" y="425450"/>
          <a:ext cx="14287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44450</xdr:rowOff>
    </xdr:from>
    <xdr:to>
      <xdr:col>2</xdr:col>
      <xdr:colOff>1784350</xdr:colOff>
      <xdr:row>7</xdr:row>
      <xdr:rowOff>25400</xdr:rowOff>
    </xdr:to>
    <xdr:pic>
      <xdr:nvPicPr>
        <xdr:cNvPr id="3" name="Picture 2">
          <a:extLst>
            <a:ext uri="{FF2B5EF4-FFF2-40B4-BE49-F238E27FC236}">
              <a16:creationId xmlns:a16="http://schemas.microsoft.com/office/drawing/2014/main" id="{4F27DD0A-9572-472F-8F01-B57C0150DF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8650" y="368300"/>
          <a:ext cx="15367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419100</xdr:colOff>
      <xdr:row>2</xdr:row>
      <xdr:rowOff>101600</xdr:rowOff>
    </xdr:from>
    <xdr:to>
      <xdr:col>3</xdr:col>
      <xdr:colOff>1847850</xdr:colOff>
      <xdr:row>7</xdr:row>
      <xdr:rowOff>12700</xdr:rowOff>
    </xdr:to>
    <xdr:pic>
      <xdr:nvPicPr>
        <xdr:cNvPr id="2" name="Picture 1">
          <a:extLst>
            <a:ext uri="{FF2B5EF4-FFF2-40B4-BE49-F238E27FC236}">
              <a16:creationId xmlns:a16="http://schemas.microsoft.com/office/drawing/2014/main" id="{9307DA30-677E-4AAF-9F02-4A0899548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25450"/>
          <a:ext cx="14287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311150</xdr:colOff>
      <xdr:row>2</xdr:row>
      <xdr:rowOff>57150</xdr:rowOff>
    </xdr:from>
    <xdr:to>
      <xdr:col>2</xdr:col>
      <xdr:colOff>1847850</xdr:colOff>
      <xdr:row>7</xdr:row>
      <xdr:rowOff>25400</xdr:rowOff>
    </xdr:to>
    <xdr:pic>
      <xdr:nvPicPr>
        <xdr:cNvPr id="3" name="Picture 2">
          <a:extLst>
            <a:ext uri="{FF2B5EF4-FFF2-40B4-BE49-F238E27FC236}">
              <a16:creationId xmlns:a16="http://schemas.microsoft.com/office/drawing/2014/main" id="{424EC6CD-EF22-4A40-92CE-AD1CC1682E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81000"/>
          <a:ext cx="153670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381000</xdr:colOff>
      <xdr:row>2</xdr:row>
      <xdr:rowOff>44450</xdr:rowOff>
    </xdr:from>
    <xdr:to>
      <xdr:col>3</xdr:col>
      <xdr:colOff>1809750</xdr:colOff>
      <xdr:row>7</xdr:row>
      <xdr:rowOff>12700</xdr:rowOff>
    </xdr:to>
    <xdr:pic>
      <xdr:nvPicPr>
        <xdr:cNvPr id="2" name="Picture 1">
          <a:extLst>
            <a:ext uri="{FF2B5EF4-FFF2-40B4-BE49-F238E27FC236}">
              <a16:creationId xmlns:a16="http://schemas.microsoft.com/office/drawing/2014/main" id="{9976E513-65BB-4247-B725-D35FB9A67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8300" y="368300"/>
          <a:ext cx="1428750" cy="1073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336550</xdr:colOff>
      <xdr:row>2</xdr:row>
      <xdr:rowOff>76200</xdr:rowOff>
    </xdr:from>
    <xdr:to>
      <xdr:col>2</xdr:col>
      <xdr:colOff>1873250</xdr:colOff>
      <xdr:row>7</xdr:row>
      <xdr:rowOff>0</xdr:rowOff>
    </xdr:to>
    <xdr:pic>
      <xdr:nvPicPr>
        <xdr:cNvPr id="3" name="Picture 2">
          <a:extLst>
            <a:ext uri="{FF2B5EF4-FFF2-40B4-BE49-F238E27FC236}">
              <a16:creationId xmlns:a16="http://schemas.microsoft.com/office/drawing/2014/main" id="{B27F8C07-3B37-41C6-87E8-E4AAC4C03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400050"/>
          <a:ext cx="15367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361950</xdr:colOff>
      <xdr:row>2</xdr:row>
      <xdr:rowOff>82550</xdr:rowOff>
    </xdr:from>
    <xdr:to>
      <xdr:col>3</xdr:col>
      <xdr:colOff>1790700</xdr:colOff>
      <xdr:row>7</xdr:row>
      <xdr:rowOff>190500</xdr:rowOff>
    </xdr:to>
    <xdr:pic>
      <xdr:nvPicPr>
        <xdr:cNvPr id="2" name="Picture 1">
          <a:extLst>
            <a:ext uri="{FF2B5EF4-FFF2-40B4-BE49-F238E27FC236}">
              <a16:creationId xmlns:a16="http://schemas.microsoft.com/office/drawing/2014/main" id="{B09420DC-3920-4116-A8B2-CA7260EFC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39250" y="406400"/>
          <a:ext cx="1428750" cy="1212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228600</xdr:colOff>
      <xdr:row>2</xdr:row>
      <xdr:rowOff>38100</xdr:rowOff>
    </xdr:from>
    <xdr:to>
      <xdr:col>2</xdr:col>
      <xdr:colOff>1752600</xdr:colOff>
      <xdr:row>7</xdr:row>
      <xdr:rowOff>215900</xdr:rowOff>
    </xdr:to>
    <xdr:pic>
      <xdr:nvPicPr>
        <xdr:cNvPr id="3" name="Picture 2">
          <a:extLst>
            <a:ext uri="{FF2B5EF4-FFF2-40B4-BE49-F238E27FC236}">
              <a16:creationId xmlns:a16="http://schemas.microsoft.com/office/drawing/2014/main" id="{8B4A5177-FA70-41F6-9AFA-4EE841FCA9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61950"/>
          <a:ext cx="1524000" cy="128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419100</xdr:colOff>
      <xdr:row>2</xdr:row>
      <xdr:rowOff>82550</xdr:rowOff>
    </xdr:from>
    <xdr:to>
      <xdr:col>3</xdr:col>
      <xdr:colOff>1847850</xdr:colOff>
      <xdr:row>6</xdr:row>
      <xdr:rowOff>222250</xdr:rowOff>
    </xdr:to>
    <xdr:pic>
      <xdr:nvPicPr>
        <xdr:cNvPr id="2" name="Picture 1">
          <a:extLst>
            <a:ext uri="{FF2B5EF4-FFF2-40B4-BE49-F238E27FC236}">
              <a16:creationId xmlns:a16="http://schemas.microsoft.com/office/drawing/2014/main" id="{F1F420B0-4512-489B-87E4-ED9ECEAD99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06400"/>
          <a:ext cx="14287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292100</xdr:colOff>
      <xdr:row>2</xdr:row>
      <xdr:rowOff>38100</xdr:rowOff>
    </xdr:from>
    <xdr:to>
      <xdr:col>2</xdr:col>
      <xdr:colOff>1816100</xdr:colOff>
      <xdr:row>7</xdr:row>
      <xdr:rowOff>12700</xdr:rowOff>
    </xdr:to>
    <xdr:pic>
      <xdr:nvPicPr>
        <xdr:cNvPr id="3" name="Picture 2">
          <a:extLst>
            <a:ext uri="{FF2B5EF4-FFF2-40B4-BE49-F238E27FC236}">
              <a16:creationId xmlns:a16="http://schemas.microsoft.com/office/drawing/2014/main" id="{8E592BA4-D1DB-435F-BB78-C1716B1172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61950"/>
          <a:ext cx="1524000"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431800</xdr:colOff>
      <xdr:row>2</xdr:row>
      <xdr:rowOff>82550</xdr:rowOff>
    </xdr:from>
    <xdr:to>
      <xdr:col>3</xdr:col>
      <xdr:colOff>1854200</xdr:colOff>
      <xdr:row>7</xdr:row>
      <xdr:rowOff>88900</xdr:rowOff>
    </xdr:to>
    <xdr:pic>
      <xdr:nvPicPr>
        <xdr:cNvPr id="2" name="Picture 1">
          <a:extLst>
            <a:ext uri="{FF2B5EF4-FFF2-40B4-BE49-F238E27FC236}">
              <a16:creationId xmlns:a16="http://schemas.microsoft.com/office/drawing/2014/main" id="{17C1F62E-C02C-4D01-922C-C3FA82697F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09100" y="406400"/>
          <a:ext cx="1422400" cy="92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292100</xdr:colOff>
      <xdr:row>2</xdr:row>
      <xdr:rowOff>25400</xdr:rowOff>
    </xdr:from>
    <xdr:to>
      <xdr:col>2</xdr:col>
      <xdr:colOff>1822450</xdr:colOff>
      <xdr:row>7</xdr:row>
      <xdr:rowOff>88900</xdr:rowOff>
    </xdr:to>
    <xdr:pic>
      <xdr:nvPicPr>
        <xdr:cNvPr id="3" name="Picture 2">
          <a:extLst>
            <a:ext uri="{FF2B5EF4-FFF2-40B4-BE49-F238E27FC236}">
              <a16:creationId xmlns:a16="http://schemas.microsoft.com/office/drawing/2014/main" id="{281DBFC5-EB78-406C-B08B-122AEAE467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49250"/>
          <a:ext cx="153035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419100</xdr:colOff>
      <xdr:row>2</xdr:row>
      <xdr:rowOff>95250</xdr:rowOff>
    </xdr:from>
    <xdr:to>
      <xdr:col>3</xdr:col>
      <xdr:colOff>1847850</xdr:colOff>
      <xdr:row>7</xdr:row>
      <xdr:rowOff>12700</xdr:rowOff>
    </xdr:to>
    <xdr:pic>
      <xdr:nvPicPr>
        <xdr:cNvPr id="2" name="Picture 5">
          <a:extLst>
            <a:ext uri="{FF2B5EF4-FFF2-40B4-BE49-F238E27FC236}">
              <a16:creationId xmlns:a16="http://schemas.microsoft.com/office/drawing/2014/main" id="{B01BA9FA-E637-4585-B21C-21FFFCA3AC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419100"/>
          <a:ext cx="142875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292100</xdr:colOff>
      <xdr:row>2</xdr:row>
      <xdr:rowOff>44450</xdr:rowOff>
    </xdr:from>
    <xdr:to>
      <xdr:col>2</xdr:col>
      <xdr:colOff>1816100</xdr:colOff>
      <xdr:row>7</xdr:row>
      <xdr:rowOff>25400</xdr:rowOff>
    </xdr:to>
    <xdr:pic>
      <xdr:nvPicPr>
        <xdr:cNvPr id="3" name="Picture 6">
          <a:extLst>
            <a:ext uri="{FF2B5EF4-FFF2-40B4-BE49-F238E27FC236}">
              <a16:creationId xmlns:a16="http://schemas.microsoft.com/office/drawing/2014/main" id="{E764F3FF-BE39-4E74-90E9-9F4A22AFF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68300"/>
          <a:ext cx="15240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438150</xdr:colOff>
      <xdr:row>2</xdr:row>
      <xdr:rowOff>95250</xdr:rowOff>
    </xdr:from>
    <xdr:to>
      <xdr:col>3</xdr:col>
      <xdr:colOff>1866900</xdr:colOff>
      <xdr:row>6</xdr:row>
      <xdr:rowOff>254000</xdr:rowOff>
    </xdr:to>
    <xdr:pic>
      <xdr:nvPicPr>
        <xdr:cNvPr id="2" name="Picture 1">
          <a:extLst>
            <a:ext uri="{FF2B5EF4-FFF2-40B4-BE49-F238E27FC236}">
              <a16:creationId xmlns:a16="http://schemas.microsoft.com/office/drawing/2014/main" id="{B2AA5365-9548-473E-9404-8A6496FAF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15450" y="419100"/>
          <a:ext cx="1428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317500</xdr:colOff>
      <xdr:row>2</xdr:row>
      <xdr:rowOff>44450</xdr:rowOff>
    </xdr:from>
    <xdr:to>
      <xdr:col>2</xdr:col>
      <xdr:colOff>1854200</xdr:colOff>
      <xdr:row>6</xdr:row>
      <xdr:rowOff>260350</xdr:rowOff>
    </xdr:to>
    <xdr:pic>
      <xdr:nvPicPr>
        <xdr:cNvPr id="3" name="Picture 2">
          <a:extLst>
            <a:ext uri="{FF2B5EF4-FFF2-40B4-BE49-F238E27FC236}">
              <a16:creationId xmlns:a16="http://schemas.microsoft.com/office/drawing/2014/main" id="{B0DDA763-206D-408E-A3E8-18DCB05513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0" y="368300"/>
          <a:ext cx="15367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406400</xdr:colOff>
      <xdr:row>2</xdr:row>
      <xdr:rowOff>120650</xdr:rowOff>
    </xdr:from>
    <xdr:to>
      <xdr:col>3</xdr:col>
      <xdr:colOff>1841500</xdr:colOff>
      <xdr:row>7</xdr:row>
      <xdr:rowOff>38100</xdr:rowOff>
    </xdr:to>
    <xdr:pic>
      <xdr:nvPicPr>
        <xdr:cNvPr id="2" name="Picture 1">
          <a:extLst>
            <a:ext uri="{FF2B5EF4-FFF2-40B4-BE49-F238E27FC236}">
              <a16:creationId xmlns:a16="http://schemas.microsoft.com/office/drawing/2014/main" id="{5847C1CB-1FA1-469E-99CB-36D217D52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3700" y="444500"/>
          <a:ext cx="143510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63500</xdr:rowOff>
    </xdr:from>
    <xdr:to>
      <xdr:col>2</xdr:col>
      <xdr:colOff>1803400</xdr:colOff>
      <xdr:row>7</xdr:row>
      <xdr:rowOff>50800</xdr:rowOff>
    </xdr:to>
    <xdr:pic>
      <xdr:nvPicPr>
        <xdr:cNvPr id="3" name="Picture 2">
          <a:extLst>
            <a:ext uri="{FF2B5EF4-FFF2-40B4-BE49-F238E27FC236}">
              <a16:creationId xmlns:a16="http://schemas.microsoft.com/office/drawing/2014/main" id="{05C1837A-E5CF-42FD-84B1-0958DE7731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7700" y="387350"/>
          <a:ext cx="1536700" cy="1092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336550</xdr:colOff>
      <xdr:row>2</xdr:row>
      <xdr:rowOff>19050</xdr:rowOff>
    </xdr:from>
    <xdr:to>
      <xdr:col>3</xdr:col>
      <xdr:colOff>1758950</xdr:colOff>
      <xdr:row>6</xdr:row>
      <xdr:rowOff>57150</xdr:rowOff>
    </xdr:to>
    <xdr:pic>
      <xdr:nvPicPr>
        <xdr:cNvPr id="2" name="Picture 5">
          <a:extLst>
            <a:ext uri="{FF2B5EF4-FFF2-40B4-BE49-F238E27FC236}">
              <a16:creationId xmlns:a16="http://schemas.microsoft.com/office/drawing/2014/main" id="{201AD6E6-36B5-4971-A259-707AD8BC22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3850" y="342900"/>
          <a:ext cx="1422400" cy="77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349250</xdr:colOff>
      <xdr:row>2</xdr:row>
      <xdr:rowOff>120650</xdr:rowOff>
    </xdr:from>
    <xdr:to>
      <xdr:col>2</xdr:col>
      <xdr:colOff>1816100</xdr:colOff>
      <xdr:row>6</xdr:row>
      <xdr:rowOff>95250</xdr:rowOff>
    </xdr:to>
    <xdr:pic>
      <xdr:nvPicPr>
        <xdr:cNvPr id="3" name="Picture 2">
          <a:extLst>
            <a:ext uri="{FF2B5EF4-FFF2-40B4-BE49-F238E27FC236}">
              <a16:creationId xmlns:a16="http://schemas.microsoft.com/office/drawing/2014/main" id="{BC7C494D-D438-47A6-AA23-6FDF50A747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80250" y="444500"/>
          <a:ext cx="1466850"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381000</xdr:colOff>
      <xdr:row>2</xdr:row>
      <xdr:rowOff>95250</xdr:rowOff>
    </xdr:from>
    <xdr:to>
      <xdr:col>3</xdr:col>
      <xdr:colOff>1809750</xdr:colOff>
      <xdr:row>8</xdr:row>
      <xdr:rowOff>139700</xdr:rowOff>
    </xdr:to>
    <xdr:pic>
      <xdr:nvPicPr>
        <xdr:cNvPr id="2" name="Picture 5">
          <a:extLst>
            <a:ext uri="{FF2B5EF4-FFF2-40B4-BE49-F238E27FC236}">
              <a16:creationId xmlns:a16="http://schemas.microsoft.com/office/drawing/2014/main" id="{167A3E1C-CACD-4564-866C-9E8CEC4B25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8300" y="419100"/>
          <a:ext cx="1428750" cy="151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241300</xdr:colOff>
      <xdr:row>2</xdr:row>
      <xdr:rowOff>44450</xdr:rowOff>
    </xdr:from>
    <xdr:to>
      <xdr:col>2</xdr:col>
      <xdr:colOff>1778000</xdr:colOff>
      <xdr:row>8</xdr:row>
      <xdr:rowOff>139700</xdr:rowOff>
    </xdr:to>
    <xdr:pic>
      <xdr:nvPicPr>
        <xdr:cNvPr id="3" name="Picture 6">
          <a:extLst>
            <a:ext uri="{FF2B5EF4-FFF2-40B4-BE49-F238E27FC236}">
              <a16:creationId xmlns:a16="http://schemas.microsoft.com/office/drawing/2014/main" id="{7227AF35-25FC-46CE-B09A-ACF5BF3523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2300" y="368300"/>
          <a:ext cx="1536700" cy="1568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400050</xdr:colOff>
      <xdr:row>2</xdr:row>
      <xdr:rowOff>120650</xdr:rowOff>
    </xdr:from>
    <xdr:to>
      <xdr:col>3</xdr:col>
      <xdr:colOff>1828800</xdr:colOff>
      <xdr:row>6</xdr:row>
      <xdr:rowOff>31750</xdr:rowOff>
    </xdr:to>
    <xdr:pic>
      <xdr:nvPicPr>
        <xdr:cNvPr id="2" name="Picture 1">
          <a:extLst>
            <a:ext uri="{FF2B5EF4-FFF2-40B4-BE49-F238E27FC236}">
              <a16:creationId xmlns:a16="http://schemas.microsoft.com/office/drawing/2014/main" id="{4E4C4401-DC7D-4554-8449-F2FA058E6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7350" y="444500"/>
          <a:ext cx="14287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76200</xdr:rowOff>
    </xdr:from>
    <xdr:to>
      <xdr:col>2</xdr:col>
      <xdr:colOff>1797050</xdr:colOff>
      <xdr:row>6</xdr:row>
      <xdr:rowOff>12700</xdr:rowOff>
    </xdr:to>
    <xdr:pic>
      <xdr:nvPicPr>
        <xdr:cNvPr id="3" name="Picture 2">
          <a:extLst>
            <a:ext uri="{FF2B5EF4-FFF2-40B4-BE49-F238E27FC236}">
              <a16:creationId xmlns:a16="http://schemas.microsoft.com/office/drawing/2014/main" id="{18AA2A83-FBBB-4481-B685-8D5C5B23D6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7700" y="400050"/>
          <a:ext cx="153035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457200</xdr:colOff>
      <xdr:row>2</xdr:row>
      <xdr:rowOff>139700</xdr:rowOff>
    </xdr:from>
    <xdr:to>
      <xdr:col>3</xdr:col>
      <xdr:colOff>1885950</xdr:colOff>
      <xdr:row>7</xdr:row>
      <xdr:rowOff>50800</xdr:rowOff>
    </xdr:to>
    <xdr:pic>
      <xdr:nvPicPr>
        <xdr:cNvPr id="2" name="Picture 1">
          <a:extLst>
            <a:ext uri="{FF2B5EF4-FFF2-40B4-BE49-F238E27FC236}">
              <a16:creationId xmlns:a16="http://schemas.microsoft.com/office/drawing/2014/main" id="{B3FB809B-5D77-4996-A72E-F8483A4F25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0" y="463550"/>
          <a:ext cx="142875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330200</xdr:colOff>
      <xdr:row>2</xdr:row>
      <xdr:rowOff>82550</xdr:rowOff>
    </xdr:from>
    <xdr:to>
      <xdr:col>2</xdr:col>
      <xdr:colOff>1854200</xdr:colOff>
      <xdr:row>7</xdr:row>
      <xdr:rowOff>63500</xdr:rowOff>
    </xdr:to>
    <xdr:pic>
      <xdr:nvPicPr>
        <xdr:cNvPr id="3" name="Picture 2">
          <a:extLst>
            <a:ext uri="{FF2B5EF4-FFF2-40B4-BE49-F238E27FC236}">
              <a16:creationId xmlns:a16="http://schemas.microsoft.com/office/drawing/2014/main" id="{0837F151-4696-4771-AC4B-D53F2A540C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406400"/>
          <a:ext cx="15240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482600</xdr:colOff>
      <xdr:row>2</xdr:row>
      <xdr:rowOff>76200</xdr:rowOff>
    </xdr:from>
    <xdr:to>
      <xdr:col>3</xdr:col>
      <xdr:colOff>1905000</xdr:colOff>
      <xdr:row>6</xdr:row>
      <xdr:rowOff>57150</xdr:rowOff>
    </xdr:to>
    <xdr:pic>
      <xdr:nvPicPr>
        <xdr:cNvPr id="2" name="Picture 1">
          <a:extLst>
            <a:ext uri="{FF2B5EF4-FFF2-40B4-BE49-F238E27FC236}">
              <a16:creationId xmlns:a16="http://schemas.microsoft.com/office/drawing/2014/main" id="{02C0A94C-A788-4656-8A14-CEC58E4B6C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9900" y="400050"/>
          <a:ext cx="1422400"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349250</xdr:colOff>
      <xdr:row>2</xdr:row>
      <xdr:rowOff>25400</xdr:rowOff>
    </xdr:from>
    <xdr:to>
      <xdr:col>2</xdr:col>
      <xdr:colOff>1873250</xdr:colOff>
      <xdr:row>6</xdr:row>
      <xdr:rowOff>57150</xdr:rowOff>
    </xdr:to>
    <xdr:pic>
      <xdr:nvPicPr>
        <xdr:cNvPr id="3" name="Picture 2">
          <a:extLst>
            <a:ext uri="{FF2B5EF4-FFF2-40B4-BE49-F238E27FC236}">
              <a16:creationId xmlns:a16="http://schemas.microsoft.com/office/drawing/2014/main" id="{D39EED11-D1DB-4D3B-82FF-DFC26AF3D9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49250"/>
          <a:ext cx="1524000"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419100</xdr:colOff>
      <xdr:row>2</xdr:row>
      <xdr:rowOff>177800</xdr:rowOff>
    </xdr:from>
    <xdr:to>
      <xdr:col>3</xdr:col>
      <xdr:colOff>1847850</xdr:colOff>
      <xdr:row>6</xdr:row>
      <xdr:rowOff>304800</xdr:rowOff>
    </xdr:to>
    <xdr:pic>
      <xdr:nvPicPr>
        <xdr:cNvPr id="2" name="Picture 1">
          <a:extLst>
            <a:ext uri="{FF2B5EF4-FFF2-40B4-BE49-F238E27FC236}">
              <a16:creationId xmlns:a16="http://schemas.microsoft.com/office/drawing/2014/main" id="{7AE290FB-25E2-4634-A652-73FC53586A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96400" y="501650"/>
          <a:ext cx="142875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292100</xdr:colOff>
      <xdr:row>2</xdr:row>
      <xdr:rowOff>127000</xdr:rowOff>
    </xdr:from>
    <xdr:to>
      <xdr:col>2</xdr:col>
      <xdr:colOff>1816100</xdr:colOff>
      <xdr:row>6</xdr:row>
      <xdr:rowOff>330200</xdr:rowOff>
    </xdr:to>
    <xdr:pic>
      <xdr:nvPicPr>
        <xdr:cNvPr id="3" name="Picture 2">
          <a:extLst>
            <a:ext uri="{FF2B5EF4-FFF2-40B4-BE49-F238E27FC236}">
              <a16:creationId xmlns:a16="http://schemas.microsoft.com/office/drawing/2014/main" id="{401D01AF-7932-49BB-8CB2-8BFC6A20FF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450850"/>
          <a:ext cx="1524000"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387350</xdr:colOff>
      <xdr:row>2</xdr:row>
      <xdr:rowOff>177800</xdr:rowOff>
    </xdr:from>
    <xdr:to>
      <xdr:col>3</xdr:col>
      <xdr:colOff>1816100</xdr:colOff>
      <xdr:row>7</xdr:row>
      <xdr:rowOff>139700</xdr:rowOff>
    </xdr:to>
    <xdr:pic>
      <xdr:nvPicPr>
        <xdr:cNvPr id="2" name="Picture 1">
          <a:extLst>
            <a:ext uri="{FF2B5EF4-FFF2-40B4-BE49-F238E27FC236}">
              <a16:creationId xmlns:a16="http://schemas.microsoft.com/office/drawing/2014/main" id="{3ECBAFF1-87D1-4965-8B08-773338C30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4650" y="501650"/>
          <a:ext cx="14287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2</xdr:row>
      <xdr:rowOff>120650</xdr:rowOff>
    </xdr:from>
    <xdr:to>
      <xdr:col>2</xdr:col>
      <xdr:colOff>1803400</xdr:colOff>
      <xdr:row>7</xdr:row>
      <xdr:rowOff>139700</xdr:rowOff>
    </xdr:to>
    <xdr:pic>
      <xdr:nvPicPr>
        <xdr:cNvPr id="3" name="Picture 2">
          <a:extLst>
            <a:ext uri="{FF2B5EF4-FFF2-40B4-BE49-F238E27FC236}">
              <a16:creationId xmlns:a16="http://schemas.microsoft.com/office/drawing/2014/main" id="{21B6F957-708A-4F1B-AFC1-CA9E074E40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7700" y="444500"/>
          <a:ext cx="1536700"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285750</xdr:colOff>
      <xdr:row>2</xdr:row>
      <xdr:rowOff>177800</xdr:rowOff>
    </xdr:from>
    <xdr:to>
      <xdr:col>3</xdr:col>
      <xdr:colOff>1555750</xdr:colOff>
      <xdr:row>7</xdr:row>
      <xdr:rowOff>25400</xdr:rowOff>
    </xdr:to>
    <xdr:pic>
      <xdr:nvPicPr>
        <xdr:cNvPr id="2" name="Picture 1">
          <a:extLst>
            <a:ext uri="{FF2B5EF4-FFF2-40B4-BE49-F238E27FC236}">
              <a16:creationId xmlns:a16="http://schemas.microsoft.com/office/drawing/2014/main" id="{3C5AAE0D-7281-4863-8928-05EC3584C2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63050" y="501650"/>
          <a:ext cx="1270000"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xdr:colOff>
      <xdr:row>2</xdr:row>
      <xdr:rowOff>127000</xdr:rowOff>
    </xdr:from>
    <xdr:to>
      <xdr:col>2</xdr:col>
      <xdr:colOff>1377950</xdr:colOff>
      <xdr:row>7</xdr:row>
      <xdr:rowOff>31750</xdr:rowOff>
    </xdr:to>
    <xdr:pic>
      <xdr:nvPicPr>
        <xdr:cNvPr id="3" name="Picture 2">
          <a:extLst>
            <a:ext uri="{FF2B5EF4-FFF2-40B4-BE49-F238E27FC236}">
              <a16:creationId xmlns:a16="http://schemas.microsoft.com/office/drawing/2014/main" id="{F6C37DD7-CA19-47AD-9FFA-01D0646B5B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7350" y="450850"/>
          <a:ext cx="13716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501650</xdr:colOff>
      <xdr:row>2</xdr:row>
      <xdr:rowOff>76200</xdr:rowOff>
    </xdr:from>
    <xdr:to>
      <xdr:col>3</xdr:col>
      <xdr:colOff>1924050</xdr:colOff>
      <xdr:row>6</xdr:row>
      <xdr:rowOff>222250</xdr:rowOff>
    </xdr:to>
    <xdr:pic>
      <xdr:nvPicPr>
        <xdr:cNvPr id="2" name="Picture 1">
          <a:extLst>
            <a:ext uri="{FF2B5EF4-FFF2-40B4-BE49-F238E27FC236}">
              <a16:creationId xmlns:a16="http://schemas.microsoft.com/office/drawing/2014/main" id="{E1A7B6DD-0AAA-4794-865D-BDCF9571F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8950" y="400050"/>
          <a:ext cx="14224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381000</xdr:colOff>
      <xdr:row>2</xdr:row>
      <xdr:rowOff>25400</xdr:rowOff>
    </xdr:from>
    <xdr:to>
      <xdr:col>2</xdr:col>
      <xdr:colOff>1917700</xdr:colOff>
      <xdr:row>6</xdr:row>
      <xdr:rowOff>254000</xdr:rowOff>
    </xdr:to>
    <xdr:pic>
      <xdr:nvPicPr>
        <xdr:cNvPr id="3" name="Picture 2">
          <a:extLst>
            <a:ext uri="{FF2B5EF4-FFF2-40B4-BE49-F238E27FC236}">
              <a16:creationId xmlns:a16="http://schemas.microsoft.com/office/drawing/2014/main" id="{D69D9D6E-4381-4BCB-89F3-85505AEB2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349250"/>
          <a:ext cx="15367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279400</xdr:colOff>
      <xdr:row>2</xdr:row>
      <xdr:rowOff>120650</xdr:rowOff>
    </xdr:from>
    <xdr:to>
      <xdr:col>3</xdr:col>
      <xdr:colOff>1828800</xdr:colOff>
      <xdr:row>6</xdr:row>
      <xdr:rowOff>317500</xdr:rowOff>
    </xdr:to>
    <xdr:pic>
      <xdr:nvPicPr>
        <xdr:cNvPr id="2" name="Picture 2">
          <a:extLst>
            <a:ext uri="{FF2B5EF4-FFF2-40B4-BE49-F238E27FC236}">
              <a16:creationId xmlns:a16="http://schemas.microsoft.com/office/drawing/2014/main" id="{8237C3C3-880D-4DDA-AD65-1040AEBF2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56700" y="444500"/>
          <a:ext cx="15494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292100</xdr:colOff>
      <xdr:row>2</xdr:row>
      <xdr:rowOff>57150</xdr:rowOff>
    </xdr:from>
    <xdr:to>
      <xdr:col>2</xdr:col>
      <xdr:colOff>1962150</xdr:colOff>
      <xdr:row>6</xdr:row>
      <xdr:rowOff>323850</xdr:rowOff>
    </xdr:to>
    <xdr:pic>
      <xdr:nvPicPr>
        <xdr:cNvPr id="3" name="Picture 5">
          <a:extLst>
            <a:ext uri="{FF2B5EF4-FFF2-40B4-BE49-F238E27FC236}">
              <a16:creationId xmlns:a16="http://schemas.microsoft.com/office/drawing/2014/main" id="{463A839C-834A-415E-8936-DC0965492C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0"/>
          <a:ext cx="1670050" cy="1003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260350</xdr:colOff>
      <xdr:row>2</xdr:row>
      <xdr:rowOff>63500</xdr:rowOff>
    </xdr:from>
    <xdr:to>
      <xdr:col>3</xdr:col>
      <xdr:colOff>1898650</xdr:colOff>
      <xdr:row>7</xdr:row>
      <xdr:rowOff>139700</xdr:rowOff>
    </xdr:to>
    <xdr:pic>
      <xdr:nvPicPr>
        <xdr:cNvPr id="2" name="Picture 3">
          <a:extLst>
            <a:ext uri="{FF2B5EF4-FFF2-40B4-BE49-F238E27FC236}">
              <a16:creationId xmlns:a16="http://schemas.microsoft.com/office/drawing/2014/main" id="{A9EC07BD-73CB-47D8-98E2-A466BA191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7650" y="387350"/>
          <a:ext cx="16383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336550</xdr:colOff>
      <xdr:row>2</xdr:row>
      <xdr:rowOff>38100</xdr:rowOff>
    </xdr:from>
    <xdr:to>
      <xdr:col>2</xdr:col>
      <xdr:colOff>1816100</xdr:colOff>
      <xdr:row>7</xdr:row>
      <xdr:rowOff>152400</xdr:rowOff>
    </xdr:to>
    <xdr:pic>
      <xdr:nvPicPr>
        <xdr:cNvPr id="3" name="Picture 6">
          <a:extLst>
            <a:ext uri="{FF2B5EF4-FFF2-40B4-BE49-F238E27FC236}">
              <a16:creationId xmlns:a16="http://schemas.microsoft.com/office/drawing/2014/main" id="{CA739211-F1B3-4CC7-9203-EB4F87683F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7550" y="361950"/>
          <a:ext cx="147955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165100</xdr:colOff>
      <xdr:row>2</xdr:row>
      <xdr:rowOff>177800</xdr:rowOff>
    </xdr:from>
    <xdr:to>
      <xdr:col>3</xdr:col>
      <xdr:colOff>1822450</xdr:colOff>
      <xdr:row>7</xdr:row>
      <xdr:rowOff>19050</xdr:rowOff>
    </xdr:to>
    <xdr:pic>
      <xdr:nvPicPr>
        <xdr:cNvPr id="2" name="Picture 2">
          <a:extLst>
            <a:ext uri="{FF2B5EF4-FFF2-40B4-BE49-F238E27FC236}">
              <a16:creationId xmlns:a16="http://schemas.microsoft.com/office/drawing/2014/main" id="{1387A899-2DF7-4F1A-94D7-4E9DBEB21E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2400" y="501650"/>
          <a:ext cx="16573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387350</xdr:colOff>
      <xdr:row>3</xdr:row>
      <xdr:rowOff>31750</xdr:rowOff>
    </xdr:from>
    <xdr:to>
      <xdr:col>2</xdr:col>
      <xdr:colOff>2012950</xdr:colOff>
      <xdr:row>7</xdr:row>
      <xdr:rowOff>38100</xdr:rowOff>
    </xdr:to>
    <xdr:pic>
      <xdr:nvPicPr>
        <xdr:cNvPr id="3" name="Picture 5">
          <a:extLst>
            <a:ext uri="{FF2B5EF4-FFF2-40B4-BE49-F238E27FC236}">
              <a16:creationId xmlns:a16="http://schemas.microsoft.com/office/drawing/2014/main" id="{EC939381-DC5A-490B-9212-2265F92FD4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8350" y="539750"/>
          <a:ext cx="16256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273050</xdr:colOff>
      <xdr:row>3</xdr:row>
      <xdr:rowOff>25400</xdr:rowOff>
    </xdr:from>
    <xdr:to>
      <xdr:col>3</xdr:col>
      <xdr:colOff>1924050</xdr:colOff>
      <xdr:row>6</xdr:row>
      <xdr:rowOff>222250</xdr:rowOff>
    </xdr:to>
    <xdr:pic>
      <xdr:nvPicPr>
        <xdr:cNvPr id="2" name="Picture 1">
          <a:extLst>
            <a:ext uri="{FF2B5EF4-FFF2-40B4-BE49-F238E27FC236}">
              <a16:creationId xmlns:a16="http://schemas.microsoft.com/office/drawing/2014/main" id="{390E3EFA-2A45-438B-A67F-50350673C8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50350" y="533400"/>
          <a:ext cx="1651000" cy="1117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311150</xdr:colOff>
      <xdr:row>3</xdr:row>
      <xdr:rowOff>69850</xdr:rowOff>
    </xdr:from>
    <xdr:to>
      <xdr:col>2</xdr:col>
      <xdr:colOff>1879600</xdr:colOff>
      <xdr:row>6</xdr:row>
      <xdr:rowOff>209550</xdr:rowOff>
    </xdr:to>
    <xdr:pic>
      <xdr:nvPicPr>
        <xdr:cNvPr id="3" name="Picture 2">
          <a:extLst>
            <a:ext uri="{FF2B5EF4-FFF2-40B4-BE49-F238E27FC236}">
              <a16:creationId xmlns:a16="http://schemas.microsoft.com/office/drawing/2014/main" id="{F24C2371-07AF-4C76-84B6-EFDD21E9E1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577850"/>
          <a:ext cx="1568450" cy="1060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463550</xdr:colOff>
      <xdr:row>3</xdr:row>
      <xdr:rowOff>38100</xdr:rowOff>
    </xdr:from>
    <xdr:to>
      <xdr:col>3</xdr:col>
      <xdr:colOff>1720850</xdr:colOff>
      <xdr:row>6</xdr:row>
      <xdr:rowOff>127000</xdr:rowOff>
    </xdr:to>
    <xdr:pic>
      <xdr:nvPicPr>
        <xdr:cNvPr id="2" name="Picture 1">
          <a:extLst>
            <a:ext uri="{FF2B5EF4-FFF2-40B4-BE49-F238E27FC236}">
              <a16:creationId xmlns:a16="http://schemas.microsoft.com/office/drawing/2014/main" id="{AD36F492-069D-4427-A073-EE0B317F2F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40850" y="565150"/>
          <a:ext cx="1257300" cy="1193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412750</xdr:colOff>
      <xdr:row>2</xdr:row>
      <xdr:rowOff>107950</xdr:rowOff>
    </xdr:from>
    <xdr:to>
      <xdr:col>2</xdr:col>
      <xdr:colOff>1733550</xdr:colOff>
      <xdr:row>6</xdr:row>
      <xdr:rowOff>101600</xdr:rowOff>
    </xdr:to>
    <xdr:pic>
      <xdr:nvPicPr>
        <xdr:cNvPr id="3" name="Picture 2">
          <a:extLst>
            <a:ext uri="{FF2B5EF4-FFF2-40B4-BE49-F238E27FC236}">
              <a16:creationId xmlns:a16="http://schemas.microsoft.com/office/drawing/2014/main" id="{76CAE50A-C6EC-4804-A6B5-4537D4A92B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3750" y="450850"/>
          <a:ext cx="1320800" cy="128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273050</xdr:colOff>
      <xdr:row>2</xdr:row>
      <xdr:rowOff>76200</xdr:rowOff>
    </xdr:from>
    <xdr:to>
      <xdr:col>2</xdr:col>
      <xdr:colOff>1866900</xdr:colOff>
      <xdr:row>6</xdr:row>
      <xdr:rowOff>146050</xdr:rowOff>
    </xdr:to>
    <xdr:pic>
      <xdr:nvPicPr>
        <xdr:cNvPr id="2" name="Picture 4">
          <a:extLst>
            <a:ext uri="{FF2B5EF4-FFF2-40B4-BE49-F238E27FC236}">
              <a16:creationId xmlns:a16="http://schemas.microsoft.com/office/drawing/2014/main" id="{E82F9ACB-C893-4DFB-9C3B-675E43664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050" y="419100"/>
          <a:ext cx="15938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330200</xdr:colOff>
      <xdr:row>2</xdr:row>
      <xdr:rowOff>107950</xdr:rowOff>
    </xdr:from>
    <xdr:to>
      <xdr:col>3</xdr:col>
      <xdr:colOff>1816100</xdr:colOff>
      <xdr:row>6</xdr:row>
      <xdr:rowOff>95250</xdr:rowOff>
    </xdr:to>
    <xdr:pic>
      <xdr:nvPicPr>
        <xdr:cNvPr id="3" name="Picture 3">
          <a:extLst>
            <a:ext uri="{FF2B5EF4-FFF2-40B4-BE49-F238E27FC236}">
              <a16:creationId xmlns:a16="http://schemas.microsoft.com/office/drawing/2014/main" id="{E3AA3E97-B832-4D58-B9E5-7DD4AD152A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07500" y="450850"/>
          <a:ext cx="1485900"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330200</xdr:colOff>
      <xdr:row>2</xdr:row>
      <xdr:rowOff>95250</xdr:rowOff>
    </xdr:from>
    <xdr:to>
      <xdr:col>3</xdr:col>
      <xdr:colOff>1885950</xdr:colOff>
      <xdr:row>5</xdr:row>
      <xdr:rowOff>330200</xdr:rowOff>
    </xdr:to>
    <xdr:pic>
      <xdr:nvPicPr>
        <xdr:cNvPr id="2" name="Picture 2">
          <a:extLst>
            <a:ext uri="{FF2B5EF4-FFF2-40B4-BE49-F238E27FC236}">
              <a16:creationId xmlns:a16="http://schemas.microsoft.com/office/drawing/2014/main" id="{5D01D371-88B1-4670-AE7C-4DF3BB6FC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07500" y="419100"/>
          <a:ext cx="15557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260350</xdr:colOff>
      <xdr:row>2</xdr:row>
      <xdr:rowOff>25400</xdr:rowOff>
    </xdr:from>
    <xdr:to>
      <xdr:col>2</xdr:col>
      <xdr:colOff>1974850</xdr:colOff>
      <xdr:row>5</xdr:row>
      <xdr:rowOff>311150</xdr:rowOff>
    </xdr:to>
    <xdr:pic>
      <xdr:nvPicPr>
        <xdr:cNvPr id="3" name="Picture 4">
          <a:extLst>
            <a:ext uri="{FF2B5EF4-FFF2-40B4-BE49-F238E27FC236}">
              <a16:creationId xmlns:a16="http://schemas.microsoft.com/office/drawing/2014/main" id="{ED6891EB-77CC-4FE7-94FD-8DC0C61B02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349250"/>
          <a:ext cx="171450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209550</xdr:colOff>
      <xdr:row>2</xdr:row>
      <xdr:rowOff>38100</xdr:rowOff>
    </xdr:from>
    <xdr:to>
      <xdr:col>3</xdr:col>
      <xdr:colOff>2025650</xdr:colOff>
      <xdr:row>6</xdr:row>
      <xdr:rowOff>158750</xdr:rowOff>
    </xdr:to>
    <xdr:pic>
      <xdr:nvPicPr>
        <xdr:cNvPr id="2" name="Picture 2">
          <a:extLst>
            <a:ext uri="{FF2B5EF4-FFF2-40B4-BE49-F238E27FC236}">
              <a16:creationId xmlns:a16="http://schemas.microsoft.com/office/drawing/2014/main" id="{E81243ED-CD46-476D-AFAD-BB3F2D8E9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6850" y="361950"/>
          <a:ext cx="18161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273050</xdr:colOff>
      <xdr:row>2</xdr:row>
      <xdr:rowOff>69850</xdr:rowOff>
    </xdr:from>
    <xdr:to>
      <xdr:col>2</xdr:col>
      <xdr:colOff>1898650</xdr:colOff>
      <xdr:row>6</xdr:row>
      <xdr:rowOff>171450</xdr:rowOff>
    </xdr:to>
    <xdr:pic>
      <xdr:nvPicPr>
        <xdr:cNvPr id="3" name="Picture 5">
          <a:extLst>
            <a:ext uri="{FF2B5EF4-FFF2-40B4-BE49-F238E27FC236}">
              <a16:creationId xmlns:a16="http://schemas.microsoft.com/office/drawing/2014/main" id="{21C726EB-C1EF-489B-944F-EA209F1333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04050" y="393700"/>
          <a:ext cx="162560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3</xdr:col>
      <xdr:colOff>330200</xdr:colOff>
      <xdr:row>2</xdr:row>
      <xdr:rowOff>63500</xdr:rowOff>
    </xdr:from>
    <xdr:to>
      <xdr:col>3</xdr:col>
      <xdr:colOff>1885950</xdr:colOff>
      <xdr:row>6</xdr:row>
      <xdr:rowOff>152400</xdr:rowOff>
    </xdr:to>
    <xdr:pic>
      <xdr:nvPicPr>
        <xdr:cNvPr id="2" name="Picture 2">
          <a:extLst>
            <a:ext uri="{FF2B5EF4-FFF2-40B4-BE49-F238E27FC236}">
              <a16:creationId xmlns:a16="http://schemas.microsoft.com/office/drawing/2014/main" id="{E8CA7279-350A-4FCC-9277-C26F6A5DF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07500" y="387350"/>
          <a:ext cx="15557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273050</xdr:colOff>
      <xdr:row>2</xdr:row>
      <xdr:rowOff>57150</xdr:rowOff>
    </xdr:from>
    <xdr:to>
      <xdr:col>2</xdr:col>
      <xdr:colOff>1949450</xdr:colOff>
      <xdr:row>6</xdr:row>
      <xdr:rowOff>127000</xdr:rowOff>
    </xdr:to>
    <xdr:pic>
      <xdr:nvPicPr>
        <xdr:cNvPr id="3" name="Picture 4">
          <a:extLst>
            <a:ext uri="{FF2B5EF4-FFF2-40B4-BE49-F238E27FC236}">
              <a16:creationId xmlns:a16="http://schemas.microsoft.com/office/drawing/2014/main" id="{D0DC3BE6-BA8C-40F5-9C2A-6E80C401D4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04050" y="381000"/>
          <a:ext cx="16764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3</xdr:col>
      <xdr:colOff>317500</xdr:colOff>
      <xdr:row>2</xdr:row>
      <xdr:rowOff>107950</xdr:rowOff>
    </xdr:from>
    <xdr:to>
      <xdr:col>3</xdr:col>
      <xdr:colOff>1936750</xdr:colOff>
      <xdr:row>6</xdr:row>
      <xdr:rowOff>88900</xdr:rowOff>
    </xdr:to>
    <xdr:pic>
      <xdr:nvPicPr>
        <xdr:cNvPr id="2" name="Picture 2">
          <a:extLst>
            <a:ext uri="{FF2B5EF4-FFF2-40B4-BE49-F238E27FC236}">
              <a16:creationId xmlns:a16="http://schemas.microsoft.com/office/drawing/2014/main" id="{390F6826-BCBD-40DF-949A-023EAF03E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94800" y="431800"/>
          <a:ext cx="1619250" cy="90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298450</xdr:colOff>
      <xdr:row>2</xdr:row>
      <xdr:rowOff>69850</xdr:rowOff>
    </xdr:from>
    <xdr:to>
      <xdr:col>2</xdr:col>
      <xdr:colOff>1936750</xdr:colOff>
      <xdr:row>6</xdr:row>
      <xdr:rowOff>95250</xdr:rowOff>
    </xdr:to>
    <xdr:pic>
      <xdr:nvPicPr>
        <xdr:cNvPr id="3" name="Picture 6">
          <a:extLst>
            <a:ext uri="{FF2B5EF4-FFF2-40B4-BE49-F238E27FC236}">
              <a16:creationId xmlns:a16="http://schemas.microsoft.com/office/drawing/2014/main" id="{CA03FA87-85BF-4471-836E-57A69188E7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9450" y="393700"/>
          <a:ext cx="1638300" cy="946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177800</xdr:colOff>
      <xdr:row>2</xdr:row>
      <xdr:rowOff>69850</xdr:rowOff>
    </xdr:from>
    <xdr:to>
      <xdr:col>3</xdr:col>
      <xdr:colOff>1955800</xdr:colOff>
      <xdr:row>6</xdr:row>
      <xdr:rowOff>120650</xdr:rowOff>
    </xdr:to>
    <xdr:pic>
      <xdr:nvPicPr>
        <xdr:cNvPr id="2" name="Picture 2">
          <a:extLst>
            <a:ext uri="{FF2B5EF4-FFF2-40B4-BE49-F238E27FC236}">
              <a16:creationId xmlns:a16="http://schemas.microsoft.com/office/drawing/2014/main" id="{168C8952-8487-46CA-9C7A-DBF81220A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55100" y="393700"/>
          <a:ext cx="17780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222250</xdr:colOff>
      <xdr:row>2</xdr:row>
      <xdr:rowOff>69850</xdr:rowOff>
    </xdr:from>
    <xdr:to>
      <xdr:col>2</xdr:col>
      <xdr:colOff>1949450</xdr:colOff>
      <xdr:row>6</xdr:row>
      <xdr:rowOff>120650</xdr:rowOff>
    </xdr:to>
    <xdr:pic>
      <xdr:nvPicPr>
        <xdr:cNvPr id="3" name="Picture 6">
          <a:extLst>
            <a:ext uri="{FF2B5EF4-FFF2-40B4-BE49-F238E27FC236}">
              <a16:creationId xmlns:a16="http://schemas.microsoft.com/office/drawing/2014/main" id="{6E798C2C-F1A2-4938-896F-CC89E00E9D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3250" y="393700"/>
          <a:ext cx="17272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298450</xdr:colOff>
      <xdr:row>2</xdr:row>
      <xdr:rowOff>76200</xdr:rowOff>
    </xdr:from>
    <xdr:to>
      <xdr:col>3</xdr:col>
      <xdr:colOff>2063750</xdr:colOff>
      <xdr:row>7</xdr:row>
      <xdr:rowOff>133350</xdr:rowOff>
    </xdr:to>
    <xdr:pic>
      <xdr:nvPicPr>
        <xdr:cNvPr id="2" name="Picture 1">
          <a:extLst>
            <a:ext uri="{FF2B5EF4-FFF2-40B4-BE49-F238E27FC236}">
              <a16:creationId xmlns:a16="http://schemas.microsoft.com/office/drawing/2014/main" id="{8691E79C-FD53-4465-8C01-BB7813590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75750" y="400050"/>
          <a:ext cx="17653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292100</xdr:colOff>
      <xdr:row>2</xdr:row>
      <xdr:rowOff>127000</xdr:rowOff>
    </xdr:from>
    <xdr:to>
      <xdr:col>2</xdr:col>
      <xdr:colOff>1860550</xdr:colOff>
      <xdr:row>7</xdr:row>
      <xdr:rowOff>82550</xdr:rowOff>
    </xdr:to>
    <xdr:pic>
      <xdr:nvPicPr>
        <xdr:cNvPr id="3" name="Picture 2">
          <a:extLst>
            <a:ext uri="{FF2B5EF4-FFF2-40B4-BE49-F238E27FC236}">
              <a16:creationId xmlns:a16="http://schemas.microsoft.com/office/drawing/2014/main" id="{89C0CF29-8AB2-4B86-921C-0ADB565E2C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450850"/>
          <a:ext cx="1568450" cy="1060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222250</xdr:colOff>
      <xdr:row>2</xdr:row>
      <xdr:rowOff>114300</xdr:rowOff>
    </xdr:from>
    <xdr:to>
      <xdr:col>3</xdr:col>
      <xdr:colOff>1758950</xdr:colOff>
      <xdr:row>6</xdr:row>
      <xdr:rowOff>107950</xdr:rowOff>
    </xdr:to>
    <xdr:pic>
      <xdr:nvPicPr>
        <xdr:cNvPr id="2" name="Picture 2">
          <a:extLst>
            <a:ext uri="{FF2B5EF4-FFF2-40B4-BE49-F238E27FC236}">
              <a16:creationId xmlns:a16="http://schemas.microsoft.com/office/drawing/2014/main" id="{6D757DB9-6F43-4F3A-B890-7E3C4FAF0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9550" y="438150"/>
          <a:ext cx="15367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355600</xdr:colOff>
      <xdr:row>2</xdr:row>
      <xdr:rowOff>95250</xdr:rowOff>
    </xdr:from>
    <xdr:to>
      <xdr:col>2</xdr:col>
      <xdr:colOff>1924050</xdr:colOff>
      <xdr:row>6</xdr:row>
      <xdr:rowOff>107950</xdr:rowOff>
    </xdr:to>
    <xdr:pic>
      <xdr:nvPicPr>
        <xdr:cNvPr id="3" name="Picture 6">
          <a:extLst>
            <a:ext uri="{FF2B5EF4-FFF2-40B4-BE49-F238E27FC236}">
              <a16:creationId xmlns:a16="http://schemas.microsoft.com/office/drawing/2014/main" id="{400447E3-E066-4A09-9A4C-8D4353203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6600" y="419100"/>
          <a:ext cx="15684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2</xdr:col>
      <xdr:colOff>406400</xdr:colOff>
      <xdr:row>2</xdr:row>
      <xdr:rowOff>120650</xdr:rowOff>
    </xdr:from>
    <xdr:to>
      <xdr:col>2</xdr:col>
      <xdr:colOff>1974850</xdr:colOff>
      <xdr:row>5</xdr:row>
      <xdr:rowOff>260350</xdr:rowOff>
    </xdr:to>
    <xdr:pic>
      <xdr:nvPicPr>
        <xdr:cNvPr id="2" name="Picture 2">
          <a:extLst>
            <a:ext uri="{FF2B5EF4-FFF2-40B4-BE49-F238E27FC236}">
              <a16:creationId xmlns:a16="http://schemas.microsoft.com/office/drawing/2014/main" id="{0A1E6065-DE86-4899-9801-491613266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37400" y="444500"/>
          <a:ext cx="1568450" cy="1060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311150</xdr:colOff>
      <xdr:row>2</xdr:row>
      <xdr:rowOff>69850</xdr:rowOff>
    </xdr:from>
    <xdr:to>
      <xdr:col>3</xdr:col>
      <xdr:colOff>1828800</xdr:colOff>
      <xdr:row>5</xdr:row>
      <xdr:rowOff>266700</xdr:rowOff>
    </xdr:to>
    <xdr:pic>
      <xdr:nvPicPr>
        <xdr:cNvPr id="3" name="Picture 3">
          <a:extLst>
            <a:ext uri="{FF2B5EF4-FFF2-40B4-BE49-F238E27FC236}">
              <a16:creationId xmlns:a16="http://schemas.microsoft.com/office/drawing/2014/main" id="{94AB185E-727C-4149-89C8-5036A85A11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88450" y="393700"/>
          <a:ext cx="1517650" cy="1117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3</xdr:col>
      <xdr:colOff>209550</xdr:colOff>
      <xdr:row>2</xdr:row>
      <xdr:rowOff>63500</xdr:rowOff>
    </xdr:from>
    <xdr:to>
      <xdr:col>3</xdr:col>
      <xdr:colOff>1987550</xdr:colOff>
      <xdr:row>6</xdr:row>
      <xdr:rowOff>133350</xdr:rowOff>
    </xdr:to>
    <xdr:pic>
      <xdr:nvPicPr>
        <xdr:cNvPr id="2" name="Picture 1">
          <a:extLst>
            <a:ext uri="{FF2B5EF4-FFF2-40B4-BE49-F238E27FC236}">
              <a16:creationId xmlns:a16="http://schemas.microsoft.com/office/drawing/2014/main" id="{CBC48CE5-3475-48A7-9EEB-688CB0343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6850" y="387350"/>
          <a:ext cx="17780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88900</xdr:rowOff>
    </xdr:from>
    <xdr:to>
      <xdr:col>2</xdr:col>
      <xdr:colOff>1974850</xdr:colOff>
      <xdr:row>6</xdr:row>
      <xdr:rowOff>120650</xdr:rowOff>
    </xdr:to>
    <xdr:pic>
      <xdr:nvPicPr>
        <xdr:cNvPr id="3" name="Picture 2">
          <a:extLst>
            <a:ext uri="{FF2B5EF4-FFF2-40B4-BE49-F238E27FC236}">
              <a16:creationId xmlns:a16="http://schemas.microsoft.com/office/drawing/2014/main" id="{41E6FB96-AFAD-40A7-A397-4B7F4BDE5F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8650" y="412750"/>
          <a:ext cx="17272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2</xdr:col>
      <xdr:colOff>469900</xdr:colOff>
      <xdr:row>2</xdr:row>
      <xdr:rowOff>146050</xdr:rowOff>
    </xdr:from>
    <xdr:to>
      <xdr:col>2</xdr:col>
      <xdr:colOff>2025650</xdr:colOff>
      <xdr:row>6</xdr:row>
      <xdr:rowOff>107950</xdr:rowOff>
    </xdr:to>
    <xdr:pic>
      <xdr:nvPicPr>
        <xdr:cNvPr id="2" name="Picture 2">
          <a:extLst>
            <a:ext uri="{FF2B5EF4-FFF2-40B4-BE49-F238E27FC236}">
              <a16:creationId xmlns:a16="http://schemas.microsoft.com/office/drawing/2014/main" id="{D3138AD7-AEF2-4140-AB18-59FBCB113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00900" y="469900"/>
          <a:ext cx="1555750" cy="1250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400050</xdr:colOff>
      <xdr:row>2</xdr:row>
      <xdr:rowOff>139700</xdr:rowOff>
    </xdr:from>
    <xdr:to>
      <xdr:col>3</xdr:col>
      <xdr:colOff>1828800</xdr:colOff>
      <xdr:row>6</xdr:row>
      <xdr:rowOff>101600</xdr:rowOff>
    </xdr:to>
    <xdr:pic>
      <xdr:nvPicPr>
        <xdr:cNvPr id="3" name="Picture 3">
          <a:extLst>
            <a:ext uri="{FF2B5EF4-FFF2-40B4-BE49-F238E27FC236}">
              <a16:creationId xmlns:a16="http://schemas.microsoft.com/office/drawing/2014/main" id="{0655E3D3-B6FA-446D-B18A-44C6D44EBC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463550"/>
          <a:ext cx="1428750" cy="1250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Product\General\Z%20-%20Fact%20Sheet\2024-2025\March%202025\Data%20from%20Raja\Monthly%20Portfolio\Monthly%20Portfolio%20as%20on%2031st%20March%202025.xls" TargetMode="External"/><Relationship Id="rId1" Type="http://schemas.openxmlformats.org/officeDocument/2006/relationships/externalLinkPath" Target="file:///H:\Product\General\Z%20-%20Fact%20Sheet\2024-2025\March%202025\Data%20from%20Raja\Monthly%20Portfolio\Monthly%20Portfolio%20as%20on%2031st%20March%20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Dividend History"/>
      <sheetName val="Tata Scheme Risk-o-Meter"/>
      <sheetName val="Debt Index Replication Factor "/>
      <sheetName val="TSLVFOF"/>
      <sheetName val="TGLDFOF"/>
      <sheetName val="TSLVETF"/>
      <sheetName val="TGLDETF"/>
      <sheetName val="TYCF"/>
      <sheetName val="TSCAPF"/>
      <sheetName val="TRSFP"/>
      <sheetName val="TRSFM"/>
      <sheetName val="TREF"/>
      <sheetName val="TNMIIF"/>
      <sheetName val="TNMIMIF"/>
      <sheetName val="TNA30IF"/>
      <sheetName val="TNRIF"/>
      <sheetName val="TNPBETF"/>
      <sheetName val="TNMSHIF"/>
      <sheetName val="TNMMIF"/>
      <sheetName val="TNITIF"/>
      <sheetName val="TNIDETF"/>
      <sheetName val="TNIDFOF"/>
      <sheetName val="TNFSIF"/>
      <sheetName val="TNCMIF"/>
      <sheetName val="TNAIF"/>
      <sheetName val="TIFNA"/>
      <sheetName val="TNETF"/>
      <sheetName val="TMULTICF"/>
      <sheetName val="TMAOF"/>
      <sheetName val="TINR"/>
      <sheetName val="TTOFE"/>
      <sheetName val="TEOF"/>
      <sheetName val="TISF"/>
      <sheetName val="TIPHF"/>
      <sheetName val="TIIF"/>
      <sheetName val="TICF"/>
      <sheetName val="TEGF"/>
      <sheetName val="THOF"/>
      <sheetName val="TFEF"/>
      <sheetName val="TMCAPF"/>
      <sheetName val="TCS"/>
      <sheetName val="TMIF"/>
      <sheetName val="TEQPEF"/>
      <sheetName val="TTSF96"/>
      <sheetName val="TDIVYF"/>
      <sheetName val="TDIF"/>
      <sheetName val="TBCF"/>
      <sheetName val="TIFSA"/>
      <sheetName val="TBSBGIF"/>
      <sheetName val="TBFSF"/>
      <sheetName val="TBAF"/>
      <sheetName val="TAF"/>
      <sheetName val="TFRSTF"/>
      <sheetName val="TUSTF"/>
      <sheetName val="TFF"/>
      <sheetName val="TSTBF"/>
      <sheetName val="TRSFC"/>
      <sheetName val="TOF"/>
      <sheetName val="TNSIFDEC27"/>
      <sheetName val="TNGIF1229"/>
      <sheetName val="TNGIF1226"/>
      <sheetName val="TLF"/>
      <sheetName val="TGSFR"/>
      <sheetName val="TFRF"/>
      <sheetName val="TCIGIF0426"/>
      <sheetName val="TCORPB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82" xr16:uid="{A7702083-394D-44C6-B7A4-B63CAB55222C}"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81" xr16:uid="{6DD48274-9491-4305-A343-E35ED8FB49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80" xr16:uid="{581CA8F0-BE36-4FB2-87C2-CBA0F1EE746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79" xr16:uid="{F43A451E-52CC-467B-98AC-2BC80E6A78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78" xr16:uid="{2341CD2E-0F93-47DE-908B-B6079BD3693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ETFNAV" headers="0" connectionId="177" xr16:uid="{924C4C9F-7DB4-4E78-A5F1-26A2342AA43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ETF_EQ" connectionId="176" xr16:uid="{5B23250E-50B8-474F-8F67-1ECBB39A439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NAV" headers="0" connectionId="175" xr16:uid="{92B40CD4-62B6-412C-BA21-15A575B67C3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_EQ" connectionId="174" xr16:uid="{7326D98E-FDF5-479C-B0AE-14CAAFBBDB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NAV" headers="0" connectionId="173" xr16:uid="{A48F187D-789D-4328-8DBF-0A1A146699F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_EQ_FU_Related" connectionId="172" xr16:uid="{86416FA4-E79D-4E16-A00A-A58BF32FBBD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 connectionId="171" xr16:uid="{23DA876C-3AF7-4BA9-983F-37BDC3CEFEA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NAV" headers="0" connectionId="170" xr16:uid="{BED8E5DD-AA19-42A9-8425-52DE5997E5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_FU_Related" connectionId="169" xr16:uid="{77F79E00-474F-42AE-80BD-3594763094A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 connectionId="168" xr16:uid="{3BB41390-A0FD-4B6A-9DA0-5F202F81002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SFPNAV" headers="0" connectionId="167" xr16:uid="{5AD9BA01-BBB4-470F-8F24-1D01A1F4551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66" xr16:uid="{00C43A41-38EA-4BEA-AAA7-4EDC9C7EB0F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MNAV" headers="0" connectionId="165" xr16:uid="{F06CCE8F-C25E-4380-8F3A-27EB805ACC3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4" xr16:uid="{2770D3E7-1F45-4137-8CB6-1223A46C323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GOV_SEC" connectionId="163" xr16:uid="{0147A368-4EA8-478D-8BF0-8C3F853147D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EQ" connectionId="162" xr16:uid="{8F8D8E96-842D-4E84-9D6C-02FE30083A4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EFNAV" headers="0" connectionId="161" xr16:uid="{DFB23C50-3B51-4C4C-9A36-2B61F00992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_EQ" connectionId="160" xr16:uid="{77E40DC4-F65A-4DC6-89BF-67AFF140F5C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NMIIFNAV" headers="0" connectionId="159" xr16:uid="{E5BC0B9F-2581-4ABD-84A0-FB70B215E7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MIIF_EQ" connectionId="158" xr16:uid="{E8DEE348-B4DF-4BBC-A907-4D10C726389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MIFNAV" headers="0" connectionId="157" xr16:uid="{5DDF01D3-417A-4484-8DCB-23999B3B5C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MIF_EQ" connectionId="156" xr16:uid="{BE4CB07D-B561-4F5F-9883-D5D86CEEB5B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A30IFNAV" headers="0" connectionId="155" xr16:uid="{0405EF12-4C33-43AA-B8BC-029FF25E1C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A30IF_EQ" connectionId="154" xr16:uid="{7181A24A-2D21-4FCD-BC01-CA72D8FE9C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RIFNAV" headers="0" connectionId="153" xr16:uid="{FC86F7DD-101E-4A18-9D8A-129F247E0D8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RIF_EQ" connectionId="152" xr16:uid="{64F49BBE-9DD5-4D62-B2FB-6969909E0D9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PBETFNAV" headers="0" connectionId="151" xr16:uid="{98D6FE1E-DFB3-4F7E-A2C8-28B8CE297A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PBETF_EQ" connectionId="150" xr16:uid="{0B94835E-5550-4D08-B431-017EDD98AD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MSHIFNAV" headers="0" connectionId="149" xr16:uid="{BB6F95EA-7F64-4DA5-9FF4-6F665D99CD0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MSHIF_EQ" connectionId="148" xr16:uid="{07E5698F-B9B9-4402-8A02-268284B7AE2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MIFNAV" headers="0" connectionId="147" xr16:uid="{1E1D3E8B-41C1-434C-9F6D-75955D3A49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MIF_EQ" connectionId="146" xr16:uid="{C010C7F3-566E-4E1A-BEDF-B708BE52B0D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ITIFNAV" headers="0" connectionId="145" xr16:uid="{DB1D2F70-E24E-4E45-8818-DAEBA7D27C1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ITIF_EQ" connectionId="144" xr16:uid="{93A83815-22B2-4E27-AB19-9E32AA66C6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IDETFNAV" headers="0" connectionId="143" xr16:uid="{58DE0846-65C4-4202-AFD1-05545D09DF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DETF_EQ" connectionId="142" xr16:uid="{CD0B05F9-2526-483D-9367-51AAE2FBDDF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FOFNAV" headers="0" connectionId="141" xr16:uid="{20FB74A1-BD90-4C3E-9C00-80882CF3317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40" xr16:uid="{EC88C6B0-3461-46B4-9567-F167A580FC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FSIFNAV" headers="0" connectionId="139" xr16:uid="{A4769230-1562-46A1-BDEE-0CEBE05FE3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FSIF_EQ" connectionId="138" xr16:uid="{DBF49F2C-FCE9-43A3-BEA8-0E5E514D15D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CMIFNAV" headers="0" connectionId="137" xr16:uid="{D410A70B-8536-45C3-9DB9-D7DF129CEC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CMIF_EQ" connectionId="136" xr16:uid="{D68DAFC5-B991-49E4-ABE9-9E429DD33E7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AIFNAV" headers="0" connectionId="135" xr16:uid="{E2C62A8D-2062-4277-AD9B-A9538F754B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AIF_EQ" connectionId="134" xr16:uid="{402F69BF-78E3-4F53-992B-2936FA8113F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FNANAV" headers="0" connectionId="133" xr16:uid="{6F092F1F-82E5-4094-B921-2C7394D1ADC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FNA_EQ" connectionId="132" xr16:uid="{34BE9106-0993-40BC-BF9F-2C8BED10CC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ETFNAV" headers="0" connectionId="131" xr16:uid="{1CE47B0D-3458-45B7-B356-9E7B7251445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ETF_EQ" connectionId="130" xr16:uid="{72FFD269-7794-402E-BE6B-AB04AB0529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MULTICFNAV" headers="0" connectionId="129" xr16:uid="{CBC85023-E450-408B-8B20-AFD96BCA5D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MULTICF_EQ" connectionId="128" xr16:uid="{E3DB0514-C702-48EF-8CA1-85C5A3D4C7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AOFNAV" headers="0" connectionId="127" xr16:uid="{0FEEFA43-1A91-409E-AA56-A02AE68350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6" xr16:uid="{7C6581A5-678D-481F-A00D-7CB652EF759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AOF_GOV_SEC" connectionId="125" xr16:uid="{D9725A37-7DDC-4736-9F39-C6A7F8F8286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24" xr16:uid="{8D7B8703-98C9-463C-AEDF-788D7DA38A8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23" xr16:uid="{DC251CFB-C65A-449E-8586-B8703712E33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EQ" connectionId="122" xr16:uid="{63AC0EAE-5CD8-44ED-9CEC-E135346D28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NRNAV" headers="0" connectionId="121" xr16:uid="{5F11BAFC-1962-4A6C-A8AA-7AE8E9F916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NR_EQ" connectionId="120" xr16:uid="{1FBD6857-DF5F-49BB-AA48-07BBFD21AD4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TOFENAV" headers="0" connectionId="119" xr16:uid="{4C7A4239-B08C-4844-AE0F-B162E023CE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TOFE_EQ" connectionId="118" xr16:uid="{B88E32AB-BDDC-460C-9CDC-309538F3E8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EOFNAV" headers="0" connectionId="117" xr16:uid="{EF468F5B-F849-422B-BF5C-8FFB062BC3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OF_EQ" connectionId="116" xr16:uid="{70DE92E5-D320-4AA8-B9EF-69F0DAD1FF1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SFNAV" headers="0" connectionId="115" xr16:uid="{54F9B76C-88BC-40D6-BCD3-17BB3276FF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SF_EQ_FU_Related" connectionId="114" xr16:uid="{EF324135-F674-4C85-A74F-215F3D7679D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SF_EQ" connectionId="113" xr16:uid="{64BFF902-2F26-48EE-98E7-22D07E926A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PHFNAV" headers="0" connectionId="112" xr16:uid="{C6A37C69-ECF0-4901-9E89-F90EE729C5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PHF_EQ" connectionId="111" xr16:uid="{69FC1376-FA4B-473C-89AD-BF3E278D8C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IFNAV" headers="0" connectionId="110" xr16:uid="{1398FBB1-3B01-4FC2-932B-11496553C17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IF_EQ" connectionId="109" xr16:uid="{CFD32D4A-99B5-4F58-81DE-471879C0B92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CFNAV" headers="0" connectionId="108" xr16:uid="{78A08D91-0623-4690-960F-6C86D6D65EB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CF_EQ" connectionId="107" xr16:uid="{60DAC82D-81DD-438E-9353-51E6B6BB932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GFNAV" headers="0" connectionId="106" xr16:uid="{A0F737C3-EE8C-4939-981C-B100A9087A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5" xr16:uid="{7B435811-B8CE-4FA1-983A-5C0DCC9AAA6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EGF_GOV_SEC" connectionId="104" xr16:uid="{088F84CA-90E4-45AD-82D2-88AC2FE66D6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03" xr16:uid="{0B6E082C-E7E8-4933-BEC4-7465CEF3CD8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EGF_EQ" connectionId="102" xr16:uid="{4BAE5BE8-1A8F-4F9F-A60F-1FD5CD8144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HOFNAV" headers="0" connectionId="101" xr16:uid="{A6FD4F8E-1C80-4237-A6E0-481138194B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HOF_EQ" connectionId="100" xr16:uid="{98BE095C-BED3-4831-A7C5-69276EBCD25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FEFNAV" headers="0" connectionId="99" xr16:uid="{26631748-788F-4343-A1F0-2F688439FA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FEF_EQ" connectionId="98" xr16:uid="{9965D3A1-5807-4A8E-B951-0F81E3CE324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MCAPFNAV" headers="0" connectionId="97" xr16:uid="{168BA1F4-E51F-47F4-BE80-20E5210085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MCAPF_EQ_FU_Related" connectionId="96" xr16:uid="{DF936D24-5F7E-4205-86C3-8E4751E8F4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MCAPF_EQ" connectionId="95" xr16:uid="{9180E67E-42F5-47CB-877C-3949AFBF30A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CSNAV" headers="0" connectionId="94" xr16:uid="{C0349C94-B433-45EE-BA6C-80C2F03FBA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CS_EQ" connectionId="93" xr16:uid="{E7E03A84-C46C-4C28-BB49-33CE834F55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IFNAV" headers="0" connectionId="92" xr16:uid="{3B8A8AE2-68C2-4EEA-AB82-625C28229E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IF_GOV_SEC" connectionId="91" xr16:uid="{CF6FF87E-C9F1-40E4-9CAD-565EF3CB894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90" xr16:uid="{7472C33D-5BE2-43F4-9D5F-CF701C51E1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IF_EQ_Related" headers="0" connectionId="89" xr16:uid="{2997CD73-DB24-410C-8E8E-56E8E880AA7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EQ" connectionId="88" xr16:uid="{09F43DA5-4F7E-42D8-BCF7-439D8E8DFE4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EQPEFNAV" headers="0" connectionId="87" xr16:uid="{F323E457-4000-429D-8B1D-B72E63C3DC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EQPEF_EQ" connectionId="86" xr16:uid="{6B8A88CB-0725-4BB0-95E0-0C07023729C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TSF96NAV" headers="0" connectionId="85" xr16:uid="{8BA418CD-C9B0-48FF-B1E3-1E18CFCD82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TSF96_EQ" connectionId="84" xr16:uid="{406B4B45-DDEE-4677-A7C3-BB44FEED9E2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VYFNAV" headers="0" connectionId="83" xr16:uid="{A7C420CE-C13C-4914-BD17-277FA9B366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82" xr16:uid="{B7731178-A8D4-45EE-BA6A-9C2E128805C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VYF_EQ" connectionId="81" xr16:uid="{4A402641-9793-41AC-A50C-9DCF4469311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DIFNAV" headers="0" connectionId="80" xr16:uid="{F5BF8701-B6C6-44F7-827B-FA7B592E50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F_EQ" connectionId="79" xr16:uid="{ADF51D59-7CBA-4D33-A662-8D317C6425B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BCFNAV" headers="0" connectionId="78" xr16:uid="{B538582F-528F-4753-A395-6BF055B74D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77" xr16:uid="{C705D3A5-7DB0-4704-A95C-F3C6DF8C01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CF_EQ" connectionId="76" xr16:uid="{821EF0CD-0A01-4964-8708-9E9D2E27CCF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IFSANAV" headers="0" connectionId="75" xr16:uid="{877BA41B-6231-4458-90A8-CDD0EA1F7F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_EQ" connectionId="74" xr16:uid="{EDCA1D25-686C-4A1C-BE55-25A9AEB95C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SBGIFNAV" headers="0" connectionId="73" xr16:uid="{B9DD330E-65EC-458A-8868-AED4F2BBA7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SBGIF_EQ" connectionId="72" xr16:uid="{A039953E-406A-4F56-9B99-31644BCE27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FSFNAV" headers="0" connectionId="71" xr16:uid="{E1942923-08B5-4F3F-B35F-E88B63F48B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FSF_EQ" connectionId="70" xr16:uid="{129278C0-4389-487A-A822-848C5716CC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AFNAV" headers="0" connectionId="69" xr16:uid="{A0F7BFE3-ED92-43EC-905E-7B38DE0564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MM" headers="0" connectionId="68" xr16:uid="{C4B0D7ED-9AC9-4291-B90E-05762C2509B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67" xr16:uid="{A8D00974-7FBD-46DD-BD66-D5414F14035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6" xr16:uid="{BF543D52-9C49-498A-8912-872FA763845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AF_GOV_SEC" connectionId="65" xr16:uid="{16DA35AD-E957-43E9-8160-A7F26AED450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64" xr16:uid="{3D12A087-4259-4A15-BB0A-BA3BCF1E026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_EQ_FU_Related" connectionId="63" xr16:uid="{DBE65BEB-E94A-477A-A687-C0D4A0FA4A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EQ_Related" headers="0" connectionId="62" xr16:uid="{CF0B90FB-41D4-455F-A703-9357651D23F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EQ" connectionId="61" xr16:uid="{42EAF20B-07F2-4C6B-A81C-04479D2379B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AFNAV" headers="0" connectionId="59" xr16:uid="{BDAB277A-FC89-4FDA-B145-167E0ADC8B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AF_MM" headers="0" connectionId="56" xr16:uid="{D652B244-2F99-4E88-9B3D-0EBC27061F7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AF_Debt_Related" connectionId="55" xr16:uid="{0BB30CA7-24C1-4F7D-9A08-29CD0112BB5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3" xr16:uid="{0061662D-6F15-46F2-BF4E-D191EF821C7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_EQ_Related" headers="0" connectionId="52" xr16:uid="{F4A8FD2B-2B32-48B3-AACB-F4B51CE7790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_EQ" connectionId="51" xr16:uid="{5FD4288A-1C5B-4DE7-933F-E4A8E792AD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STFNAV" headers="0" connectionId="60" xr16:uid="{9DC5B47C-27F3-4B08-A1FD-CA627A6011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RSTF_Aif_cat" headers="0" connectionId="58" xr16:uid="{199209E0-1134-43E1-B8FD-F6276623C4B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RSTF_MM" headers="0" connectionId="57" xr16:uid="{51825D8E-953C-4EBA-B71C-A76AC4D5DAD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FRSTF_GOV_SEC" connectionId="54" xr16:uid="{F04E9CCF-5185-4105-B207-66C78993F2A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USTFNAV" headers="0" connectionId="50" xr16:uid="{ECE74AE8-86FE-4A9A-A757-E3CC2834596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USTF_Aif_cat" headers="0" connectionId="49" xr16:uid="{A125E916-3A50-467F-89FB-CEA64C5E49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USTF_MM" headers="0" connectionId="48" xr16:uid="{5656F31C-7A2E-4926-89A9-E3687C5314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7" xr16:uid="{4DD0AF19-5C51-49B6-A473-A227F2563A6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USTF_GOV_SEC" connectionId="46" xr16:uid="{2537A1B9-DD10-4524-99E0-4A5C79F8CA1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FFNAV" headers="0" connectionId="45" xr16:uid="{F0F1070C-AF2D-497C-ABEF-655A0A5639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FF_Aif_cat" headers="0" connectionId="44" xr16:uid="{D415673A-634E-465D-8B14-AF867DEEAE0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F_MM" headers="0" connectionId="43" xr16:uid="{7F567388-1DE3-41D8-AE9F-CA894198C7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42" xr16:uid="{5266B4B6-2830-495F-BE80-8D3DA64522F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1" xr16:uid="{62B190F7-1F34-4D0D-A374-BBAC31E560E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F_GOV_SEC" connectionId="40" xr16:uid="{1E315A1F-C12D-4BA1-9DA7-9DD73EC790B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STBFNAV" headers="0" connectionId="39" xr16:uid="{8D8C133E-A74E-4D73-B400-57F1061B110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STBF_Aif_cat" headers="0" connectionId="38" xr16:uid="{F8365DE0-6DE3-44F7-9BB1-540844EB24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STBF_MM" headers="0" connectionId="37" xr16:uid="{C7531647-F743-44BD-AEEE-F792B06E177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36" xr16:uid="{900EE426-C3B8-4D70-BB1D-20A000DBD47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5" xr16:uid="{12FA17AB-C1F4-4B77-819B-037CADC30AF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STBF_GOV_SEC" connectionId="34" xr16:uid="{558AF871-F1E8-40C0-BBE2-A7232BA31F0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3" xr16:uid="{34904D3A-DE7B-4D41-9B30-4A7FC94C19D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STBF_EQ_FU_Related" connectionId="32" xr16:uid="{CDB4C501-60D0-4E43-9D73-00FD5D24253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RSFCNAV" headers="0" connectionId="31" xr16:uid="{4EBD2A38-64FC-442B-A61E-849BC11F59B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0" xr16:uid="{2754B506-13EB-477B-9E4A-EBC83F41C5C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RSFC_GOV_SEC" connectionId="29" xr16:uid="{554D3F34-821C-437A-A95F-1717E0B1005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RSFC_EQ" connectionId="28" xr16:uid="{1DF03F8A-C52E-43C4-8295-5EFDB24043D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OFNAV" headers="0" connectionId="27" xr16:uid="{61FACEEA-10D1-4354-B09A-D3EDD41D58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OF_MM" connectionId="26" xr16:uid="{E269AEDB-0177-4F50-818F-DC4D1ACEE034}"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NSIFDEC27NAV" headers="0" connectionId="25" xr16:uid="{1D8A3373-839C-4C6C-8DE7-478CEE20A79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4" xr16:uid="{C5C8E3D3-A061-4679-A8AD-00F250DD7AE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NSIFDEC27_GOV_SEC" connectionId="23" xr16:uid="{F0DF90CD-1F69-46E3-B49E-32CF6C61B7F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NGIF1229NAV" headers="0" connectionId="22" xr16:uid="{C9E36B6F-14F9-4823-A7EE-7DDCC627F2F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NGIF1229_GOV_SEC" connectionId="21" xr16:uid="{8C1CB1D4-F465-459D-957C-457D6469814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NGIF1226NAV" headers="0" connectionId="20" xr16:uid="{BF24DBB8-56AA-4F2E-9CEA-5C2959CA9C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NGIF1226_GOV_SEC" connectionId="19" xr16:uid="{67D19FFA-2560-4CCA-AD14-A1E2E902228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LFNAV" headers="0" connectionId="18" xr16:uid="{596A3A97-6D10-4D31-AB28-2D3A7F934F9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LF_Aif_cat" headers="0" connectionId="17" xr16:uid="{87FC5C0E-0EA5-423C-8A47-08D33F0588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LF_MM" headers="0" connectionId="16" xr16:uid="{A93F1FC9-E5D7-4551-A630-3B563AB395A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LF_GOV_SEC" connectionId="15" xr16:uid="{A88CA844-50B6-48DA-8A43-84A063615D9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GSFRNAV" headers="0" connectionId="14" xr16:uid="{DD6196F4-05AF-4961-AA56-EE5AFDF3E94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GSFR_GOV_SEC" connectionId="13" xr16:uid="{76EA5C6E-19C6-40E4-956E-7A9F07EB587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FRFNAV" headers="0" connectionId="12" xr16:uid="{5A8D6DD9-BA02-41B7-8319-24693542DC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RF_Aif_cat" headers="0" connectionId="11" xr16:uid="{78F0B36E-A710-4178-B8E4-48B8E7F777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0" xr16:uid="{207DC567-0D44-41CA-824B-7A408B26500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RF_GOV_SEC" connectionId="9" xr16:uid="{3F58B7B9-112F-455E-9CD7-53A05C84EE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CIGIF0426NAV" headers="0" connectionId="8" xr16:uid="{D8959C22-0AFE-4A38-9E76-4A4499D3B7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CIGIF0426_GOV_SEC" connectionId="7" xr16:uid="{AF57CCC8-F1D4-424B-94CF-F57B5DDFF84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CORPBFNAV" headers="0" connectionId="6" xr16:uid="{98BCE93B-A51B-437E-8DA0-A8508DE5FE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CORPBF_Aif_cat" headers="0" connectionId="5" xr16:uid="{59B9D9F2-D4A5-4CB9-B616-9A6B211D4ED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CORPBF_MM" headers="0" connectionId="4" xr16:uid="{9F7FBA02-5324-40AE-98C5-BACCE55436C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3" xr16:uid="{C2A2CCCD-34CA-48FE-BF74-A2CE693139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2" xr16:uid="{ECA9BF91-85E7-4C00-A159-10CDE46915A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CORPBF_GOV_SEC" connectionId="1" xr16:uid="{306B60FC-A6CB-4B57-BE5E-CEB780F9144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3.xml"/><Relationship Id="rId2" Type="http://schemas.openxmlformats.org/officeDocument/2006/relationships/queryTable" Target="../queryTables/queryTable22.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7.xml"/><Relationship Id="rId7" Type="http://schemas.openxmlformats.org/officeDocument/2006/relationships/queryTable" Target="../queryTables/queryTable61.xml"/><Relationship Id="rId2" Type="http://schemas.openxmlformats.org/officeDocument/2006/relationships/queryTable" Target="../queryTables/queryTable56.xml"/><Relationship Id="rId1" Type="http://schemas.openxmlformats.org/officeDocument/2006/relationships/drawing" Target="../drawings/drawing26.xml"/><Relationship Id="rId6" Type="http://schemas.openxmlformats.org/officeDocument/2006/relationships/queryTable" Target="../queryTables/queryTable60.xml"/><Relationship Id="rId5" Type="http://schemas.openxmlformats.org/officeDocument/2006/relationships/queryTable" Target="../queryTables/queryTable59.xml"/><Relationship Id="rId4" Type="http://schemas.openxmlformats.org/officeDocument/2006/relationships/queryTable" Target="../queryTables/queryTable58.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30.xml"/><Relationship Id="rId4" Type="http://schemas.openxmlformats.org/officeDocument/2006/relationships/queryTable" Target="../queryTables/queryTable7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34.xml"/><Relationship Id="rId6" Type="http://schemas.openxmlformats.org/officeDocument/2006/relationships/queryTable" Target="../queryTables/queryTable81.xml"/><Relationship Id="rId5" Type="http://schemas.openxmlformats.org/officeDocument/2006/relationships/queryTable" Target="../queryTables/queryTable80.xml"/><Relationship Id="rId4" Type="http://schemas.openxmlformats.org/officeDocument/2006/relationships/queryTable" Target="../queryTables/queryTable79.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7.xml"/><Relationship Id="rId4" Type="http://schemas.openxmlformats.org/officeDocument/2006/relationships/queryTable" Target="../queryTables/queryTable88.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2.xml"/><Relationship Id="rId2" Type="http://schemas.openxmlformats.org/officeDocument/2006/relationships/queryTable" Target="../queryTables/queryTable91.xml"/><Relationship Id="rId1" Type="http://schemas.openxmlformats.org/officeDocument/2006/relationships/drawing" Target="../drawings/drawing39.xml"/><Relationship Id="rId6" Type="http://schemas.openxmlformats.org/officeDocument/2006/relationships/queryTable" Target="../queryTables/queryTable95.xml"/><Relationship Id="rId5" Type="http://schemas.openxmlformats.org/officeDocument/2006/relationships/queryTable" Target="../queryTables/queryTable94.xml"/><Relationship Id="rId4" Type="http://schemas.openxmlformats.org/officeDocument/2006/relationships/queryTable" Target="../queryTables/queryTable93.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9.xml"/><Relationship Id="rId2" Type="http://schemas.openxmlformats.org/officeDocument/2006/relationships/queryTable" Target="../queryTables/queryTable98.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42.xml"/><Relationship Id="rId4" Type="http://schemas.openxmlformats.org/officeDocument/2006/relationships/queryTable" Target="../queryTables/queryTable10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44.xml"/><Relationship Id="rId4" Type="http://schemas.openxmlformats.org/officeDocument/2006/relationships/queryTable" Target="../queryTables/queryTable107.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45.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8" Type="http://schemas.openxmlformats.org/officeDocument/2006/relationships/queryTable" Target="../queryTables/queryTable120.xml"/><Relationship Id="rId3" Type="http://schemas.openxmlformats.org/officeDocument/2006/relationships/queryTable" Target="../queryTables/queryTable115.xml"/><Relationship Id="rId7" Type="http://schemas.openxmlformats.org/officeDocument/2006/relationships/queryTable" Target="../queryTables/queryTable119.xml"/><Relationship Id="rId2" Type="http://schemas.openxmlformats.org/officeDocument/2006/relationships/queryTable" Target="../queryTables/queryTable114.xml"/><Relationship Id="rId1" Type="http://schemas.openxmlformats.org/officeDocument/2006/relationships/drawing" Target="../drawings/drawing48.xml"/><Relationship Id="rId6" Type="http://schemas.openxmlformats.org/officeDocument/2006/relationships/queryTable" Target="../queryTables/queryTable118.xml"/><Relationship Id="rId5" Type="http://schemas.openxmlformats.org/officeDocument/2006/relationships/queryTable" Target="../queryTables/queryTable117.xml"/><Relationship Id="rId10" Type="http://schemas.openxmlformats.org/officeDocument/2006/relationships/queryTable" Target="../queryTables/queryTable122.xml"/><Relationship Id="rId4" Type="http://schemas.openxmlformats.org/officeDocument/2006/relationships/queryTable" Target="../queryTables/queryTable116.xml"/><Relationship Id="rId9" Type="http://schemas.openxmlformats.org/officeDocument/2006/relationships/queryTable" Target="../queryTables/queryTable121.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24.xml"/><Relationship Id="rId7" Type="http://schemas.openxmlformats.org/officeDocument/2006/relationships/queryTable" Target="../queryTables/queryTable128.xml"/><Relationship Id="rId2" Type="http://schemas.openxmlformats.org/officeDocument/2006/relationships/queryTable" Target="../queryTables/queryTable123.xml"/><Relationship Id="rId1" Type="http://schemas.openxmlformats.org/officeDocument/2006/relationships/drawing" Target="../drawings/drawing49.xml"/><Relationship Id="rId6" Type="http://schemas.openxmlformats.org/officeDocument/2006/relationships/queryTable" Target="../queryTables/queryTable127.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50.xml"/><Relationship Id="rId5" Type="http://schemas.openxmlformats.org/officeDocument/2006/relationships/queryTable" Target="../queryTables/queryTable132.xml"/><Relationship Id="rId4" Type="http://schemas.openxmlformats.org/officeDocument/2006/relationships/queryTable" Target="../queryTables/queryTable131.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51.xml"/><Relationship Id="rId6" Type="http://schemas.openxmlformats.org/officeDocument/2006/relationships/queryTable" Target="../queryTables/queryTable137.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39.xml"/><Relationship Id="rId7" Type="http://schemas.openxmlformats.org/officeDocument/2006/relationships/queryTable" Target="../queryTables/queryTable143.xml"/><Relationship Id="rId2" Type="http://schemas.openxmlformats.org/officeDocument/2006/relationships/queryTable" Target="../queryTables/queryTable138.xml"/><Relationship Id="rId1" Type="http://schemas.openxmlformats.org/officeDocument/2006/relationships/drawing" Target="../drawings/drawing52.xml"/><Relationship Id="rId6" Type="http://schemas.openxmlformats.org/officeDocument/2006/relationships/queryTable" Target="../queryTables/queryTable142.xml"/><Relationship Id="rId5" Type="http://schemas.openxmlformats.org/officeDocument/2006/relationships/queryTable" Target="../queryTables/queryTable141.xml"/><Relationship Id="rId4" Type="http://schemas.openxmlformats.org/officeDocument/2006/relationships/queryTable" Target="../queryTables/queryTable140.xml"/></Relationships>
</file>

<file path=xl/worksheets/_rels/sheet57.xml.rels><?xml version="1.0" encoding="UTF-8" standalone="yes"?>
<Relationships xmlns="http://schemas.openxmlformats.org/package/2006/relationships"><Relationship Id="rId8" Type="http://schemas.openxmlformats.org/officeDocument/2006/relationships/queryTable" Target="../queryTables/queryTable150.xml"/><Relationship Id="rId3" Type="http://schemas.openxmlformats.org/officeDocument/2006/relationships/queryTable" Target="../queryTables/queryTable145.xml"/><Relationship Id="rId7" Type="http://schemas.openxmlformats.org/officeDocument/2006/relationships/queryTable" Target="../queryTables/queryTable149.xml"/><Relationship Id="rId2" Type="http://schemas.openxmlformats.org/officeDocument/2006/relationships/queryTable" Target="../queryTables/queryTable144.xml"/><Relationship Id="rId1" Type="http://schemas.openxmlformats.org/officeDocument/2006/relationships/drawing" Target="../drawings/drawing53.xml"/><Relationship Id="rId6" Type="http://schemas.openxmlformats.org/officeDocument/2006/relationships/queryTable" Target="../queryTables/queryTable148.xml"/><Relationship Id="rId5" Type="http://schemas.openxmlformats.org/officeDocument/2006/relationships/queryTable" Target="../queryTables/queryTable147.xml"/><Relationship Id="rId4" Type="http://schemas.openxmlformats.org/officeDocument/2006/relationships/queryTable" Target="../queryTables/queryTable146.xml"/><Relationship Id="rId9" Type="http://schemas.openxmlformats.org/officeDocument/2006/relationships/queryTable" Target="../queryTables/queryTable151.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54.xml"/><Relationship Id="rId5" Type="http://schemas.openxmlformats.org/officeDocument/2006/relationships/queryTable" Target="../queryTables/queryTable155.xml"/><Relationship Id="rId4" Type="http://schemas.openxmlformats.org/officeDocument/2006/relationships/queryTable" Target="../queryTables/queryTable154.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57.xml"/><Relationship Id="rId2" Type="http://schemas.openxmlformats.org/officeDocument/2006/relationships/queryTable" Target="../queryTables/queryTable156.xml"/><Relationship Id="rId1" Type="http://schemas.openxmlformats.org/officeDocument/2006/relationships/drawing" Target="../drawings/drawing55.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9.xml"/><Relationship Id="rId2" Type="http://schemas.openxmlformats.org/officeDocument/2006/relationships/queryTable" Target="../queryTables/queryTable158.xml"/><Relationship Id="rId1" Type="http://schemas.openxmlformats.org/officeDocument/2006/relationships/drawing" Target="../drawings/drawing56.xml"/><Relationship Id="rId4" Type="http://schemas.openxmlformats.org/officeDocument/2006/relationships/queryTable" Target="../queryTables/queryTable160.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queryTable" Target="../queryTables/queryTable161.xml"/><Relationship Id="rId1" Type="http://schemas.openxmlformats.org/officeDocument/2006/relationships/drawing" Target="../drawings/drawing57.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8.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66.xml"/><Relationship Id="rId2" Type="http://schemas.openxmlformats.org/officeDocument/2006/relationships/queryTable" Target="../queryTables/queryTable165.xml"/><Relationship Id="rId1" Type="http://schemas.openxmlformats.org/officeDocument/2006/relationships/drawing" Target="../drawings/drawing59.xml"/><Relationship Id="rId5" Type="http://schemas.openxmlformats.org/officeDocument/2006/relationships/queryTable" Target="../queryTables/queryTable168.xml"/><Relationship Id="rId4" Type="http://schemas.openxmlformats.org/officeDocument/2006/relationships/queryTable" Target="../queryTables/queryTable167.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0.xml"/><Relationship Id="rId2" Type="http://schemas.openxmlformats.org/officeDocument/2006/relationships/queryTable" Target="../queryTables/queryTable169.xml"/><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61.xml"/><Relationship Id="rId5" Type="http://schemas.openxmlformats.org/officeDocument/2006/relationships/queryTable" Target="../queryTables/queryTable174.xml"/><Relationship Id="rId4" Type="http://schemas.openxmlformats.org/officeDocument/2006/relationships/queryTable" Target="../queryTables/queryTable173.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78.xml"/><Relationship Id="rId7" Type="http://schemas.openxmlformats.org/officeDocument/2006/relationships/queryTable" Target="../queryTables/queryTable182.xml"/><Relationship Id="rId2" Type="http://schemas.openxmlformats.org/officeDocument/2006/relationships/queryTable" Target="../queryTables/queryTable177.xml"/><Relationship Id="rId1" Type="http://schemas.openxmlformats.org/officeDocument/2006/relationships/drawing" Target="../drawings/drawing63.xml"/><Relationship Id="rId6" Type="http://schemas.openxmlformats.org/officeDocument/2006/relationships/queryTable" Target="../queryTables/queryTable181.xml"/><Relationship Id="rId5" Type="http://schemas.openxmlformats.org/officeDocument/2006/relationships/queryTable" Target="../queryTables/queryTable180.xml"/><Relationship Id="rId4" Type="http://schemas.openxmlformats.org/officeDocument/2006/relationships/queryTable" Target="../queryTables/queryTable1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B995-7ABD-4B25-ADA7-9FCBBC4A949A}">
  <dimension ref="A1:D74"/>
  <sheetViews>
    <sheetView tabSelected="1" workbookViewId="0">
      <selection activeCell="D7" sqref="D7"/>
    </sheetView>
  </sheetViews>
  <sheetFormatPr defaultColWidth="9.1796875" defaultRowHeight="12.5"/>
  <cols>
    <col min="1" max="1" width="16.7265625" style="2" bestFit="1" customWidth="1"/>
    <col min="2" max="2" width="14.54296875" style="2" bestFit="1" customWidth="1"/>
    <col min="3" max="3" width="106.7265625" style="2" bestFit="1" customWidth="1"/>
    <col min="4" max="256" width="9.1796875" style="2"/>
    <col min="257" max="257" width="16.7265625" style="2" bestFit="1" customWidth="1"/>
    <col min="258" max="258" width="14.54296875" style="2" bestFit="1" customWidth="1"/>
    <col min="259" max="259" width="106.7265625" style="2" bestFit="1" customWidth="1"/>
    <col min="260" max="512" width="9.1796875" style="2"/>
    <col min="513" max="513" width="16.7265625" style="2" bestFit="1" customWidth="1"/>
    <col min="514" max="514" width="14.54296875" style="2" bestFit="1" customWidth="1"/>
    <col min="515" max="515" width="106.7265625" style="2" bestFit="1" customWidth="1"/>
    <col min="516" max="768" width="9.1796875" style="2"/>
    <col min="769" max="769" width="16.7265625" style="2" bestFit="1" customWidth="1"/>
    <col min="770" max="770" width="14.54296875" style="2" bestFit="1" customWidth="1"/>
    <col min="771" max="771" width="106.7265625" style="2" bestFit="1" customWidth="1"/>
    <col min="772" max="1024" width="9.1796875" style="2"/>
    <col min="1025" max="1025" width="16.7265625" style="2" bestFit="1" customWidth="1"/>
    <col min="1026" max="1026" width="14.54296875" style="2" bestFit="1" customWidth="1"/>
    <col min="1027" max="1027" width="106.7265625" style="2" bestFit="1" customWidth="1"/>
    <col min="1028" max="1280" width="9.1796875" style="2"/>
    <col min="1281" max="1281" width="16.7265625" style="2" bestFit="1" customWidth="1"/>
    <col min="1282" max="1282" width="14.54296875" style="2" bestFit="1" customWidth="1"/>
    <col min="1283" max="1283" width="106.7265625" style="2" bestFit="1" customWidth="1"/>
    <col min="1284" max="1536" width="9.1796875" style="2"/>
    <col min="1537" max="1537" width="16.7265625" style="2" bestFit="1" customWidth="1"/>
    <col min="1538" max="1538" width="14.54296875" style="2" bestFit="1" customWidth="1"/>
    <col min="1539" max="1539" width="106.7265625" style="2" bestFit="1" customWidth="1"/>
    <col min="1540" max="1792" width="9.1796875" style="2"/>
    <col min="1793" max="1793" width="16.7265625" style="2" bestFit="1" customWidth="1"/>
    <col min="1794" max="1794" width="14.54296875" style="2" bestFit="1" customWidth="1"/>
    <col min="1795" max="1795" width="106.7265625" style="2" bestFit="1" customWidth="1"/>
    <col min="1796" max="2048" width="9.1796875" style="2"/>
    <col min="2049" max="2049" width="16.7265625" style="2" bestFit="1" customWidth="1"/>
    <col min="2050" max="2050" width="14.54296875" style="2" bestFit="1" customWidth="1"/>
    <col min="2051" max="2051" width="106.7265625" style="2" bestFit="1" customWidth="1"/>
    <col min="2052" max="2304" width="9.1796875" style="2"/>
    <col min="2305" max="2305" width="16.7265625" style="2" bestFit="1" customWidth="1"/>
    <col min="2306" max="2306" width="14.54296875" style="2" bestFit="1" customWidth="1"/>
    <col min="2307" max="2307" width="106.7265625" style="2" bestFit="1" customWidth="1"/>
    <col min="2308" max="2560" width="9.1796875" style="2"/>
    <col min="2561" max="2561" width="16.7265625" style="2" bestFit="1" customWidth="1"/>
    <col min="2562" max="2562" width="14.54296875" style="2" bestFit="1" customWidth="1"/>
    <col min="2563" max="2563" width="106.7265625" style="2" bestFit="1" customWidth="1"/>
    <col min="2564" max="2816" width="9.1796875" style="2"/>
    <col min="2817" max="2817" width="16.7265625" style="2" bestFit="1" customWidth="1"/>
    <col min="2818" max="2818" width="14.54296875" style="2" bestFit="1" customWidth="1"/>
    <col min="2819" max="2819" width="106.7265625" style="2" bestFit="1" customWidth="1"/>
    <col min="2820" max="3072" width="9.1796875" style="2"/>
    <col min="3073" max="3073" width="16.7265625" style="2" bestFit="1" customWidth="1"/>
    <col min="3074" max="3074" width="14.54296875" style="2" bestFit="1" customWidth="1"/>
    <col min="3075" max="3075" width="106.7265625" style="2" bestFit="1" customWidth="1"/>
    <col min="3076" max="3328" width="9.1796875" style="2"/>
    <col min="3329" max="3329" width="16.7265625" style="2" bestFit="1" customWidth="1"/>
    <col min="3330" max="3330" width="14.54296875" style="2" bestFit="1" customWidth="1"/>
    <col min="3331" max="3331" width="106.7265625" style="2" bestFit="1" customWidth="1"/>
    <col min="3332" max="3584" width="9.1796875" style="2"/>
    <col min="3585" max="3585" width="16.7265625" style="2" bestFit="1" customWidth="1"/>
    <col min="3586" max="3586" width="14.54296875" style="2" bestFit="1" customWidth="1"/>
    <col min="3587" max="3587" width="106.7265625" style="2" bestFit="1" customWidth="1"/>
    <col min="3588" max="3840" width="9.1796875" style="2"/>
    <col min="3841" max="3841" width="16.7265625" style="2" bestFit="1" customWidth="1"/>
    <col min="3842" max="3842" width="14.54296875" style="2" bestFit="1" customWidth="1"/>
    <col min="3843" max="3843" width="106.7265625" style="2" bestFit="1" customWidth="1"/>
    <col min="3844" max="4096" width="9.1796875" style="2"/>
    <col min="4097" max="4097" width="16.7265625" style="2" bestFit="1" customWidth="1"/>
    <col min="4098" max="4098" width="14.54296875" style="2" bestFit="1" customWidth="1"/>
    <col min="4099" max="4099" width="106.7265625" style="2" bestFit="1" customWidth="1"/>
    <col min="4100" max="4352" width="9.1796875" style="2"/>
    <col min="4353" max="4353" width="16.7265625" style="2" bestFit="1" customWidth="1"/>
    <col min="4354" max="4354" width="14.54296875" style="2" bestFit="1" customWidth="1"/>
    <col min="4355" max="4355" width="106.7265625" style="2" bestFit="1" customWidth="1"/>
    <col min="4356" max="4608" width="9.1796875" style="2"/>
    <col min="4609" max="4609" width="16.7265625" style="2" bestFit="1" customWidth="1"/>
    <col min="4610" max="4610" width="14.54296875" style="2" bestFit="1" customWidth="1"/>
    <col min="4611" max="4611" width="106.7265625" style="2" bestFit="1" customWidth="1"/>
    <col min="4612" max="4864" width="9.1796875" style="2"/>
    <col min="4865" max="4865" width="16.7265625" style="2" bestFit="1" customWidth="1"/>
    <col min="4866" max="4866" width="14.54296875" style="2" bestFit="1" customWidth="1"/>
    <col min="4867" max="4867" width="106.7265625" style="2" bestFit="1" customWidth="1"/>
    <col min="4868" max="5120" width="9.1796875" style="2"/>
    <col min="5121" max="5121" width="16.7265625" style="2" bestFit="1" customWidth="1"/>
    <col min="5122" max="5122" width="14.54296875" style="2" bestFit="1" customWidth="1"/>
    <col min="5123" max="5123" width="106.7265625" style="2" bestFit="1" customWidth="1"/>
    <col min="5124" max="5376" width="9.1796875" style="2"/>
    <col min="5377" max="5377" width="16.7265625" style="2" bestFit="1" customWidth="1"/>
    <col min="5378" max="5378" width="14.54296875" style="2" bestFit="1" customWidth="1"/>
    <col min="5379" max="5379" width="106.7265625" style="2" bestFit="1" customWidth="1"/>
    <col min="5380" max="5632" width="9.1796875" style="2"/>
    <col min="5633" max="5633" width="16.7265625" style="2" bestFit="1" customWidth="1"/>
    <col min="5634" max="5634" width="14.54296875" style="2" bestFit="1" customWidth="1"/>
    <col min="5635" max="5635" width="106.7265625" style="2" bestFit="1" customWidth="1"/>
    <col min="5636" max="5888" width="9.1796875" style="2"/>
    <col min="5889" max="5889" width="16.7265625" style="2" bestFit="1" customWidth="1"/>
    <col min="5890" max="5890" width="14.54296875" style="2" bestFit="1" customWidth="1"/>
    <col min="5891" max="5891" width="106.7265625" style="2" bestFit="1" customWidth="1"/>
    <col min="5892" max="6144" width="9.1796875" style="2"/>
    <col min="6145" max="6145" width="16.7265625" style="2" bestFit="1" customWidth="1"/>
    <col min="6146" max="6146" width="14.54296875" style="2" bestFit="1" customWidth="1"/>
    <col min="6147" max="6147" width="106.7265625" style="2" bestFit="1" customWidth="1"/>
    <col min="6148" max="6400" width="9.1796875" style="2"/>
    <col min="6401" max="6401" width="16.7265625" style="2" bestFit="1" customWidth="1"/>
    <col min="6402" max="6402" width="14.54296875" style="2" bestFit="1" customWidth="1"/>
    <col min="6403" max="6403" width="106.7265625" style="2" bestFit="1" customWidth="1"/>
    <col min="6404" max="6656" width="9.1796875" style="2"/>
    <col min="6657" max="6657" width="16.7265625" style="2" bestFit="1" customWidth="1"/>
    <col min="6658" max="6658" width="14.54296875" style="2" bestFit="1" customWidth="1"/>
    <col min="6659" max="6659" width="106.7265625" style="2" bestFit="1" customWidth="1"/>
    <col min="6660" max="6912" width="9.1796875" style="2"/>
    <col min="6913" max="6913" width="16.7265625" style="2" bestFit="1" customWidth="1"/>
    <col min="6914" max="6914" width="14.54296875" style="2" bestFit="1" customWidth="1"/>
    <col min="6915" max="6915" width="106.7265625" style="2" bestFit="1" customWidth="1"/>
    <col min="6916" max="7168" width="9.1796875" style="2"/>
    <col min="7169" max="7169" width="16.7265625" style="2" bestFit="1" customWidth="1"/>
    <col min="7170" max="7170" width="14.54296875" style="2" bestFit="1" customWidth="1"/>
    <col min="7171" max="7171" width="106.7265625" style="2" bestFit="1" customWidth="1"/>
    <col min="7172" max="7424" width="9.1796875" style="2"/>
    <col min="7425" max="7425" width="16.7265625" style="2" bestFit="1" customWidth="1"/>
    <col min="7426" max="7426" width="14.54296875" style="2" bestFit="1" customWidth="1"/>
    <col min="7427" max="7427" width="106.7265625" style="2" bestFit="1" customWidth="1"/>
    <col min="7428" max="7680" width="9.1796875" style="2"/>
    <col min="7681" max="7681" width="16.7265625" style="2" bestFit="1" customWidth="1"/>
    <col min="7682" max="7682" width="14.54296875" style="2" bestFit="1" customWidth="1"/>
    <col min="7683" max="7683" width="106.7265625" style="2" bestFit="1" customWidth="1"/>
    <col min="7684" max="7936" width="9.1796875" style="2"/>
    <col min="7937" max="7937" width="16.7265625" style="2" bestFit="1" customWidth="1"/>
    <col min="7938" max="7938" width="14.54296875" style="2" bestFit="1" customWidth="1"/>
    <col min="7939" max="7939" width="106.7265625" style="2" bestFit="1" customWidth="1"/>
    <col min="7940" max="8192" width="9.1796875" style="2"/>
    <col min="8193" max="8193" width="16.7265625" style="2" bestFit="1" customWidth="1"/>
    <col min="8194" max="8194" width="14.54296875" style="2" bestFit="1" customWidth="1"/>
    <col min="8195" max="8195" width="106.7265625" style="2" bestFit="1" customWidth="1"/>
    <col min="8196" max="8448" width="9.1796875" style="2"/>
    <col min="8449" max="8449" width="16.7265625" style="2" bestFit="1" customWidth="1"/>
    <col min="8450" max="8450" width="14.54296875" style="2" bestFit="1" customWidth="1"/>
    <col min="8451" max="8451" width="106.7265625" style="2" bestFit="1" customWidth="1"/>
    <col min="8452" max="8704" width="9.1796875" style="2"/>
    <col min="8705" max="8705" width="16.7265625" style="2" bestFit="1" customWidth="1"/>
    <col min="8706" max="8706" width="14.54296875" style="2" bestFit="1" customWidth="1"/>
    <col min="8707" max="8707" width="106.7265625" style="2" bestFit="1" customWidth="1"/>
    <col min="8708" max="8960" width="9.1796875" style="2"/>
    <col min="8961" max="8961" width="16.7265625" style="2" bestFit="1" customWidth="1"/>
    <col min="8962" max="8962" width="14.54296875" style="2" bestFit="1" customWidth="1"/>
    <col min="8963" max="8963" width="106.7265625" style="2" bestFit="1" customWidth="1"/>
    <col min="8964" max="9216" width="9.1796875" style="2"/>
    <col min="9217" max="9217" width="16.7265625" style="2" bestFit="1" customWidth="1"/>
    <col min="9218" max="9218" width="14.54296875" style="2" bestFit="1" customWidth="1"/>
    <col min="9219" max="9219" width="106.7265625" style="2" bestFit="1" customWidth="1"/>
    <col min="9220" max="9472" width="9.1796875" style="2"/>
    <col min="9473" max="9473" width="16.7265625" style="2" bestFit="1" customWidth="1"/>
    <col min="9474" max="9474" width="14.54296875" style="2" bestFit="1" customWidth="1"/>
    <col min="9475" max="9475" width="106.7265625" style="2" bestFit="1" customWidth="1"/>
    <col min="9476" max="9728" width="9.1796875" style="2"/>
    <col min="9729" max="9729" width="16.7265625" style="2" bestFit="1" customWidth="1"/>
    <col min="9730" max="9730" width="14.54296875" style="2" bestFit="1" customWidth="1"/>
    <col min="9731" max="9731" width="106.7265625" style="2" bestFit="1" customWidth="1"/>
    <col min="9732" max="9984" width="9.1796875" style="2"/>
    <col min="9985" max="9985" width="16.7265625" style="2" bestFit="1" customWidth="1"/>
    <col min="9986" max="9986" width="14.54296875" style="2" bestFit="1" customWidth="1"/>
    <col min="9987" max="9987" width="106.7265625" style="2" bestFit="1" customWidth="1"/>
    <col min="9988" max="10240" width="9.1796875" style="2"/>
    <col min="10241" max="10241" width="16.7265625" style="2" bestFit="1" customWidth="1"/>
    <col min="10242" max="10242" width="14.54296875" style="2" bestFit="1" customWidth="1"/>
    <col min="10243" max="10243" width="106.7265625" style="2" bestFit="1" customWidth="1"/>
    <col min="10244" max="10496" width="9.1796875" style="2"/>
    <col min="10497" max="10497" width="16.7265625" style="2" bestFit="1" customWidth="1"/>
    <col min="10498" max="10498" width="14.54296875" style="2" bestFit="1" customWidth="1"/>
    <col min="10499" max="10499" width="106.7265625" style="2" bestFit="1" customWidth="1"/>
    <col min="10500" max="10752" width="9.1796875" style="2"/>
    <col min="10753" max="10753" width="16.7265625" style="2" bestFit="1" customWidth="1"/>
    <col min="10754" max="10754" width="14.54296875" style="2" bestFit="1" customWidth="1"/>
    <col min="10755" max="10755" width="106.7265625" style="2" bestFit="1" customWidth="1"/>
    <col min="10756" max="11008" width="9.1796875" style="2"/>
    <col min="11009" max="11009" width="16.7265625" style="2" bestFit="1" customWidth="1"/>
    <col min="11010" max="11010" width="14.54296875" style="2" bestFit="1" customWidth="1"/>
    <col min="11011" max="11011" width="106.7265625" style="2" bestFit="1" customWidth="1"/>
    <col min="11012" max="11264" width="9.1796875" style="2"/>
    <col min="11265" max="11265" width="16.7265625" style="2" bestFit="1" customWidth="1"/>
    <col min="11266" max="11266" width="14.54296875" style="2" bestFit="1" customWidth="1"/>
    <col min="11267" max="11267" width="106.7265625" style="2" bestFit="1" customWidth="1"/>
    <col min="11268" max="11520" width="9.1796875" style="2"/>
    <col min="11521" max="11521" width="16.7265625" style="2" bestFit="1" customWidth="1"/>
    <col min="11522" max="11522" width="14.54296875" style="2" bestFit="1" customWidth="1"/>
    <col min="11523" max="11523" width="106.7265625" style="2" bestFit="1" customWidth="1"/>
    <col min="11524" max="11776" width="9.1796875" style="2"/>
    <col min="11777" max="11777" width="16.7265625" style="2" bestFit="1" customWidth="1"/>
    <col min="11778" max="11778" width="14.54296875" style="2" bestFit="1" customWidth="1"/>
    <col min="11779" max="11779" width="106.7265625" style="2" bestFit="1" customWidth="1"/>
    <col min="11780" max="12032" width="9.1796875" style="2"/>
    <col min="12033" max="12033" width="16.7265625" style="2" bestFit="1" customWidth="1"/>
    <col min="12034" max="12034" width="14.54296875" style="2" bestFit="1" customWidth="1"/>
    <col min="12035" max="12035" width="106.7265625" style="2" bestFit="1" customWidth="1"/>
    <col min="12036" max="12288" width="9.1796875" style="2"/>
    <col min="12289" max="12289" width="16.7265625" style="2" bestFit="1" customWidth="1"/>
    <col min="12290" max="12290" width="14.54296875" style="2" bestFit="1" customWidth="1"/>
    <col min="12291" max="12291" width="106.7265625" style="2" bestFit="1" customWidth="1"/>
    <col min="12292" max="12544" width="9.1796875" style="2"/>
    <col min="12545" max="12545" width="16.7265625" style="2" bestFit="1" customWidth="1"/>
    <col min="12546" max="12546" width="14.54296875" style="2" bestFit="1" customWidth="1"/>
    <col min="12547" max="12547" width="106.7265625" style="2" bestFit="1" customWidth="1"/>
    <col min="12548" max="12800" width="9.1796875" style="2"/>
    <col min="12801" max="12801" width="16.7265625" style="2" bestFit="1" customWidth="1"/>
    <col min="12802" max="12802" width="14.54296875" style="2" bestFit="1" customWidth="1"/>
    <col min="12803" max="12803" width="106.7265625" style="2" bestFit="1" customWidth="1"/>
    <col min="12804" max="13056" width="9.1796875" style="2"/>
    <col min="13057" max="13057" width="16.7265625" style="2" bestFit="1" customWidth="1"/>
    <col min="13058" max="13058" width="14.54296875" style="2" bestFit="1" customWidth="1"/>
    <col min="13059" max="13059" width="106.7265625" style="2" bestFit="1" customWidth="1"/>
    <col min="13060" max="13312" width="9.1796875" style="2"/>
    <col min="13313" max="13313" width="16.7265625" style="2" bestFit="1" customWidth="1"/>
    <col min="13314" max="13314" width="14.54296875" style="2" bestFit="1" customWidth="1"/>
    <col min="13315" max="13315" width="106.7265625" style="2" bestFit="1" customWidth="1"/>
    <col min="13316" max="13568" width="9.1796875" style="2"/>
    <col min="13569" max="13569" width="16.7265625" style="2" bestFit="1" customWidth="1"/>
    <col min="13570" max="13570" width="14.54296875" style="2" bestFit="1" customWidth="1"/>
    <col min="13571" max="13571" width="106.7265625" style="2" bestFit="1" customWidth="1"/>
    <col min="13572" max="13824" width="9.1796875" style="2"/>
    <col min="13825" max="13825" width="16.7265625" style="2" bestFit="1" customWidth="1"/>
    <col min="13826" max="13826" width="14.54296875" style="2" bestFit="1" customWidth="1"/>
    <col min="13827" max="13827" width="106.7265625" style="2" bestFit="1" customWidth="1"/>
    <col min="13828" max="14080" width="9.1796875" style="2"/>
    <col min="14081" max="14081" width="16.7265625" style="2" bestFit="1" customWidth="1"/>
    <col min="14082" max="14082" width="14.54296875" style="2" bestFit="1" customWidth="1"/>
    <col min="14083" max="14083" width="106.7265625" style="2" bestFit="1" customWidth="1"/>
    <col min="14084" max="14336" width="9.1796875" style="2"/>
    <col min="14337" max="14337" width="16.7265625" style="2" bestFit="1" customWidth="1"/>
    <col min="14338" max="14338" width="14.54296875" style="2" bestFit="1" customWidth="1"/>
    <col min="14339" max="14339" width="106.7265625" style="2" bestFit="1" customWidth="1"/>
    <col min="14340" max="14592" width="9.1796875" style="2"/>
    <col min="14593" max="14593" width="16.7265625" style="2" bestFit="1" customWidth="1"/>
    <col min="14594" max="14594" width="14.54296875" style="2" bestFit="1" customWidth="1"/>
    <col min="14595" max="14595" width="106.7265625" style="2" bestFit="1" customWidth="1"/>
    <col min="14596" max="14848" width="9.1796875" style="2"/>
    <col min="14849" max="14849" width="16.7265625" style="2" bestFit="1" customWidth="1"/>
    <col min="14850" max="14850" width="14.54296875" style="2" bestFit="1" customWidth="1"/>
    <col min="14851" max="14851" width="106.7265625" style="2" bestFit="1" customWidth="1"/>
    <col min="14852" max="15104" width="9.1796875" style="2"/>
    <col min="15105" max="15105" width="16.7265625" style="2" bestFit="1" customWidth="1"/>
    <col min="15106" max="15106" width="14.54296875" style="2" bestFit="1" customWidth="1"/>
    <col min="15107" max="15107" width="106.7265625" style="2" bestFit="1" customWidth="1"/>
    <col min="15108" max="15360" width="9.1796875" style="2"/>
    <col min="15361" max="15361" width="16.7265625" style="2" bestFit="1" customWidth="1"/>
    <col min="15362" max="15362" width="14.54296875" style="2" bestFit="1" customWidth="1"/>
    <col min="15363" max="15363" width="106.7265625" style="2" bestFit="1" customWidth="1"/>
    <col min="15364" max="15616" width="9.1796875" style="2"/>
    <col min="15617" max="15617" width="16.7265625" style="2" bestFit="1" customWidth="1"/>
    <col min="15618" max="15618" width="14.54296875" style="2" bestFit="1" customWidth="1"/>
    <col min="15619" max="15619" width="106.7265625" style="2" bestFit="1" customWidth="1"/>
    <col min="15620" max="15872" width="9.1796875" style="2"/>
    <col min="15873" max="15873" width="16.7265625" style="2" bestFit="1" customWidth="1"/>
    <col min="15874" max="15874" width="14.54296875" style="2" bestFit="1" customWidth="1"/>
    <col min="15875" max="15875" width="106.7265625" style="2" bestFit="1" customWidth="1"/>
    <col min="15876" max="16128" width="9.1796875" style="2"/>
    <col min="16129" max="16129" width="16.7265625" style="2" bestFit="1" customWidth="1"/>
    <col min="16130" max="16130" width="14.54296875" style="2" bestFit="1" customWidth="1"/>
    <col min="16131" max="16131" width="106.7265625" style="2" bestFit="1" customWidth="1"/>
    <col min="16132" max="16384" width="9.1796875" style="2"/>
  </cols>
  <sheetData>
    <row r="1" spans="1:4" ht="13">
      <c r="A1" s="1" t="s">
        <v>0</v>
      </c>
      <c r="B1" s="1"/>
      <c r="C1" s="1"/>
    </row>
    <row r="2" spans="1:4" ht="13">
      <c r="A2" s="3" t="s">
        <v>1</v>
      </c>
      <c r="B2" s="3" t="s">
        <v>2</v>
      </c>
      <c r="C2" s="3" t="s">
        <v>3</v>
      </c>
    </row>
    <row r="3" spans="1:4">
      <c r="A3" s="4" t="s">
        <v>4</v>
      </c>
      <c r="B3" s="4" t="s">
        <v>5</v>
      </c>
      <c r="C3" s="4" t="s">
        <v>6</v>
      </c>
    </row>
    <row r="4" spans="1:4">
      <c r="A4" s="4" t="s">
        <v>4</v>
      </c>
      <c r="B4" s="4" t="s">
        <v>7</v>
      </c>
      <c r="C4" s="4" t="s">
        <v>8</v>
      </c>
    </row>
    <row r="5" spans="1:4">
      <c r="A5" s="4" t="s">
        <v>4</v>
      </c>
      <c r="B5" s="4" t="s">
        <v>9</v>
      </c>
      <c r="C5" s="4" t="s">
        <v>10</v>
      </c>
    </row>
    <row r="6" spans="1:4">
      <c r="A6" s="4" t="s">
        <v>4</v>
      </c>
      <c r="B6" s="4" t="s">
        <v>11</v>
      </c>
      <c r="C6" s="4" t="s">
        <v>12</v>
      </c>
    </row>
    <row r="7" spans="1:4">
      <c r="A7" s="4" t="s">
        <v>4</v>
      </c>
      <c r="B7" s="4" t="s">
        <v>13</v>
      </c>
      <c r="C7" s="4" t="s">
        <v>14</v>
      </c>
      <c r="D7" s="2" t="s">
        <v>3875</v>
      </c>
    </row>
    <row r="8" spans="1:4">
      <c r="A8" s="4" t="s">
        <v>4</v>
      </c>
      <c r="B8" s="4" t="s">
        <v>15</v>
      </c>
      <c r="C8" s="4" t="s">
        <v>16</v>
      </c>
    </row>
    <row r="9" spans="1:4">
      <c r="A9" s="4" t="s">
        <v>17</v>
      </c>
      <c r="B9" s="4" t="s">
        <v>18</v>
      </c>
      <c r="C9" s="4" t="s">
        <v>19</v>
      </c>
    </row>
    <row r="10" spans="1:4">
      <c r="A10" s="4" t="s">
        <v>17</v>
      </c>
      <c r="B10" s="4" t="s">
        <v>20</v>
      </c>
      <c r="C10" s="4" t="s">
        <v>21</v>
      </c>
    </row>
    <row r="11" spans="1:4">
      <c r="A11" s="4" t="s">
        <v>4</v>
      </c>
      <c r="B11" s="4" t="s">
        <v>22</v>
      </c>
      <c r="C11" s="4" t="s">
        <v>23</v>
      </c>
    </row>
    <row r="12" spans="1:4">
      <c r="A12" s="4" t="s">
        <v>4</v>
      </c>
      <c r="B12" s="4" t="s">
        <v>24</v>
      </c>
      <c r="C12" s="4" t="s">
        <v>25</v>
      </c>
    </row>
    <row r="13" spans="1:4">
      <c r="A13" s="4" t="s">
        <v>4</v>
      </c>
      <c r="B13" s="4" t="s">
        <v>26</v>
      </c>
      <c r="C13" s="4" t="s">
        <v>27</v>
      </c>
    </row>
    <row r="14" spans="1:4">
      <c r="A14" s="4" t="s">
        <v>4</v>
      </c>
      <c r="B14" s="4" t="s">
        <v>28</v>
      </c>
      <c r="C14" s="4" t="s">
        <v>29</v>
      </c>
    </row>
    <row r="15" spans="1:4">
      <c r="A15" s="4" t="s">
        <v>4</v>
      </c>
      <c r="B15" s="4" t="s">
        <v>30</v>
      </c>
      <c r="C15" s="4" t="s">
        <v>31</v>
      </c>
    </row>
    <row r="16" spans="1:4">
      <c r="A16" s="4" t="s">
        <v>4</v>
      </c>
      <c r="B16" s="4" t="s">
        <v>32</v>
      </c>
      <c r="C16" s="4" t="s">
        <v>33</v>
      </c>
    </row>
    <row r="17" spans="1:3">
      <c r="A17" s="4" t="s">
        <v>4</v>
      </c>
      <c r="B17" s="4" t="s">
        <v>34</v>
      </c>
      <c r="C17" s="4" t="s">
        <v>35</v>
      </c>
    </row>
    <row r="18" spans="1:3">
      <c r="A18" s="4" t="s">
        <v>17</v>
      </c>
      <c r="B18" s="4" t="s">
        <v>36</v>
      </c>
      <c r="C18" s="4" t="s">
        <v>37</v>
      </c>
    </row>
    <row r="19" spans="1:3">
      <c r="A19" s="4" t="s">
        <v>4</v>
      </c>
      <c r="B19" s="4" t="s">
        <v>38</v>
      </c>
      <c r="C19" s="4" t="s">
        <v>39</v>
      </c>
    </row>
    <row r="20" spans="1:3">
      <c r="A20" s="4" t="s">
        <v>17</v>
      </c>
      <c r="B20" s="4" t="s">
        <v>40</v>
      </c>
      <c r="C20" s="4" t="s">
        <v>41</v>
      </c>
    </row>
    <row r="21" spans="1:3">
      <c r="B21" s="2" t="s">
        <v>42</v>
      </c>
      <c r="C21" s="2" t="s">
        <v>43</v>
      </c>
    </row>
    <row r="22" spans="1:3">
      <c r="A22" s="4" t="s">
        <v>4</v>
      </c>
      <c r="B22" s="4" t="s">
        <v>44</v>
      </c>
      <c r="C22" s="4" t="s">
        <v>45</v>
      </c>
    </row>
    <row r="23" spans="1:3">
      <c r="A23" s="4" t="s">
        <v>4</v>
      </c>
      <c r="B23" s="4" t="s">
        <v>46</v>
      </c>
      <c r="C23" s="4" t="s">
        <v>47</v>
      </c>
    </row>
    <row r="24" spans="1:3">
      <c r="A24" s="4" t="s">
        <v>4</v>
      </c>
      <c r="B24" s="4" t="s">
        <v>48</v>
      </c>
      <c r="C24" s="4" t="s">
        <v>49</v>
      </c>
    </row>
    <row r="25" spans="1:3">
      <c r="A25" s="4" t="s">
        <v>4</v>
      </c>
      <c r="B25" s="4" t="s">
        <v>50</v>
      </c>
      <c r="C25" s="4" t="s">
        <v>51</v>
      </c>
    </row>
    <row r="26" spans="1:3">
      <c r="A26" s="4" t="s">
        <v>4</v>
      </c>
      <c r="B26" s="4" t="s">
        <v>52</v>
      </c>
      <c r="C26" s="4" t="s">
        <v>53</v>
      </c>
    </row>
    <row r="27" spans="1:3">
      <c r="A27" s="4" t="s">
        <v>4</v>
      </c>
      <c r="B27" s="4" t="s">
        <v>54</v>
      </c>
      <c r="C27" s="4" t="s">
        <v>55</v>
      </c>
    </row>
    <row r="28" spans="1:3">
      <c r="A28" s="4" t="s">
        <v>4</v>
      </c>
      <c r="B28" s="4" t="s">
        <v>56</v>
      </c>
      <c r="C28" s="4" t="s">
        <v>57</v>
      </c>
    </row>
    <row r="29" spans="1:3">
      <c r="A29" s="4" t="s">
        <v>4</v>
      </c>
      <c r="B29" s="4" t="s">
        <v>58</v>
      </c>
      <c r="C29" s="4" t="s">
        <v>59</v>
      </c>
    </row>
    <row r="30" spans="1:3">
      <c r="A30" s="4" t="s">
        <v>4</v>
      </c>
      <c r="B30" s="4" t="s">
        <v>60</v>
      </c>
      <c r="C30" s="4" t="s">
        <v>61</v>
      </c>
    </row>
    <row r="31" spans="1:3">
      <c r="A31" s="4" t="s">
        <v>62</v>
      </c>
      <c r="B31" s="4" t="s">
        <v>63</v>
      </c>
      <c r="C31" s="4" t="s">
        <v>64</v>
      </c>
    </row>
    <row r="32" spans="1:3">
      <c r="A32" s="4" t="s">
        <v>4</v>
      </c>
      <c r="B32" s="4" t="s">
        <v>65</v>
      </c>
      <c r="C32" s="4" t="s">
        <v>66</v>
      </c>
    </row>
    <row r="33" spans="1:3">
      <c r="A33" s="4" t="s">
        <v>17</v>
      </c>
      <c r="B33" s="4" t="s">
        <v>67</v>
      </c>
      <c r="C33" s="4" t="s">
        <v>68</v>
      </c>
    </row>
    <row r="34" spans="1:3">
      <c r="A34" s="4" t="s">
        <v>4</v>
      </c>
      <c r="B34" s="4" t="s">
        <v>69</v>
      </c>
      <c r="C34" s="4" t="s">
        <v>70</v>
      </c>
    </row>
    <row r="35" spans="1:3">
      <c r="A35" s="4" t="s">
        <v>4</v>
      </c>
      <c r="B35" s="4" t="s">
        <v>71</v>
      </c>
      <c r="C35" s="4" t="s">
        <v>72</v>
      </c>
    </row>
    <row r="36" spans="1:3">
      <c r="A36" s="4" t="s">
        <v>4</v>
      </c>
      <c r="B36" s="4" t="s">
        <v>73</v>
      </c>
      <c r="C36" s="4" t="s">
        <v>74</v>
      </c>
    </row>
    <row r="37" spans="1:3">
      <c r="A37" s="4" t="s">
        <v>4</v>
      </c>
      <c r="B37" s="4" t="s">
        <v>75</v>
      </c>
      <c r="C37" s="4" t="s">
        <v>76</v>
      </c>
    </row>
    <row r="38" spans="1:3">
      <c r="A38" s="4" t="s">
        <v>4</v>
      </c>
      <c r="B38" s="4" t="s">
        <v>77</v>
      </c>
      <c r="C38" s="4" t="s">
        <v>78</v>
      </c>
    </row>
    <row r="39" spans="1:3">
      <c r="A39" s="4" t="s">
        <v>4</v>
      </c>
      <c r="B39" s="4" t="s">
        <v>79</v>
      </c>
      <c r="C39" s="4" t="s">
        <v>80</v>
      </c>
    </row>
    <row r="40" spans="1:3">
      <c r="A40" s="4" t="s">
        <v>4</v>
      </c>
      <c r="B40" s="4" t="s">
        <v>81</v>
      </c>
      <c r="C40" s="4" t="s">
        <v>82</v>
      </c>
    </row>
    <row r="41" spans="1:3">
      <c r="A41" s="4" t="s">
        <v>17</v>
      </c>
      <c r="B41" s="4" t="s">
        <v>83</v>
      </c>
      <c r="C41" s="4" t="s">
        <v>84</v>
      </c>
    </row>
    <row r="42" spans="1:3">
      <c r="A42" s="4" t="s">
        <v>17</v>
      </c>
      <c r="B42" s="4" t="s">
        <v>85</v>
      </c>
      <c r="C42" s="4" t="s">
        <v>86</v>
      </c>
    </row>
    <row r="43" spans="1:3">
      <c r="A43" s="4" t="s">
        <v>4</v>
      </c>
      <c r="B43" s="4" t="s">
        <v>87</v>
      </c>
      <c r="C43" s="4" t="s">
        <v>88</v>
      </c>
    </row>
    <row r="44" spans="1:3">
      <c r="A44" s="4" t="s">
        <v>4</v>
      </c>
      <c r="B44" s="4" t="s">
        <v>89</v>
      </c>
      <c r="C44" s="4" t="s">
        <v>90</v>
      </c>
    </row>
    <row r="45" spans="1:3">
      <c r="A45" s="4" t="s">
        <v>4</v>
      </c>
      <c r="B45" s="4" t="s">
        <v>91</v>
      </c>
      <c r="C45" s="4" t="s">
        <v>92</v>
      </c>
    </row>
    <row r="46" spans="1:3">
      <c r="A46" s="4" t="s">
        <v>4</v>
      </c>
      <c r="B46" s="4" t="s">
        <v>93</v>
      </c>
      <c r="C46" s="4" t="s">
        <v>94</v>
      </c>
    </row>
    <row r="47" spans="1:3">
      <c r="A47" s="4" t="s">
        <v>4</v>
      </c>
      <c r="B47" s="4" t="s">
        <v>95</v>
      </c>
      <c r="C47" s="4" t="s">
        <v>96</v>
      </c>
    </row>
    <row r="48" spans="1:3">
      <c r="A48" s="4" t="s">
        <v>4</v>
      </c>
      <c r="B48" s="4" t="s">
        <v>97</v>
      </c>
      <c r="C48" s="4" t="s">
        <v>98</v>
      </c>
    </row>
    <row r="49" spans="1:3">
      <c r="A49" s="4" t="s">
        <v>4</v>
      </c>
      <c r="B49" s="4" t="s">
        <v>99</v>
      </c>
      <c r="C49" s="4" t="s">
        <v>100</v>
      </c>
    </row>
    <row r="50" spans="1:3">
      <c r="A50" s="4" t="s">
        <v>17</v>
      </c>
      <c r="B50" s="4" t="s">
        <v>101</v>
      </c>
      <c r="C50" s="4" t="s">
        <v>102</v>
      </c>
    </row>
    <row r="51" spans="1:3">
      <c r="A51" s="4" t="s">
        <v>4</v>
      </c>
      <c r="B51" s="4" t="s">
        <v>103</v>
      </c>
      <c r="C51" s="4" t="s">
        <v>104</v>
      </c>
    </row>
    <row r="52" spans="1:3">
      <c r="A52" s="4" t="s">
        <v>4</v>
      </c>
      <c r="B52" s="4" t="s">
        <v>105</v>
      </c>
      <c r="C52" s="4" t="s">
        <v>106</v>
      </c>
    </row>
    <row r="53" spans="1:3">
      <c r="A53" s="4" t="s">
        <v>4</v>
      </c>
      <c r="B53" s="4" t="s">
        <v>107</v>
      </c>
      <c r="C53" s="4" t="s">
        <v>108</v>
      </c>
    </row>
    <row r="54" spans="1:3">
      <c r="A54" s="4" t="s">
        <v>17</v>
      </c>
      <c r="B54" s="4" t="s">
        <v>109</v>
      </c>
      <c r="C54" s="4" t="s">
        <v>110</v>
      </c>
    </row>
    <row r="55" spans="1:3">
      <c r="A55" s="4" t="s">
        <v>4</v>
      </c>
      <c r="B55" s="4" t="s">
        <v>111</v>
      </c>
      <c r="C55" s="4" t="s">
        <v>112</v>
      </c>
    </row>
    <row r="56" spans="1:3">
      <c r="A56" s="4" t="s">
        <v>17</v>
      </c>
      <c r="B56" s="4" t="s">
        <v>113</v>
      </c>
      <c r="C56" s="4" t="s">
        <v>114</v>
      </c>
    </row>
    <row r="57" spans="1:3">
      <c r="A57" s="4" t="s">
        <v>4</v>
      </c>
      <c r="B57" s="4" t="s">
        <v>115</v>
      </c>
      <c r="C57" s="4" t="s">
        <v>116</v>
      </c>
    </row>
    <row r="58" spans="1:3">
      <c r="A58" s="4" t="s">
        <v>4</v>
      </c>
      <c r="B58" s="4" t="s">
        <v>117</v>
      </c>
      <c r="C58" s="4" t="s">
        <v>118</v>
      </c>
    </row>
    <row r="59" spans="1:3">
      <c r="A59" s="4" t="s">
        <v>17</v>
      </c>
      <c r="B59" s="4" t="s">
        <v>119</v>
      </c>
      <c r="C59" s="4" t="s">
        <v>120</v>
      </c>
    </row>
    <row r="60" spans="1:3">
      <c r="B60" s="2" t="s">
        <v>121</v>
      </c>
      <c r="C60" s="2" t="s">
        <v>122</v>
      </c>
    </row>
    <row r="61" spans="1:3">
      <c r="A61" s="4" t="s">
        <v>4</v>
      </c>
      <c r="B61" s="4" t="s">
        <v>123</v>
      </c>
      <c r="C61" s="4" t="s">
        <v>124</v>
      </c>
    </row>
    <row r="62" spans="1:3">
      <c r="A62" s="4" t="s">
        <v>4</v>
      </c>
      <c r="B62" s="4" t="s">
        <v>125</v>
      </c>
      <c r="C62" s="4" t="s">
        <v>126</v>
      </c>
    </row>
    <row r="63" spans="1:3">
      <c r="A63" s="4" t="s">
        <v>17</v>
      </c>
      <c r="B63" s="4" t="s">
        <v>127</v>
      </c>
      <c r="C63" s="4" t="s">
        <v>128</v>
      </c>
    </row>
    <row r="64" spans="1:3">
      <c r="A64" s="4" t="s">
        <v>17</v>
      </c>
      <c r="B64" s="4" t="s">
        <v>129</v>
      </c>
      <c r="C64" s="4" t="s">
        <v>130</v>
      </c>
    </row>
    <row r="65" spans="1:3">
      <c r="A65" s="4" t="s">
        <v>4</v>
      </c>
      <c r="B65" s="4" t="s">
        <v>131</v>
      </c>
      <c r="C65" s="4" t="s">
        <v>132</v>
      </c>
    </row>
    <row r="67" spans="1:3" ht="29">
      <c r="A67" s="5" t="s">
        <v>133</v>
      </c>
      <c r="B67" s="6">
        <v>1</v>
      </c>
      <c r="C67" s="7" t="s">
        <v>134</v>
      </c>
    </row>
    <row r="68" spans="1:3" ht="14.5">
      <c r="A68" s="8"/>
      <c r="B68" s="6">
        <v>2</v>
      </c>
      <c r="C68" s="7" t="s">
        <v>135</v>
      </c>
    </row>
    <row r="69" spans="1:3" ht="14.5">
      <c r="A69" s="8"/>
      <c r="B69" s="6">
        <v>3</v>
      </c>
      <c r="C69" s="7" t="s">
        <v>136</v>
      </c>
    </row>
    <row r="70" spans="1:3" ht="29">
      <c r="A70" s="8"/>
      <c r="B70" s="6">
        <v>4</v>
      </c>
      <c r="C70" s="9" t="s">
        <v>137</v>
      </c>
    </row>
    <row r="71" spans="1:3" ht="14.5">
      <c r="A71" s="8"/>
      <c r="B71" s="6">
        <v>5</v>
      </c>
      <c r="C71" s="7" t="s">
        <v>138</v>
      </c>
    </row>
    <row r="72" spans="1:3" ht="14.5">
      <c r="A72" s="10"/>
      <c r="B72" s="6">
        <v>6</v>
      </c>
      <c r="C72" s="7" t="s">
        <v>139</v>
      </c>
    </row>
    <row r="74" spans="1:3" ht="14.5">
      <c r="A74" s="11" t="s">
        <v>140</v>
      </c>
      <c r="B74" s="11"/>
      <c r="C74" s="11"/>
    </row>
  </sheetData>
  <mergeCells count="3">
    <mergeCell ref="A1:C1"/>
    <mergeCell ref="A67:A72"/>
    <mergeCell ref="A74:C74"/>
  </mergeCells>
  <hyperlinks>
    <hyperlink ref="A31:C31" location="TFRSTF!A1" display="TFRSTF!A1" xr:uid="{1CE6A5FF-678F-4A52-AEE2-FBE7B20BAA51}"/>
    <hyperlink ref="A65:C65" location="TYCF!A1" display="TYCF!A1" xr:uid="{5A7D004B-60DE-47E4-8F99-9978FF1DC2DF}"/>
    <hyperlink ref="A62:C62" location="TSCAPF!A1" display="TSCAPF!A1" xr:uid="{CD978791-1155-492B-940F-A761D53FF031}"/>
    <hyperlink ref="A61:C61" location="TSLVETF!A1" display="TSLVETF!A1" xr:uid="{2ED92A56-D9F0-4F30-8B1B-09602943E3D1}"/>
    <hyperlink ref="A58:C58" location="TRSFP!A1" display="TRSFP!A1" xr:uid="{91465E82-8EC8-4BBB-9C4B-1D09F616BD8E}"/>
    <hyperlink ref="A57:C57" location="TRSFM!A1" display="TRSFM!A1" xr:uid="{028511DF-F894-4795-A5EB-D9EC5B5DD319}"/>
    <hyperlink ref="A55:C55" location="TREF!A1" display="TREF!A1" xr:uid="{A283BF57-ADF2-445F-9054-20142DAAE552}"/>
    <hyperlink ref="A53:C53" location="TNMIIF!A1" display="TNMIIF!A1" xr:uid="{766459D5-224B-4352-ADE4-9E769E256DC5}"/>
    <hyperlink ref="A52:C52" location="TNMIMIF!A1" display="TNMIMIF!A1" xr:uid="{985EE6B9-64AB-4527-A4F7-F116B5773E1E}"/>
    <hyperlink ref="A51:C51" location="TNA30IF!A1" display="TNA30IF!A1" xr:uid="{C7549F9C-92F6-4C04-939A-630F69D64684}"/>
    <hyperlink ref="A49:C49" location="TNRIF!A1" display="TNRIF!A1" xr:uid="{38717836-B367-4CCD-9E29-5ED9648079DF}"/>
    <hyperlink ref="A48:C48" location="TNPBETF!A1" display="TNPBETF!A1" xr:uid="{7C49817A-4B84-40B5-B272-70198445F169}"/>
    <hyperlink ref="A47:C47" location="TNMSHIF!A1" display="TNMSHIF!A1" xr:uid="{69951186-0CF2-4A04-A956-2A825CD74709}"/>
    <hyperlink ref="A46:C46" location="TNMMIF!A1" display="TNMMIF!A1" xr:uid="{BC232C63-7EA0-4592-B3A2-28100885F101}"/>
    <hyperlink ref="A45:C45" location="TNITIF!A1" display="TNITIF!A1" xr:uid="{168484B0-2AF6-4312-A03B-466A70BD9138}"/>
    <hyperlink ref="A44:C44" location="TNIDETF!A1" display="TNIDETF!A1" xr:uid="{76A75373-F2FF-4D91-83C5-9519DF739253}"/>
    <hyperlink ref="A43:C43" location="TNIDFOF!A1" display="TNIDFOF!A1" xr:uid="{417914D6-6456-4454-9F2D-590C27064A48}"/>
    <hyperlink ref="A40:C40" location="TNFSIF!A1" display="TNFSIF!A1" xr:uid="{701F210F-2AF4-457C-A24E-C8D0D67BE955}"/>
    <hyperlink ref="A39:C39" location="TNCMIF!A1" display="TNCMIF!A1" xr:uid="{C6C967B8-27DA-46EC-870D-288CB4BBC411}"/>
    <hyperlink ref="A38:C38" location="TNAIF!A1" display="TNAIF!A1" xr:uid="{44FF67EA-8646-4BEB-BD85-47652BE6F992}"/>
    <hyperlink ref="A37:C37" location="TIFNA!A1" display="TIFNA!A1" xr:uid="{E44B434F-1917-4694-B813-53ED46C9D0BC}"/>
    <hyperlink ref="A36:C36" location="TNETF!A1" display="TNETF!A1" xr:uid="{87D5DFEF-CDE1-4979-BB9A-46570A313149}"/>
    <hyperlink ref="A35:C35" location="TMULTICF!A1" display="TMULTICF!A1" xr:uid="{AE5EF98A-A9BF-49C8-ADE9-4AB541592E4D}"/>
    <hyperlink ref="A34:C34" location="TMAOF!A1" display="TMAOF!A1" xr:uid="{C72D8A60-D84D-4C0B-95F6-DBA3FDF3A273}"/>
    <hyperlink ref="A32:C32" location="TINR!A1" display="TINR!A1" xr:uid="{13627DB9-A349-49A9-B27D-ED7E39BCEA51}"/>
    <hyperlink ref="A30:C30" location="TTOFE!A1" display="TTOFE!A1" xr:uid="{1FF92D56-9ECF-41C9-893C-9153CAD6E9B7}"/>
    <hyperlink ref="A29:C29" location="TEOF!A1" display="TEOF!A1" xr:uid="{9F4D1C65-9DA2-49D6-8A65-3259FE6043F3}"/>
    <hyperlink ref="A28:C28" location="TISF!A1" display="TISF!A1" xr:uid="{9407A55D-68C3-43F8-A654-E806BD051685}"/>
    <hyperlink ref="A27:C27" location="TIPHF!A1" display="TIPHF!A1" xr:uid="{162B963B-E135-45D1-9AF4-F8809BBE2CE4}"/>
    <hyperlink ref="A26:C26" location="TIIF!A1" display="TIIF!A1" xr:uid="{414CFD9E-F202-40AD-BAA5-C84B80DBDB20}"/>
    <hyperlink ref="A25:C25" location="TICF!A1" display="TICF!A1" xr:uid="{1112DE5C-559C-444F-A318-C6F708582C56}"/>
    <hyperlink ref="A24:C24" location="TEGF!A1" display="TEGF!A1" xr:uid="{9B8C7039-7363-4AD8-858B-14EC455A419B}"/>
    <hyperlink ref="A23:C23" location="THOF!A1" display="THOF!A1" xr:uid="{C8231EA4-BED8-43F9-8978-C6ED5BD6AADF}"/>
    <hyperlink ref="A22:C22" location="TGLDETF!A1" display="TGLDETF!A1" xr:uid="{4B2AC0A2-869D-41AE-8069-D9882348D2C2}"/>
    <hyperlink ref="A19:C19" location="TFEF!A1" display="TFEF!A1" xr:uid="{C3EACD81-5D0B-4EAC-A674-C24D30CAB1B0}"/>
    <hyperlink ref="A16:C16" location="TCS!A1" display="TCS!A1" xr:uid="{520C7DF2-3949-4490-9869-8BA4FBBC6735}"/>
    <hyperlink ref="A15:C15" location="TMIF!A1" display="TMIF!A1" xr:uid="{02D0F3C5-C694-49ED-B304-1AD23779AD73}"/>
    <hyperlink ref="A14:C14" location="TEQPEF!A1" display="TEQPEF!A1" xr:uid="{6CECDF1F-ECD8-47CA-9A59-448B1881D9C9}"/>
    <hyperlink ref="A13:C13" location="TTSF96!A1" display="TTSF96!A1" xr:uid="{5E8F0D67-5BB4-43B3-945D-EEA9A355826F}"/>
    <hyperlink ref="A12:C12" location="TDIVYF!A1" display="TDIVYF!A1" xr:uid="{50111D26-A8E2-4949-9DAB-82ED3A4ED932}"/>
    <hyperlink ref="A11:C11" location="TDIF!A1" display="TDIF!A1" xr:uid="{F081350A-3C8D-4D0C-9488-B20F36F83050}"/>
    <hyperlink ref="A8:C8" location="TBCF!A1" display="TBCF!A1" xr:uid="{FB4A4EAC-CCA5-4749-8874-88939CE41F59}"/>
    <hyperlink ref="A7:C7" location="TIFSA!A1" display="TIFSA!A1" xr:uid="{1D89E51B-8652-423B-8C40-00465D42900B}"/>
    <hyperlink ref="A6:C6" location="TBSBGIF!A1" display="TBSBGIF!A1" xr:uid="{C56792C5-8404-4F5E-88F0-545E99D32A32}"/>
    <hyperlink ref="A5:C5" location="TBFSF!A1" display="TBFSF!A1" xr:uid="{F6EDE3A9-E59B-432E-8166-07E30C065419}"/>
    <hyperlink ref="A4:C4" location="TBAF!A1" display="TBAF!A1" xr:uid="{81EFCECC-F180-402D-A3EA-010DE7D6E97A}"/>
    <hyperlink ref="A3:C3" location="TAF!A1" display="TAF!A1" xr:uid="{0A886CA7-E76D-4A8B-8D9D-1A8E91FE685E}"/>
    <hyperlink ref="A64:C64" location="TUSTF!A1" display="TUSTF!A1" xr:uid="{0CCD12B4-024A-45C3-9D8A-201D10463D03}"/>
    <hyperlink ref="A63:C63" location="TFF!A1" display="TFF!A1" xr:uid="{A87688F6-8479-4C57-9C33-CB3FA84CA673}"/>
    <hyperlink ref="A59:C59" location="TSTBF!A1" display="TSTBF!A1" xr:uid="{4AA65385-512C-4BF9-B617-B3FB8E33CBDC}"/>
    <hyperlink ref="A56:C56" location="TRSFC!A1" display="TRSFC!A1" xr:uid="{654390DA-E537-4CA8-9CB4-472915E60500}"/>
    <hyperlink ref="A54:C54" location="TOF!A1" display="TOF!A1" xr:uid="{96AAEDF4-F4B5-496B-94FA-2414ED65D53D}"/>
    <hyperlink ref="A50:C50" location="TNSIFDEC27!A1" display="TNSIFDEC27!A1" xr:uid="{C3362C33-D223-456E-AD4E-E163C304151C}"/>
    <hyperlink ref="A42:C42" location="TNGIF1229!A1" display="TNGIF1229!A1" xr:uid="{7BF98E5A-682D-4D40-A4B6-DEF2C31A5F4B}"/>
    <hyperlink ref="A41:C41" location="TNGIF1226!A1" display="TNGIF1226!A1" xr:uid="{3EBF637E-A495-48FC-8B81-7E9825D9A3B6}"/>
    <hyperlink ref="A33:C33" location="TLF!A1" display="TLF!A1" xr:uid="{A8DEC34A-D42E-466E-97B1-09049003F9D9}"/>
    <hyperlink ref="A20:C20" location="TGSFR!A1" display="TGSFR!A1" xr:uid="{608DCDC6-5BA2-4720-9EC7-E2B858133E60}"/>
    <hyperlink ref="A18:C18" location="TFRF!A1" display="TFRF!A1" xr:uid="{AD88AF7E-9B5D-4457-8973-C5D62A356C66}"/>
    <hyperlink ref="A10:C10" location="TCIGIF0426!A1" display="TCIGIF0426!A1" xr:uid="{2580F614-CF2B-47C7-9BB6-76F1944F2210}"/>
    <hyperlink ref="A9:C9" location="TCORPBF!A1" display="TCORPBF!A1" xr:uid="{F3F26214-00A9-4A9C-B894-18A68519BB81}"/>
    <hyperlink ref="A17:C17" location="TMCAPF" display="Equity" xr:uid="{C3BEEEAF-AEC4-4311-87F6-059347B347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28CCA-1C47-49CF-9333-A4AA4C58AAC7}">
  <dimension ref="B1:J573"/>
  <sheetViews>
    <sheetView workbookViewId="0">
      <selection activeCell="D7" sqref="D7"/>
    </sheetView>
  </sheetViews>
  <sheetFormatPr defaultColWidth="9.1796875" defaultRowHeight="14.5"/>
  <cols>
    <col min="1" max="1" width="9.1796875" style="13"/>
    <col min="2" max="2" width="18.7265625" style="27" customWidth="1"/>
    <col min="3" max="3" width="21.81640625" style="13" customWidth="1"/>
    <col min="4" max="4" width="18.26953125" style="13" customWidth="1"/>
    <col min="5" max="5" width="16.7265625" style="13" customWidth="1"/>
    <col min="6" max="7" width="9.1796875" style="13"/>
    <col min="8" max="10" width="12.90625" style="13" customWidth="1"/>
    <col min="11" max="257" width="9.1796875" style="13"/>
    <col min="258" max="258" width="18.7265625" style="13" customWidth="1"/>
    <col min="259" max="259" width="21.81640625" style="13" customWidth="1"/>
    <col min="260" max="260" width="18.26953125" style="13" customWidth="1"/>
    <col min="261" max="261" width="16.7265625" style="13" customWidth="1"/>
    <col min="262" max="263" width="9.1796875" style="13"/>
    <col min="264" max="266" width="12.90625" style="13" customWidth="1"/>
    <col min="267" max="513" width="9.1796875" style="13"/>
    <col min="514" max="514" width="18.7265625" style="13" customWidth="1"/>
    <col min="515" max="515" width="21.81640625" style="13" customWidth="1"/>
    <col min="516" max="516" width="18.26953125" style="13" customWidth="1"/>
    <col min="517" max="517" width="16.7265625" style="13" customWidth="1"/>
    <col min="518" max="519" width="9.1796875" style="13"/>
    <col min="520" max="522" width="12.90625" style="13" customWidth="1"/>
    <col min="523" max="769" width="9.1796875" style="13"/>
    <col min="770" max="770" width="18.7265625" style="13" customWidth="1"/>
    <col min="771" max="771" width="21.81640625" style="13" customWidth="1"/>
    <col min="772" max="772" width="18.26953125" style="13" customWidth="1"/>
    <col min="773" max="773" width="16.7265625" style="13" customWidth="1"/>
    <col min="774" max="775" width="9.1796875" style="13"/>
    <col min="776" max="778" width="12.90625" style="13" customWidth="1"/>
    <col min="779" max="1025" width="9.1796875" style="13"/>
    <col min="1026" max="1026" width="18.7265625" style="13" customWidth="1"/>
    <col min="1027" max="1027" width="21.81640625" style="13" customWidth="1"/>
    <col min="1028" max="1028" width="18.26953125" style="13" customWidth="1"/>
    <col min="1029" max="1029" width="16.7265625" style="13" customWidth="1"/>
    <col min="1030" max="1031" width="9.1796875" style="13"/>
    <col min="1032" max="1034" width="12.90625" style="13" customWidth="1"/>
    <col min="1035" max="1281" width="9.1796875" style="13"/>
    <col min="1282" max="1282" width="18.7265625" style="13" customWidth="1"/>
    <col min="1283" max="1283" width="21.81640625" style="13" customWidth="1"/>
    <col min="1284" max="1284" width="18.26953125" style="13" customWidth="1"/>
    <col min="1285" max="1285" width="16.7265625" style="13" customWidth="1"/>
    <col min="1286" max="1287" width="9.1796875" style="13"/>
    <col min="1288" max="1290" width="12.90625" style="13" customWidth="1"/>
    <col min="1291" max="1537" width="9.1796875" style="13"/>
    <col min="1538" max="1538" width="18.7265625" style="13" customWidth="1"/>
    <col min="1539" max="1539" width="21.81640625" style="13" customWidth="1"/>
    <col min="1540" max="1540" width="18.26953125" style="13" customWidth="1"/>
    <col min="1541" max="1541" width="16.7265625" style="13" customWidth="1"/>
    <col min="1542" max="1543" width="9.1796875" style="13"/>
    <col min="1544" max="1546" width="12.90625" style="13" customWidth="1"/>
    <col min="1547" max="1793" width="9.1796875" style="13"/>
    <col min="1794" max="1794" width="18.7265625" style="13" customWidth="1"/>
    <col min="1795" max="1795" width="21.81640625" style="13" customWidth="1"/>
    <col min="1796" max="1796" width="18.26953125" style="13" customWidth="1"/>
    <col min="1797" max="1797" width="16.7265625" style="13" customWidth="1"/>
    <col min="1798" max="1799" width="9.1796875" style="13"/>
    <col min="1800" max="1802" width="12.90625" style="13" customWidth="1"/>
    <col min="1803" max="2049" width="9.1796875" style="13"/>
    <col min="2050" max="2050" width="18.7265625" style="13" customWidth="1"/>
    <col min="2051" max="2051" width="21.81640625" style="13" customWidth="1"/>
    <col min="2052" max="2052" width="18.26953125" style="13" customWidth="1"/>
    <col min="2053" max="2053" width="16.7265625" style="13" customWidth="1"/>
    <col min="2054" max="2055" width="9.1796875" style="13"/>
    <col min="2056" max="2058" width="12.90625" style="13" customWidth="1"/>
    <col min="2059" max="2305" width="9.1796875" style="13"/>
    <col min="2306" max="2306" width="18.7265625" style="13" customWidth="1"/>
    <col min="2307" max="2307" width="21.81640625" style="13" customWidth="1"/>
    <col min="2308" max="2308" width="18.26953125" style="13" customWidth="1"/>
    <col min="2309" max="2309" width="16.7265625" style="13" customWidth="1"/>
    <col min="2310" max="2311" width="9.1796875" style="13"/>
    <col min="2312" max="2314" width="12.90625" style="13" customWidth="1"/>
    <col min="2315" max="2561" width="9.1796875" style="13"/>
    <col min="2562" max="2562" width="18.7265625" style="13" customWidth="1"/>
    <col min="2563" max="2563" width="21.81640625" style="13" customWidth="1"/>
    <col min="2564" max="2564" width="18.26953125" style="13" customWidth="1"/>
    <col min="2565" max="2565" width="16.7265625" style="13" customWidth="1"/>
    <col min="2566" max="2567" width="9.1796875" style="13"/>
    <col min="2568" max="2570" width="12.90625" style="13" customWidth="1"/>
    <col min="2571" max="2817" width="9.1796875" style="13"/>
    <col min="2818" max="2818" width="18.7265625" style="13" customWidth="1"/>
    <col min="2819" max="2819" width="21.81640625" style="13" customWidth="1"/>
    <col min="2820" max="2820" width="18.26953125" style="13" customWidth="1"/>
    <col min="2821" max="2821" width="16.7265625" style="13" customWidth="1"/>
    <col min="2822" max="2823" width="9.1796875" style="13"/>
    <col min="2824" max="2826" width="12.90625" style="13" customWidth="1"/>
    <col min="2827" max="3073" width="9.1796875" style="13"/>
    <col min="3074" max="3074" width="18.7265625" style="13" customWidth="1"/>
    <col min="3075" max="3075" width="21.81640625" style="13" customWidth="1"/>
    <col min="3076" max="3076" width="18.26953125" style="13" customWidth="1"/>
    <col min="3077" max="3077" width="16.7265625" style="13" customWidth="1"/>
    <col min="3078" max="3079" width="9.1796875" style="13"/>
    <col min="3080" max="3082" width="12.90625" style="13" customWidth="1"/>
    <col min="3083" max="3329" width="9.1796875" style="13"/>
    <col min="3330" max="3330" width="18.7265625" style="13" customWidth="1"/>
    <col min="3331" max="3331" width="21.81640625" style="13" customWidth="1"/>
    <col min="3332" max="3332" width="18.26953125" style="13" customWidth="1"/>
    <col min="3333" max="3333" width="16.7265625" style="13" customWidth="1"/>
    <col min="3334" max="3335" width="9.1796875" style="13"/>
    <col min="3336" max="3338" width="12.90625" style="13" customWidth="1"/>
    <col min="3339" max="3585" width="9.1796875" style="13"/>
    <col min="3586" max="3586" width="18.7265625" style="13" customWidth="1"/>
    <col min="3587" max="3587" width="21.81640625" style="13" customWidth="1"/>
    <col min="3588" max="3588" width="18.26953125" style="13" customWidth="1"/>
    <col min="3589" max="3589" width="16.7265625" style="13" customWidth="1"/>
    <col min="3590" max="3591" width="9.1796875" style="13"/>
    <col min="3592" max="3594" width="12.90625" style="13" customWidth="1"/>
    <col min="3595" max="3841" width="9.1796875" style="13"/>
    <col min="3842" max="3842" width="18.7265625" style="13" customWidth="1"/>
    <col min="3843" max="3843" width="21.81640625" style="13" customWidth="1"/>
    <col min="3844" max="3844" width="18.26953125" style="13" customWidth="1"/>
    <col min="3845" max="3845" width="16.7265625" style="13" customWidth="1"/>
    <col min="3846" max="3847" width="9.1796875" style="13"/>
    <col min="3848" max="3850" width="12.90625" style="13" customWidth="1"/>
    <col min="3851" max="4097" width="9.1796875" style="13"/>
    <col min="4098" max="4098" width="18.7265625" style="13" customWidth="1"/>
    <col min="4099" max="4099" width="21.81640625" style="13" customWidth="1"/>
    <col min="4100" max="4100" width="18.26953125" style="13" customWidth="1"/>
    <col min="4101" max="4101" width="16.7265625" style="13" customWidth="1"/>
    <col min="4102" max="4103" width="9.1796875" style="13"/>
    <col min="4104" max="4106" width="12.90625" style="13" customWidth="1"/>
    <col min="4107" max="4353" width="9.1796875" style="13"/>
    <col min="4354" max="4354" width="18.7265625" style="13" customWidth="1"/>
    <col min="4355" max="4355" width="21.81640625" style="13" customWidth="1"/>
    <col min="4356" max="4356" width="18.26953125" style="13" customWidth="1"/>
    <col min="4357" max="4357" width="16.7265625" style="13" customWidth="1"/>
    <col min="4358" max="4359" width="9.1796875" style="13"/>
    <col min="4360" max="4362" width="12.90625" style="13" customWidth="1"/>
    <col min="4363" max="4609" width="9.1796875" style="13"/>
    <col min="4610" max="4610" width="18.7265625" style="13" customWidth="1"/>
    <col min="4611" max="4611" width="21.81640625" style="13" customWidth="1"/>
    <col min="4612" max="4612" width="18.26953125" style="13" customWidth="1"/>
    <col min="4613" max="4613" width="16.7265625" style="13" customWidth="1"/>
    <col min="4614" max="4615" width="9.1796875" style="13"/>
    <col min="4616" max="4618" width="12.90625" style="13" customWidth="1"/>
    <col min="4619" max="4865" width="9.1796875" style="13"/>
    <col min="4866" max="4866" width="18.7265625" style="13" customWidth="1"/>
    <col min="4867" max="4867" width="21.81640625" style="13" customWidth="1"/>
    <col min="4868" max="4868" width="18.26953125" style="13" customWidth="1"/>
    <col min="4869" max="4869" width="16.7265625" style="13" customWidth="1"/>
    <col min="4870" max="4871" width="9.1796875" style="13"/>
    <col min="4872" max="4874" width="12.90625" style="13" customWidth="1"/>
    <col min="4875" max="5121" width="9.1796875" style="13"/>
    <col min="5122" max="5122" width="18.7265625" style="13" customWidth="1"/>
    <col min="5123" max="5123" width="21.81640625" style="13" customWidth="1"/>
    <col min="5124" max="5124" width="18.26953125" style="13" customWidth="1"/>
    <col min="5125" max="5125" width="16.7265625" style="13" customWidth="1"/>
    <col min="5126" max="5127" width="9.1796875" style="13"/>
    <col min="5128" max="5130" width="12.90625" style="13" customWidth="1"/>
    <col min="5131" max="5377" width="9.1796875" style="13"/>
    <col min="5378" max="5378" width="18.7265625" style="13" customWidth="1"/>
    <col min="5379" max="5379" width="21.81640625" style="13" customWidth="1"/>
    <col min="5380" max="5380" width="18.26953125" style="13" customWidth="1"/>
    <col min="5381" max="5381" width="16.7265625" style="13" customWidth="1"/>
    <col min="5382" max="5383" width="9.1796875" style="13"/>
    <col min="5384" max="5386" width="12.90625" style="13" customWidth="1"/>
    <col min="5387" max="5633" width="9.1796875" style="13"/>
    <col min="5634" max="5634" width="18.7265625" style="13" customWidth="1"/>
    <col min="5635" max="5635" width="21.81640625" style="13" customWidth="1"/>
    <col min="5636" max="5636" width="18.26953125" style="13" customWidth="1"/>
    <col min="5637" max="5637" width="16.7265625" style="13" customWidth="1"/>
    <col min="5638" max="5639" width="9.1796875" style="13"/>
    <col min="5640" max="5642" width="12.90625" style="13" customWidth="1"/>
    <col min="5643" max="5889" width="9.1796875" style="13"/>
    <col min="5890" max="5890" width="18.7265625" style="13" customWidth="1"/>
    <col min="5891" max="5891" width="21.81640625" style="13" customWidth="1"/>
    <col min="5892" max="5892" width="18.26953125" style="13" customWidth="1"/>
    <col min="5893" max="5893" width="16.7265625" style="13" customWidth="1"/>
    <col min="5894" max="5895" width="9.1796875" style="13"/>
    <col min="5896" max="5898" width="12.90625" style="13" customWidth="1"/>
    <col min="5899" max="6145" width="9.1796875" style="13"/>
    <col min="6146" max="6146" width="18.7265625" style="13" customWidth="1"/>
    <col min="6147" max="6147" width="21.81640625" style="13" customWidth="1"/>
    <col min="6148" max="6148" width="18.26953125" style="13" customWidth="1"/>
    <col min="6149" max="6149" width="16.7265625" style="13" customWidth="1"/>
    <col min="6150" max="6151" width="9.1796875" style="13"/>
    <col min="6152" max="6154" width="12.90625" style="13" customWidth="1"/>
    <col min="6155" max="6401" width="9.1796875" style="13"/>
    <col min="6402" max="6402" width="18.7265625" style="13" customWidth="1"/>
    <col min="6403" max="6403" width="21.81640625" style="13" customWidth="1"/>
    <col min="6404" max="6404" width="18.26953125" style="13" customWidth="1"/>
    <col min="6405" max="6405" width="16.7265625" style="13" customWidth="1"/>
    <col min="6406" max="6407" width="9.1796875" style="13"/>
    <col min="6408" max="6410" width="12.90625" style="13" customWidth="1"/>
    <col min="6411" max="6657" width="9.1796875" style="13"/>
    <col min="6658" max="6658" width="18.7265625" style="13" customWidth="1"/>
    <col min="6659" max="6659" width="21.81640625" style="13" customWidth="1"/>
    <col min="6660" max="6660" width="18.26953125" style="13" customWidth="1"/>
    <col min="6661" max="6661" width="16.7265625" style="13" customWidth="1"/>
    <col min="6662" max="6663" width="9.1796875" style="13"/>
    <col min="6664" max="6666" width="12.90625" style="13" customWidth="1"/>
    <col min="6667" max="6913" width="9.1796875" style="13"/>
    <col min="6914" max="6914" width="18.7265625" style="13" customWidth="1"/>
    <col min="6915" max="6915" width="21.81640625" style="13" customWidth="1"/>
    <col min="6916" max="6916" width="18.26953125" style="13" customWidth="1"/>
    <col min="6917" max="6917" width="16.7265625" style="13" customWidth="1"/>
    <col min="6918" max="6919" width="9.1796875" style="13"/>
    <col min="6920" max="6922" width="12.90625" style="13" customWidth="1"/>
    <col min="6923" max="7169" width="9.1796875" style="13"/>
    <col min="7170" max="7170" width="18.7265625" style="13" customWidth="1"/>
    <col min="7171" max="7171" width="21.81640625" style="13" customWidth="1"/>
    <col min="7172" max="7172" width="18.26953125" style="13" customWidth="1"/>
    <col min="7173" max="7173" width="16.7265625" style="13" customWidth="1"/>
    <col min="7174" max="7175" width="9.1796875" style="13"/>
    <col min="7176" max="7178" width="12.90625" style="13" customWidth="1"/>
    <col min="7179" max="7425" width="9.1796875" style="13"/>
    <col min="7426" max="7426" width="18.7265625" style="13" customWidth="1"/>
    <col min="7427" max="7427" width="21.81640625" style="13" customWidth="1"/>
    <col min="7428" max="7428" width="18.26953125" style="13" customWidth="1"/>
    <col min="7429" max="7429" width="16.7265625" style="13" customWidth="1"/>
    <col min="7430" max="7431" width="9.1796875" style="13"/>
    <col min="7432" max="7434" width="12.90625" style="13" customWidth="1"/>
    <col min="7435" max="7681" width="9.1796875" style="13"/>
    <col min="7682" max="7682" width="18.7265625" style="13" customWidth="1"/>
    <col min="7683" max="7683" width="21.81640625" style="13" customWidth="1"/>
    <col min="7684" max="7684" width="18.26953125" style="13" customWidth="1"/>
    <col min="7685" max="7685" width="16.7265625" style="13" customWidth="1"/>
    <col min="7686" max="7687" width="9.1796875" style="13"/>
    <col min="7688" max="7690" width="12.90625" style="13" customWidth="1"/>
    <col min="7691" max="7937" width="9.1796875" style="13"/>
    <col min="7938" max="7938" width="18.7265625" style="13" customWidth="1"/>
    <col min="7939" max="7939" width="21.81640625" style="13" customWidth="1"/>
    <col min="7940" max="7940" width="18.26953125" style="13" customWidth="1"/>
    <col min="7941" max="7941" width="16.7265625" style="13" customWidth="1"/>
    <col min="7942" max="7943" width="9.1796875" style="13"/>
    <col min="7944" max="7946" width="12.90625" style="13" customWidth="1"/>
    <col min="7947" max="8193" width="9.1796875" style="13"/>
    <col min="8194" max="8194" width="18.7265625" style="13" customWidth="1"/>
    <col min="8195" max="8195" width="21.81640625" style="13" customWidth="1"/>
    <col min="8196" max="8196" width="18.26953125" style="13" customWidth="1"/>
    <col min="8197" max="8197" width="16.7265625" style="13" customWidth="1"/>
    <col min="8198" max="8199" width="9.1796875" style="13"/>
    <col min="8200" max="8202" width="12.90625" style="13" customWidth="1"/>
    <col min="8203" max="8449" width="9.1796875" style="13"/>
    <col min="8450" max="8450" width="18.7265625" style="13" customWidth="1"/>
    <col min="8451" max="8451" width="21.81640625" style="13" customWidth="1"/>
    <col min="8452" max="8452" width="18.26953125" style="13" customWidth="1"/>
    <col min="8453" max="8453" width="16.7265625" style="13" customWidth="1"/>
    <col min="8454" max="8455" width="9.1796875" style="13"/>
    <col min="8456" max="8458" width="12.90625" style="13" customWidth="1"/>
    <col min="8459" max="8705" width="9.1796875" style="13"/>
    <col min="8706" max="8706" width="18.7265625" style="13" customWidth="1"/>
    <col min="8707" max="8707" width="21.81640625" style="13" customWidth="1"/>
    <col min="8708" max="8708" width="18.26953125" style="13" customWidth="1"/>
    <col min="8709" max="8709" width="16.7265625" style="13" customWidth="1"/>
    <col min="8710" max="8711" width="9.1796875" style="13"/>
    <col min="8712" max="8714" width="12.90625" style="13" customWidth="1"/>
    <col min="8715" max="8961" width="9.1796875" style="13"/>
    <col min="8962" max="8962" width="18.7265625" style="13" customWidth="1"/>
    <col min="8963" max="8963" width="21.81640625" style="13" customWidth="1"/>
    <col min="8964" max="8964" width="18.26953125" style="13" customWidth="1"/>
    <col min="8965" max="8965" width="16.7265625" style="13" customWidth="1"/>
    <col min="8966" max="8967" width="9.1796875" style="13"/>
    <col min="8968" max="8970" width="12.90625" style="13" customWidth="1"/>
    <col min="8971" max="9217" width="9.1796875" style="13"/>
    <col min="9218" max="9218" width="18.7265625" style="13" customWidth="1"/>
    <col min="9219" max="9219" width="21.81640625" style="13" customWidth="1"/>
    <col min="9220" max="9220" width="18.26953125" style="13" customWidth="1"/>
    <col min="9221" max="9221" width="16.7265625" style="13" customWidth="1"/>
    <col min="9222" max="9223" width="9.1796875" style="13"/>
    <col min="9224" max="9226" width="12.90625" style="13" customWidth="1"/>
    <col min="9227" max="9473" width="9.1796875" style="13"/>
    <col min="9474" max="9474" width="18.7265625" style="13" customWidth="1"/>
    <col min="9475" max="9475" width="21.81640625" style="13" customWidth="1"/>
    <col min="9476" max="9476" width="18.26953125" style="13" customWidth="1"/>
    <col min="9477" max="9477" width="16.7265625" style="13" customWidth="1"/>
    <col min="9478" max="9479" width="9.1796875" style="13"/>
    <col min="9480" max="9482" width="12.90625" style="13" customWidth="1"/>
    <col min="9483" max="9729" width="9.1796875" style="13"/>
    <col min="9730" max="9730" width="18.7265625" style="13" customWidth="1"/>
    <col min="9731" max="9731" width="21.81640625" style="13" customWidth="1"/>
    <col min="9732" max="9732" width="18.26953125" style="13" customWidth="1"/>
    <col min="9733" max="9733" width="16.7265625" style="13" customWidth="1"/>
    <col min="9734" max="9735" width="9.1796875" style="13"/>
    <col min="9736" max="9738" width="12.90625" style="13" customWidth="1"/>
    <col min="9739" max="9985" width="9.1796875" style="13"/>
    <col min="9986" max="9986" width="18.7265625" style="13" customWidth="1"/>
    <col min="9987" max="9987" width="21.81640625" style="13" customWidth="1"/>
    <col min="9988" max="9988" width="18.26953125" style="13" customWidth="1"/>
    <col min="9989" max="9989" width="16.7265625" style="13" customWidth="1"/>
    <col min="9990" max="9991" width="9.1796875" style="13"/>
    <col min="9992" max="9994" width="12.90625" style="13" customWidth="1"/>
    <col min="9995" max="10241" width="9.1796875" style="13"/>
    <col min="10242" max="10242" width="18.7265625" style="13" customWidth="1"/>
    <col min="10243" max="10243" width="21.81640625" style="13" customWidth="1"/>
    <col min="10244" max="10244" width="18.26953125" style="13" customWidth="1"/>
    <col min="10245" max="10245" width="16.7265625" style="13" customWidth="1"/>
    <col min="10246" max="10247" width="9.1796875" style="13"/>
    <col min="10248" max="10250" width="12.90625" style="13" customWidth="1"/>
    <col min="10251" max="10497" width="9.1796875" style="13"/>
    <col min="10498" max="10498" width="18.7265625" style="13" customWidth="1"/>
    <col min="10499" max="10499" width="21.81640625" style="13" customWidth="1"/>
    <col min="10500" max="10500" width="18.26953125" style="13" customWidth="1"/>
    <col min="10501" max="10501" width="16.7265625" style="13" customWidth="1"/>
    <col min="10502" max="10503" width="9.1796875" style="13"/>
    <col min="10504" max="10506" width="12.90625" style="13" customWidth="1"/>
    <col min="10507" max="10753" width="9.1796875" style="13"/>
    <col min="10754" max="10754" width="18.7265625" style="13" customWidth="1"/>
    <col min="10755" max="10755" width="21.81640625" style="13" customWidth="1"/>
    <col min="10756" max="10756" width="18.26953125" style="13" customWidth="1"/>
    <col min="10757" max="10757" width="16.7265625" style="13" customWidth="1"/>
    <col min="10758" max="10759" width="9.1796875" style="13"/>
    <col min="10760" max="10762" width="12.90625" style="13" customWidth="1"/>
    <col min="10763" max="11009" width="9.1796875" style="13"/>
    <col min="11010" max="11010" width="18.7265625" style="13" customWidth="1"/>
    <col min="11011" max="11011" width="21.81640625" style="13" customWidth="1"/>
    <col min="11012" max="11012" width="18.26953125" style="13" customWidth="1"/>
    <col min="11013" max="11013" width="16.7265625" style="13" customWidth="1"/>
    <col min="11014" max="11015" width="9.1796875" style="13"/>
    <col min="11016" max="11018" width="12.90625" style="13" customWidth="1"/>
    <col min="11019" max="11265" width="9.1796875" style="13"/>
    <col min="11266" max="11266" width="18.7265625" style="13" customWidth="1"/>
    <col min="11267" max="11267" width="21.81640625" style="13" customWidth="1"/>
    <col min="11268" max="11268" width="18.26953125" style="13" customWidth="1"/>
    <col min="11269" max="11269" width="16.7265625" style="13" customWidth="1"/>
    <col min="11270" max="11271" width="9.1796875" style="13"/>
    <col min="11272" max="11274" width="12.90625" style="13" customWidth="1"/>
    <col min="11275" max="11521" width="9.1796875" style="13"/>
    <col min="11522" max="11522" width="18.7265625" style="13" customWidth="1"/>
    <col min="11523" max="11523" width="21.81640625" style="13" customWidth="1"/>
    <col min="11524" max="11524" width="18.26953125" style="13" customWidth="1"/>
    <col min="11525" max="11525" width="16.7265625" style="13" customWidth="1"/>
    <col min="11526" max="11527" width="9.1796875" style="13"/>
    <col min="11528" max="11530" width="12.90625" style="13" customWidth="1"/>
    <col min="11531" max="11777" width="9.1796875" style="13"/>
    <col min="11778" max="11778" width="18.7265625" style="13" customWidth="1"/>
    <col min="11779" max="11779" width="21.81640625" style="13" customWidth="1"/>
    <col min="11780" max="11780" width="18.26953125" style="13" customWidth="1"/>
    <col min="11781" max="11781" width="16.7265625" style="13" customWidth="1"/>
    <col min="11782" max="11783" width="9.1796875" style="13"/>
    <col min="11784" max="11786" width="12.90625" style="13" customWidth="1"/>
    <col min="11787" max="12033" width="9.1796875" style="13"/>
    <col min="12034" max="12034" width="18.7265625" style="13" customWidth="1"/>
    <col min="12035" max="12035" width="21.81640625" style="13" customWidth="1"/>
    <col min="12036" max="12036" width="18.26953125" style="13" customWidth="1"/>
    <col min="12037" max="12037" width="16.7265625" style="13" customWidth="1"/>
    <col min="12038" max="12039" width="9.1796875" style="13"/>
    <col min="12040" max="12042" width="12.90625" style="13" customWidth="1"/>
    <col min="12043" max="12289" width="9.1796875" style="13"/>
    <col min="12290" max="12290" width="18.7265625" style="13" customWidth="1"/>
    <col min="12291" max="12291" width="21.81640625" style="13" customWidth="1"/>
    <col min="12292" max="12292" width="18.26953125" style="13" customWidth="1"/>
    <col min="12293" max="12293" width="16.7265625" style="13" customWidth="1"/>
    <col min="12294" max="12295" width="9.1796875" style="13"/>
    <col min="12296" max="12298" width="12.90625" style="13" customWidth="1"/>
    <col min="12299" max="12545" width="9.1796875" style="13"/>
    <col min="12546" max="12546" width="18.7265625" style="13" customWidth="1"/>
    <col min="12547" max="12547" width="21.81640625" style="13" customWidth="1"/>
    <col min="12548" max="12548" width="18.26953125" style="13" customWidth="1"/>
    <col min="12549" max="12549" width="16.7265625" style="13" customWidth="1"/>
    <col min="12550" max="12551" width="9.1796875" style="13"/>
    <col min="12552" max="12554" width="12.90625" style="13" customWidth="1"/>
    <col min="12555" max="12801" width="9.1796875" style="13"/>
    <col min="12802" max="12802" width="18.7265625" style="13" customWidth="1"/>
    <col min="12803" max="12803" width="21.81640625" style="13" customWidth="1"/>
    <col min="12804" max="12804" width="18.26953125" style="13" customWidth="1"/>
    <col min="12805" max="12805" width="16.7265625" style="13" customWidth="1"/>
    <col min="12806" max="12807" width="9.1796875" style="13"/>
    <col min="12808" max="12810" width="12.90625" style="13" customWidth="1"/>
    <col min="12811" max="13057" width="9.1796875" style="13"/>
    <col min="13058" max="13058" width="18.7265625" style="13" customWidth="1"/>
    <col min="13059" max="13059" width="21.81640625" style="13" customWidth="1"/>
    <col min="13060" max="13060" width="18.26953125" style="13" customWidth="1"/>
    <col min="13061" max="13061" width="16.7265625" style="13" customWidth="1"/>
    <col min="13062" max="13063" width="9.1796875" style="13"/>
    <col min="13064" max="13066" width="12.90625" style="13" customWidth="1"/>
    <col min="13067" max="13313" width="9.1796875" style="13"/>
    <col min="13314" max="13314" width="18.7265625" style="13" customWidth="1"/>
    <col min="13315" max="13315" width="21.81640625" style="13" customWidth="1"/>
    <col min="13316" max="13316" width="18.26953125" style="13" customWidth="1"/>
    <col min="13317" max="13317" width="16.7265625" style="13" customWidth="1"/>
    <col min="13318" max="13319" width="9.1796875" style="13"/>
    <col min="13320" max="13322" width="12.90625" style="13" customWidth="1"/>
    <col min="13323" max="13569" width="9.1796875" style="13"/>
    <col min="13570" max="13570" width="18.7265625" style="13" customWidth="1"/>
    <col min="13571" max="13571" width="21.81640625" style="13" customWidth="1"/>
    <col min="13572" max="13572" width="18.26953125" style="13" customWidth="1"/>
    <col min="13573" max="13573" width="16.7265625" style="13" customWidth="1"/>
    <col min="13574" max="13575" width="9.1796875" style="13"/>
    <col min="13576" max="13578" width="12.90625" style="13" customWidth="1"/>
    <col min="13579" max="13825" width="9.1796875" style="13"/>
    <col min="13826" max="13826" width="18.7265625" style="13" customWidth="1"/>
    <col min="13827" max="13827" width="21.81640625" style="13" customWidth="1"/>
    <col min="13828" max="13828" width="18.26953125" style="13" customWidth="1"/>
    <col min="13829" max="13829" width="16.7265625" style="13" customWidth="1"/>
    <col min="13830" max="13831" width="9.1796875" style="13"/>
    <col min="13832" max="13834" width="12.90625" style="13" customWidth="1"/>
    <col min="13835" max="14081" width="9.1796875" style="13"/>
    <col min="14082" max="14082" width="18.7265625" style="13" customWidth="1"/>
    <col min="14083" max="14083" width="21.81640625" style="13" customWidth="1"/>
    <col min="14084" max="14084" width="18.26953125" style="13" customWidth="1"/>
    <col min="14085" max="14085" width="16.7265625" style="13" customWidth="1"/>
    <col min="14086" max="14087" width="9.1796875" style="13"/>
    <col min="14088" max="14090" width="12.90625" style="13" customWidth="1"/>
    <col min="14091" max="14337" width="9.1796875" style="13"/>
    <col min="14338" max="14338" width="18.7265625" style="13" customWidth="1"/>
    <col min="14339" max="14339" width="21.81640625" style="13" customWidth="1"/>
    <col min="14340" max="14340" width="18.26953125" style="13" customWidth="1"/>
    <col min="14341" max="14341" width="16.7265625" style="13" customWidth="1"/>
    <col min="14342" max="14343" width="9.1796875" style="13"/>
    <col min="14344" max="14346" width="12.90625" style="13" customWidth="1"/>
    <col min="14347" max="14593" width="9.1796875" style="13"/>
    <col min="14594" max="14594" width="18.7265625" style="13" customWidth="1"/>
    <col min="14595" max="14595" width="21.81640625" style="13" customWidth="1"/>
    <col min="14596" max="14596" width="18.26953125" style="13" customWidth="1"/>
    <col min="14597" max="14597" width="16.7265625" style="13" customWidth="1"/>
    <col min="14598" max="14599" width="9.1796875" style="13"/>
    <col min="14600" max="14602" width="12.90625" style="13" customWidth="1"/>
    <col min="14603" max="14849" width="9.1796875" style="13"/>
    <col min="14850" max="14850" width="18.7265625" style="13" customWidth="1"/>
    <col min="14851" max="14851" width="21.81640625" style="13" customWidth="1"/>
    <col min="14852" max="14852" width="18.26953125" style="13" customWidth="1"/>
    <col min="14853" max="14853" width="16.7265625" style="13" customWidth="1"/>
    <col min="14854" max="14855" width="9.1796875" style="13"/>
    <col min="14856" max="14858" width="12.90625" style="13" customWidth="1"/>
    <col min="14859" max="15105" width="9.1796875" style="13"/>
    <col min="15106" max="15106" width="18.7265625" style="13" customWidth="1"/>
    <col min="15107" max="15107" width="21.81640625" style="13" customWidth="1"/>
    <col min="15108" max="15108" width="18.26953125" style="13" customWidth="1"/>
    <col min="15109" max="15109" width="16.7265625" style="13" customWidth="1"/>
    <col min="15110" max="15111" width="9.1796875" style="13"/>
    <col min="15112" max="15114" width="12.90625" style="13" customWidth="1"/>
    <col min="15115" max="15361" width="9.1796875" style="13"/>
    <col min="15362" max="15362" width="18.7265625" style="13" customWidth="1"/>
    <col min="15363" max="15363" width="21.81640625" style="13" customWidth="1"/>
    <col min="15364" max="15364" width="18.26953125" style="13" customWidth="1"/>
    <col min="15365" max="15365" width="16.7265625" style="13" customWidth="1"/>
    <col min="15366" max="15367" width="9.1796875" style="13"/>
    <col min="15368" max="15370" width="12.90625" style="13" customWidth="1"/>
    <col min="15371" max="15617" width="9.1796875" style="13"/>
    <col min="15618" max="15618" width="18.7265625" style="13" customWidth="1"/>
    <col min="15619" max="15619" width="21.81640625" style="13" customWidth="1"/>
    <col min="15620" max="15620" width="18.26953125" style="13" customWidth="1"/>
    <col min="15621" max="15621" width="16.7265625" style="13" customWidth="1"/>
    <col min="15622" max="15623" width="9.1796875" style="13"/>
    <col min="15624" max="15626" width="12.90625" style="13" customWidth="1"/>
    <col min="15627" max="15873" width="9.1796875" style="13"/>
    <col min="15874" max="15874" width="18.7265625" style="13" customWidth="1"/>
    <col min="15875" max="15875" width="21.81640625" style="13" customWidth="1"/>
    <col min="15876" max="15876" width="18.26953125" style="13" customWidth="1"/>
    <col min="15877" max="15877" width="16.7265625" style="13" customWidth="1"/>
    <col min="15878" max="15879" width="9.1796875" style="13"/>
    <col min="15880" max="15882" width="12.90625" style="13" customWidth="1"/>
    <col min="15883" max="16129" width="9.1796875" style="13"/>
    <col min="16130" max="16130" width="18.7265625" style="13" customWidth="1"/>
    <col min="16131" max="16131" width="21.81640625" style="13" customWidth="1"/>
    <col min="16132" max="16132" width="18.26953125" style="13" customWidth="1"/>
    <col min="16133" max="16133" width="16.7265625" style="13" customWidth="1"/>
    <col min="16134" max="16135" width="9.1796875" style="13"/>
    <col min="16136" max="16138" width="12.90625" style="13" customWidth="1"/>
    <col min="16139" max="16384" width="9.1796875" style="13"/>
  </cols>
  <sheetData>
    <row r="1" spans="2:10" ht="16">
      <c r="B1" s="12" t="s">
        <v>141</v>
      </c>
      <c r="C1" s="12"/>
      <c r="D1" s="12"/>
      <c r="E1" s="12"/>
    </row>
    <row r="2" spans="2:10" s="17" customFormat="1" ht="39">
      <c r="B2" s="14" t="s">
        <v>142</v>
      </c>
      <c r="C2" s="15" t="s">
        <v>143</v>
      </c>
      <c r="D2" s="16" t="s">
        <v>144</v>
      </c>
      <c r="E2" s="16" t="s">
        <v>145</v>
      </c>
      <c r="G2" s="18" t="s">
        <v>146</v>
      </c>
      <c r="H2" s="19" t="s">
        <v>147</v>
      </c>
      <c r="I2" s="19"/>
      <c r="J2" s="19"/>
    </row>
    <row r="3" spans="2:10">
      <c r="B3" s="20">
        <v>45568</v>
      </c>
      <c r="C3" s="21">
        <v>93.125500000000002</v>
      </c>
      <c r="D3" s="21">
        <v>0.39</v>
      </c>
      <c r="E3" s="21">
        <v>0.39</v>
      </c>
    </row>
    <row r="4" spans="2:10">
      <c r="B4" s="20">
        <v>45602</v>
      </c>
      <c r="C4" s="21">
        <v>91.192499999999995</v>
      </c>
      <c r="D4" s="21">
        <v>0.38</v>
      </c>
      <c r="E4" s="21">
        <v>0.38</v>
      </c>
    </row>
    <row r="5" spans="2:10">
      <c r="B5" s="20">
        <v>45630</v>
      </c>
      <c r="C5" s="21">
        <v>90.545500000000004</v>
      </c>
      <c r="D5" s="21">
        <v>0.37</v>
      </c>
      <c r="E5" s="21">
        <v>0.37</v>
      </c>
    </row>
    <row r="6" spans="2:10">
      <c r="B6" s="20">
        <v>45658</v>
      </c>
      <c r="C6" s="21">
        <v>88.714200000000005</v>
      </c>
      <c r="D6" s="21">
        <v>0.37</v>
      </c>
      <c r="E6" s="21">
        <v>0.37</v>
      </c>
    </row>
    <row r="7" spans="2:10">
      <c r="B7" s="20">
        <v>45693</v>
      </c>
      <c r="C7" s="21">
        <v>86.648399999999995</v>
      </c>
      <c r="D7" s="21">
        <v>0.36</v>
      </c>
      <c r="E7" s="21">
        <v>0.36</v>
      </c>
    </row>
    <row r="8" spans="2:10">
      <c r="B8" s="20">
        <v>45721</v>
      </c>
      <c r="C8" s="21">
        <v>81.017499999999998</v>
      </c>
      <c r="D8" s="21">
        <v>0.34</v>
      </c>
      <c r="E8" s="21">
        <v>0.34</v>
      </c>
    </row>
    <row r="10" spans="2:10" ht="16">
      <c r="B10" s="12" t="s">
        <v>148</v>
      </c>
      <c r="C10" s="12"/>
      <c r="D10" s="12"/>
      <c r="E10" s="12"/>
    </row>
    <row r="11" spans="2:10" s="17" customFormat="1" ht="39">
      <c r="B11" s="14" t="s">
        <v>142</v>
      </c>
      <c r="C11" s="15" t="s">
        <v>143</v>
      </c>
      <c r="D11" s="16" t="s">
        <v>144</v>
      </c>
      <c r="E11" s="16" t="s">
        <v>145</v>
      </c>
    </row>
    <row r="12" spans="2:10">
      <c r="B12" s="20">
        <v>45568</v>
      </c>
      <c r="C12" s="21">
        <v>108.64190000000001</v>
      </c>
      <c r="D12" s="21">
        <v>0.39</v>
      </c>
      <c r="E12" s="21">
        <v>0.39</v>
      </c>
    </row>
    <row r="13" spans="2:10">
      <c r="B13" s="20">
        <v>45602</v>
      </c>
      <c r="C13" s="21">
        <v>106.5441</v>
      </c>
      <c r="D13" s="21">
        <v>0.38</v>
      </c>
      <c r="E13" s="21">
        <v>0.38</v>
      </c>
    </row>
    <row r="14" spans="2:10">
      <c r="B14" s="20">
        <v>45630</v>
      </c>
      <c r="C14" s="21">
        <v>105.9284</v>
      </c>
      <c r="D14" s="21">
        <v>0.37</v>
      </c>
      <c r="E14" s="21">
        <v>0.37</v>
      </c>
    </row>
    <row r="15" spans="2:10">
      <c r="B15" s="20">
        <v>45658</v>
      </c>
      <c r="C15" s="21">
        <v>103.9218</v>
      </c>
      <c r="D15" s="21">
        <v>0.37</v>
      </c>
      <c r="E15" s="21">
        <v>0.37</v>
      </c>
    </row>
    <row r="16" spans="2:10">
      <c r="B16" s="20">
        <v>45693</v>
      </c>
      <c r="C16" s="21">
        <v>101.65430000000001</v>
      </c>
      <c r="D16" s="21">
        <v>0.36</v>
      </c>
      <c r="E16" s="21">
        <v>0.36</v>
      </c>
    </row>
    <row r="17" spans="2:7">
      <c r="B17" s="20">
        <v>45721</v>
      </c>
      <c r="C17" s="21">
        <v>95.174999999999997</v>
      </c>
      <c r="D17" s="21">
        <v>0.34</v>
      </c>
      <c r="E17" s="21">
        <v>0.34</v>
      </c>
    </row>
    <row r="19" spans="2:7" ht="16">
      <c r="B19" s="22" t="s">
        <v>149</v>
      </c>
      <c r="C19" s="22"/>
      <c r="D19" s="22"/>
      <c r="E19" s="22"/>
    </row>
    <row r="20" spans="2:7" s="17" customFormat="1" ht="39">
      <c r="B20" s="14" t="s">
        <v>142</v>
      </c>
      <c r="C20" s="15" t="s">
        <v>143</v>
      </c>
      <c r="D20" s="16" t="s">
        <v>144</v>
      </c>
      <c r="E20" s="16" t="s">
        <v>145</v>
      </c>
    </row>
    <row r="21" spans="2:7" s="26" customFormat="1">
      <c r="B21" s="23" t="s">
        <v>150</v>
      </c>
      <c r="C21" s="24">
        <v>1003.5288</v>
      </c>
      <c r="D21" s="25">
        <v>6.4493999999999998</v>
      </c>
      <c r="E21" s="25">
        <v>6.4493999999999998</v>
      </c>
    </row>
    <row r="22" spans="2:7" s="26" customFormat="1">
      <c r="B22" s="23" t="s">
        <v>151</v>
      </c>
      <c r="C22" s="24">
        <v>1003.5288</v>
      </c>
      <c r="D22" s="25">
        <v>5.0702999999999996</v>
      </c>
      <c r="E22" s="25">
        <v>5.0702999999999996</v>
      </c>
    </row>
    <row r="23" spans="2:7" s="26" customFormat="1">
      <c r="B23" s="23" t="s">
        <v>152</v>
      </c>
      <c r="C23" s="24">
        <v>1003.5288</v>
      </c>
      <c r="D23" s="25">
        <v>5.6669999999999998</v>
      </c>
      <c r="E23" s="25">
        <v>5.6669999999999998</v>
      </c>
    </row>
    <row r="24" spans="2:7" s="26" customFormat="1">
      <c r="B24" s="23" t="s">
        <v>153</v>
      </c>
      <c r="C24" s="24">
        <v>1003.5288</v>
      </c>
      <c r="D24" s="25">
        <v>5.992</v>
      </c>
      <c r="E24" s="25">
        <v>5.992</v>
      </c>
    </row>
    <row r="25" spans="2:7" s="26" customFormat="1">
      <c r="B25" s="23" t="s">
        <v>154</v>
      </c>
      <c r="C25" s="24">
        <v>1003.5288</v>
      </c>
      <c r="D25" s="25">
        <v>5.3117000000000001</v>
      </c>
      <c r="E25" s="25">
        <v>5.3117000000000001</v>
      </c>
    </row>
    <row r="26" spans="2:7" s="26" customFormat="1">
      <c r="B26" s="23" t="s">
        <v>155</v>
      </c>
      <c r="C26" s="24">
        <v>1003.5288</v>
      </c>
      <c r="D26" s="25">
        <v>7.5145999999999997</v>
      </c>
      <c r="E26" s="25">
        <v>7.5145999999999997</v>
      </c>
    </row>
    <row r="28" spans="2:7" ht="16">
      <c r="B28" s="22" t="s">
        <v>156</v>
      </c>
      <c r="C28" s="22"/>
      <c r="D28" s="22"/>
      <c r="E28" s="22"/>
    </row>
    <row r="29" spans="2:7" s="17" customFormat="1" ht="39">
      <c r="B29" s="14" t="s">
        <v>142</v>
      </c>
      <c r="C29" s="15" t="s">
        <v>143</v>
      </c>
      <c r="D29" s="16" t="s">
        <v>144</v>
      </c>
      <c r="E29" s="16" t="s">
        <v>145</v>
      </c>
      <c r="G29" s="13"/>
    </row>
    <row r="30" spans="2:7" s="26" customFormat="1">
      <c r="B30" s="23" t="s">
        <v>150</v>
      </c>
      <c r="C30" s="24">
        <v>1003.5316</v>
      </c>
      <c r="D30" s="25">
        <v>6.7255000000000003</v>
      </c>
      <c r="E30" s="25">
        <v>6.7255000000000003</v>
      </c>
    </row>
    <row r="31" spans="2:7" s="26" customFormat="1">
      <c r="B31" s="23" t="s">
        <v>151</v>
      </c>
      <c r="C31" s="24">
        <v>1003.5316</v>
      </c>
      <c r="D31" s="25">
        <v>5.3429000000000002</v>
      </c>
      <c r="E31" s="25">
        <v>5.3429000000000002</v>
      </c>
    </row>
    <row r="32" spans="2:7" s="26" customFormat="1">
      <c r="B32" s="23" t="s">
        <v>152</v>
      </c>
      <c r="C32" s="24">
        <v>1003.5316</v>
      </c>
      <c r="D32" s="25">
        <v>5.9713000000000003</v>
      </c>
      <c r="E32" s="25">
        <v>5.9713000000000003</v>
      </c>
    </row>
    <row r="33" spans="2:5" s="26" customFormat="1">
      <c r="B33" s="23" t="s">
        <v>153</v>
      </c>
      <c r="C33" s="24">
        <v>1003.5316</v>
      </c>
      <c r="D33" s="25">
        <v>6.2736999999999998</v>
      </c>
      <c r="E33" s="25">
        <v>6.2736999999999998</v>
      </c>
    </row>
    <row r="34" spans="2:5" s="26" customFormat="1">
      <c r="B34" s="23" t="s">
        <v>154</v>
      </c>
      <c r="C34" s="24">
        <v>1003.5316</v>
      </c>
      <c r="D34" s="25">
        <v>5.5789999999999997</v>
      </c>
      <c r="E34" s="25">
        <v>5.5789999999999997</v>
      </c>
    </row>
    <row r="35" spans="2:5" s="26" customFormat="1">
      <c r="B35" s="23" t="s">
        <v>155</v>
      </c>
      <c r="C35" s="24">
        <v>1003.5316</v>
      </c>
      <c r="D35" s="25">
        <v>7.7704000000000004</v>
      </c>
      <c r="E35" s="25">
        <v>7.7704000000000004</v>
      </c>
    </row>
    <row r="36" spans="2:5">
      <c r="C36" s="28"/>
      <c r="D36" s="29"/>
      <c r="E36" s="29"/>
    </row>
    <row r="37" spans="2:5" ht="16">
      <c r="B37" s="12" t="s">
        <v>157</v>
      </c>
      <c r="C37" s="12"/>
      <c r="D37" s="12"/>
      <c r="E37" s="12"/>
    </row>
    <row r="38" spans="2:5" s="17" customFormat="1" ht="39">
      <c r="B38" s="14" t="s">
        <v>142</v>
      </c>
      <c r="C38" s="15" t="s">
        <v>143</v>
      </c>
      <c r="D38" s="16" t="s">
        <v>144</v>
      </c>
      <c r="E38" s="16" t="s">
        <v>145</v>
      </c>
    </row>
    <row r="39" spans="2:5">
      <c r="B39" s="20">
        <v>45566</v>
      </c>
      <c r="C39" s="21">
        <v>1008.0658</v>
      </c>
      <c r="D39" s="21">
        <v>1.9386000000000001</v>
      </c>
      <c r="E39" s="21">
        <v>1.9386000000000001</v>
      </c>
    </row>
    <row r="40" spans="2:5">
      <c r="B40" s="20">
        <v>45573</v>
      </c>
      <c r="C40" s="21">
        <v>1008.0658</v>
      </c>
      <c r="D40" s="21">
        <v>1.5409999999999999</v>
      </c>
      <c r="E40" s="21">
        <v>1.5409999999999999</v>
      </c>
    </row>
    <row r="41" spans="2:5">
      <c r="B41" s="20">
        <v>45580</v>
      </c>
      <c r="C41" s="21">
        <v>1008.0658</v>
      </c>
      <c r="D41" s="21">
        <v>1.7107000000000001</v>
      </c>
      <c r="E41" s="21">
        <v>1.7107000000000001</v>
      </c>
    </row>
    <row r="42" spans="2:5">
      <c r="B42" s="20">
        <v>45587</v>
      </c>
      <c r="C42" s="21">
        <v>1008.0658</v>
      </c>
      <c r="D42" s="21">
        <v>1.0524</v>
      </c>
      <c r="E42" s="21">
        <v>1.0524</v>
      </c>
    </row>
    <row r="43" spans="2:5">
      <c r="B43" s="20">
        <v>45594</v>
      </c>
      <c r="C43" s="21">
        <v>1008.0658</v>
      </c>
      <c r="D43" s="21">
        <v>1.4725999999999999</v>
      </c>
      <c r="E43" s="21">
        <v>1.4725999999999999</v>
      </c>
    </row>
    <row r="44" spans="2:5">
      <c r="B44" s="20">
        <v>45601</v>
      </c>
      <c r="C44" s="21">
        <v>1008.0658</v>
      </c>
      <c r="D44" s="21">
        <v>1.1833</v>
      </c>
      <c r="E44" s="21">
        <v>1.1833</v>
      </c>
    </row>
    <row r="45" spans="2:5">
      <c r="B45" s="20">
        <v>45608</v>
      </c>
      <c r="C45" s="21">
        <v>1008.0658</v>
      </c>
      <c r="D45" s="21">
        <v>1.5109999999999999</v>
      </c>
      <c r="E45" s="21">
        <v>1.5109999999999999</v>
      </c>
    </row>
    <row r="46" spans="2:5">
      <c r="B46" s="20">
        <v>45615</v>
      </c>
      <c r="C46" s="21">
        <v>1008.0658</v>
      </c>
      <c r="D46" s="21">
        <v>1.1116999999999999</v>
      </c>
      <c r="E46" s="21">
        <v>1.1116999999999999</v>
      </c>
    </row>
    <row r="47" spans="2:5">
      <c r="B47" s="20">
        <v>45622</v>
      </c>
      <c r="C47" s="21">
        <v>1008.0658</v>
      </c>
      <c r="D47" s="21">
        <v>1.0838000000000001</v>
      </c>
      <c r="E47" s="21">
        <v>1.0838000000000001</v>
      </c>
    </row>
    <row r="48" spans="2:5">
      <c r="B48" s="20">
        <v>45629</v>
      </c>
      <c r="C48" s="21">
        <v>1008.0658</v>
      </c>
      <c r="D48" s="21">
        <v>1.4857</v>
      </c>
      <c r="E48" s="21">
        <v>1.4857</v>
      </c>
    </row>
    <row r="49" spans="2:5">
      <c r="B49" s="20">
        <v>45636</v>
      </c>
      <c r="C49" s="21">
        <v>1008.0658</v>
      </c>
      <c r="D49" s="21">
        <v>1.5577000000000001</v>
      </c>
      <c r="E49" s="21">
        <v>1.5577000000000001</v>
      </c>
    </row>
    <row r="50" spans="2:5">
      <c r="B50" s="20">
        <v>45643</v>
      </c>
      <c r="C50" s="21">
        <v>1008.0658</v>
      </c>
      <c r="D50" s="21">
        <v>0.97860000000000003</v>
      </c>
      <c r="E50" s="21">
        <v>0.97860000000000003</v>
      </c>
    </row>
    <row r="51" spans="2:5">
      <c r="B51" s="20">
        <v>45650</v>
      </c>
      <c r="C51" s="21">
        <v>1008.0658</v>
      </c>
      <c r="D51" s="21">
        <v>0.56940000000000002</v>
      </c>
      <c r="E51" s="21">
        <v>0.56940000000000002</v>
      </c>
    </row>
    <row r="52" spans="2:5">
      <c r="B52" s="20">
        <v>45657</v>
      </c>
      <c r="C52" s="21">
        <v>1008.0658</v>
      </c>
      <c r="D52" s="21">
        <v>1.5928</v>
      </c>
      <c r="E52" s="21">
        <v>1.5928</v>
      </c>
    </row>
    <row r="53" spans="2:5">
      <c r="B53" s="20">
        <v>45664</v>
      </c>
      <c r="C53" s="21">
        <v>1008.0658</v>
      </c>
      <c r="D53" s="21">
        <v>1.5933999999999999</v>
      </c>
      <c r="E53" s="21">
        <v>1.5933999999999999</v>
      </c>
    </row>
    <row r="54" spans="2:5">
      <c r="B54" s="20">
        <v>45671</v>
      </c>
      <c r="C54" s="21">
        <v>1008.0658</v>
      </c>
      <c r="D54" s="21">
        <v>0.53159999999999996</v>
      </c>
      <c r="E54" s="21">
        <v>0.53159999999999996</v>
      </c>
    </row>
    <row r="55" spans="2:5">
      <c r="B55" s="20">
        <v>45678</v>
      </c>
      <c r="C55" s="21">
        <v>1008.0658</v>
      </c>
      <c r="D55" s="21">
        <v>1.9232</v>
      </c>
      <c r="E55" s="21">
        <v>1.9232</v>
      </c>
    </row>
    <row r="56" spans="2:5">
      <c r="B56" s="20">
        <v>45685</v>
      </c>
      <c r="C56" s="21">
        <v>1008.0658</v>
      </c>
      <c r="D56" s="21">
        <v>1.4148000000000001</v>
      </c>
      <c r="E56" s="21">
        <v>1.4148000000000001</v>
      </c>
    </row>
    <row r="57" spans="2:5">
      <c r="B57" s="20">
        <v>45692</v>
      </c>
      <c r="C57" s="21">
        <v>1008.0658</v>
      </c>
      <c r="D57" s="21">
        <v>1.4977</v>
      </c>
      <c r="E57" s="21">
        <v>1.4977</v>
      </c>
    </row>
    <row r="58" spans="2:5">
      <c r="B58" s="20">
        <v>45699</v>
      </c>
      <c r="C58" s="21">
        <v>1008.0658</v>
      </c>
      <c r="D58" s="21">
        <v>1.3863000000000001</v>
      </c>
      <c r="E58" s="21">
        <v>1.3863000000000001</v>
      </c>
    </row>
    <row r="59" spans="2:5">
      <c r="B59" s="20">
        <v>45706</v>
      </c>
      <c r="C59" s="21">
        <v>1008.0658</v>
      </c>
      <c r="D59" s="21">
        <v>1.1444000000000001</v>
      </c>
      <c r="E59" s="21">
        <v>1.1444000000000001</v>
      </c>
    </row>
    <row r="60" spans="2:5">
      <c r="B60" s="20">
        <v>45713</v>
      </c>
      <c r="C60" s="21">
        <v>1008.0658</v>
      </c>
      <c r="D60" s="21">
        <v>1.4104000000000001</v>
      </c>
      <c r="E60" s="21">
        <v>1.4104000000000001</v>
      </c>
    </row>
    <row r="61" spans="2:5">
      <c r="B61" s="20">
        <v>45720</v>
      </c>
      <c r="C61" s="21">
        <v>1008.0658</v>
      </c>
      <c r="D61" s="21">
        <v>0.82</v>
      </c>
      <c r="E61" s="21">
        <v>0.82</v>
      </c>
    </row>
    <row r="62" spans="2:5">
      <c r="B62" s="20">
        <v>45727</v>
      </c>
      <c r="C62" s="21">
        <v>1008.0658</v>
      </c>
      <c r="D62" s="21">
        <v>1.1802999999999999</v>
      </c>
      <c r="E62" s="21">
        <v>1.1802999999999999</v>
      </c>
    </row>
    <row r="63" spans="2:5">
      <c r="B63" s="20">
        <v>45734</v>
      </c>
      <c r="C63" s="21">
        <v>1008.0658</v>
      </c>
      <c r="D63" s="21">
        <v>1.3944000000000001</v>
      </c>
      <c r="E63" s="21">
        <v>1.3944000000000001</v>
      </c>
    </row>
    <row r="64" spans="2:5">
      <c r="B64" s="20">
        <v>45741</v>
      </c>
      <c r="C64" s="21">
        <v>1008.0658</v>
      </c>
      <c r="D64" s="21">
        <v>2.4441999999999999</v>
      </c>
      <c r="E64" s="21">
        <v>2.4441999999999999</v>
      </c>
    </row>
    <row r="65" spans="2:5">
      <c r="B65" s="30"/>
      <c r="C65" s="31"/>
      <c r="D65" s="31"/>
      <c r="E65" s="31"/>
    </row>
    <row r="66" spans="2:5" ht="16">
      <c r="B66" s="12" t="s">
        <v>158</v>
      </c>
      <c r="C66" s="12"/>
      <c r="D66" s="12"/>
      <c r="E66" s="12"/>
    </row>
    <row r="67" spans="2:5" s="17" customFormat="1" ht="39">
      <c r="B67" s="14" t="s">
        <v>142</v>
      </c>
      <c r="C67" s="15" t="s">
        <v>143</v>
      </c>
      <c r="D67" s="16" t="s">
        <v>144</v>
      </c>
      <c r="E67" s="16" t="s">
        <v>145</v>
      </c>
    </row>
    <row r="68" spans="2:5">
      <c r="B68" s="20">
        <v>45566</v>
      </c>
      <c r="C68" s="21">
        <v>1008.0658</v>
      </c>
      <c r="D68" s="21">
        <v>2.0034000000000001</v>
      </c>
      <c r="E68" s="21">
        <v>2.0034000000000001</v>
      </c>
    </row>
    <row r="69" spans="2:5">
      <c r="B69" s="20">
        <v>45573</v>
      </c>
      <c r="C69" s="21">
        <v>1008.0658</v>
      </c>
      <c r="D69" s="21">
        <v>1.6052</v>
      </c>
      <c r="E69" s="21">
        <v>1.6052</v>
      </c>
    </row>
    <row r="70" spans="2:5">
      <c r="B70" s="20">
        <v>45580</v>
      </c>
      <c r="C70" s="21">
        <v>1008.0658</v>
      </c>
      <c r="D70" s="21">
        <v>1.8815</v>
      </c>
      <c r="E70" s="21">
        <v>1.8815</v>
      </c>
    </row>
    <row r="71" spans="2:5">
      <c r="B71" s="20">
        <v>45587</v>
      </c>
      <c r="C71" s="21">
        <v>1008.0658</v>
      </c>
      <c r="D71" s="21">
        <v>1.119</v>
      </c>
      <c r="E71" s="21">
        <v>1.119</v>
      </c>
    </row>
    <row r="72" spans="2:5">
      <c r="B72" s="20">
        <v>45594</v>
      </c>
      <c r="C72" s="21">
        <v>1008.0658</v>
      </c>
      <c r="D72" s="21">
        <v>1.5383</v>
      </c>
      <c r="E72" s="21">
        <v>1.5383</v>
      </c>
    </row>
    <row r="73" spans="2:5">
      <c r="B73" s="20">
        <v>45601</v>
      </c>
      <c r="C73" s="21">
        <v>1008.0658</v>
      </c>
      <c r="D73" s="21">
        <v>1.2482</v>
      </c>
      <c r="E73" s="21">
        <v>1.2482</v>
      </c>
    </row>
    <row r="74" spans="2:5">
      <c r="B74" s="20">
        <v>45608</v>
      </c>
      <c r="C74" s="21">
        <v>1008.0658</v>
      </c>
      <c r="D74" s="21">
        <v>1.5764</v>
      </c>
      <c r="E74" s="21">
        <v>1.5764</v>
      </c>
    </row>
    <row r="75" spans="2:5">
      <c r="B75" s="20">
        <v>45615</v>
      </c>
      <c r="C75" s="21">
        <v>1008.0658</v>
      </c>
      <c r="D75" s="21">
        <v>1.1778</v>
      </c>
      <c r="E75" s="21">
        <v>1.1778</v>
      </c>
    </row>
    <row r="76" spans="2:5">
      <c r="B76" s="20">
        <v>45622</v>
      </c>
      <c r="C76" s="21">
        <v>1008.0658</v>
      </c>
      <c r="D76" s="21">
        <v>1.1488</v>
      </c>
      <c r="E76" s="21">
        <v>1.1488</v>
      </c>
    </row>
    <row r="77" spans="2:5">
      <c r="B77" s="20">
        <v>45629</v>
      </c>
      <c r="C77" s="21">
        <v>1008.0658</v>
      </c>
      <c r="D77" s="21">
        <v>1.5516000000000001</v>
      </c>
      <c r="E77" s="21">
        <v>1.5516000000000001</v>
      </c>
    </row>
    <row r="78" spans="2:5">
      <c r="B78" s="20">
        <v>45636</v>
      </c>
      <c r="C78" s="21">
        <v>1008.0658</v>
      </c>
      <c r="D78" s="21">
        <v>1.6383000000000001</v>
      </c>
      <c r="E78" s="21">
        <v>1.6383000000000001</v>
      </c>
    </row>
    <row r="79" spans="2:5">
      <c r="B79" s="20">
        <v>45643</v>
      </c>
      <c r="C79" s="21">
        <v>1008.0658</v>
      </c>
      <c r="D79" s="21">
        <v>1.0438000000000001</v>
      </c>
      <c r="E79" s="21">
        <v>1.0438000000000001</v>
      </c>
    </row>
    <row r="80" spans="2:5">
      <c r="B80" s="20">
        <v>45650</v>
      </c>
      <c r="C80" s="21">
        <v>1008.0658</v>
      </c>
      <c r="D80" s="21">
        <v>0.63429999999999997</v>
      </c>
      <c r="E80" s="21">
        <v>0.63429999999999997</v>
      </c>
    </row>
    <row r="81" spans="2:5">
      <c r="B81" s="20">
        <v>45657</v>
      </c>
      <c r="C81" s="21">
        <v>1008.0658</v>
      </c>
      <c r="D81" s="21">
        <v>1.6574</v>
      </c>
      <c r="E81" s="21">
        <v>1.6574</v>
      </c>
    </row>
    <row r="82" spans="2:5">
      <c r="B82" s="20">
        <v>45664</v>
      </c>
      <c r="C82" s="21">
        <v>1008.0658</v>
      </c>
      <c r="D82" s="21">
        <v>1.6589</v>
      </c>
      <c r="E82" s="21">
        <v>1.6589</v>
      </c>
    </row>
    <row r="83" spans="2:5">
      <c r="B83" s="20">
        <v>45671</v>
      </c>
      <c r="C83" s="21">
        <v>1008.0658</v>
      </c>
      <c r="D83" s="21">
        <v>0.59740000000000004</v>
      </c>
      <c r="E83" s="21">
        <v>0.59740000000000004</v>
      </c>
    </row>
    <row r="84" spans="2:5">
      <c r="B84" s="20">
        <v>45678</v>
      </c>
      <c r="C84" s="21">
        <v>1008.0658</v>
      </c>
      <c r="D84" s="21">
        <v>1.9891000000000001</v>
      </c>
      <c r="E84" s="21">
        <v>1.9891000000000001</v>
      </c>
    </row>
    <row r="85" spans="2:5">
      <c r="B85" s="20">
        <v>45685</v>
      </c>
      <c r="C85" s="21">
        <v>1008.0658</v>
      </c>
      <c r="D85" s="21">
        <v>1.4807999999999999</v>
      </c>
      <c r="E85" s="21">
        <v>1.4807999999999999</v>
      </c>
    </row>
    <row r="86" spans="2:5">
      <c r="B86" s="20">
        <v>45692</v>
      </c>
      <c r="C86" s="21">
        <v>1008.0658</v>
      </c>
      <c r="D86" s="21">
        <v>1.5630999999999999</v>
      </c>
      <c r="E86" s="21">
        <v>1.5630999999999999</v>
      </c>
    </row>
    <row r="87" spans="2:5">
      <c r="B87" s="20">
        <v>45699</v>
      </c>
      <c r="C87" s="21">
        <v>1008.0658</v>
      </c>
      <c r="D87" s="21">
        <v>1.4515</v>
      </c>
      <c r="E87" s="21">
        <v>1.4515</v>
      </c>
    </row>
    <row r="88" spans="2:5">
      <c r="B88" s="20">
        <v>45706</v>
      </c>
      <c r="C88" s="21">
        <v>1008.0658</v>
      </c>
      <c r="D88" s="21">
        <v>1.2095</v>
      </c>
      <c r="E88" s="21">
        <v>1.2095</v>
      </c>
    </row>
    <row r="89" spans="2:5">
      <c r="B89" s="20">
        <v>45713</v>
      </c>
      <c r="C89" s="21">
        <v>1008.0658</v>
      </c>
      <c r="D89" s="21">
        <v>1.4756</v>
      </c>
      <c r="E89" s="21">
        <v>1.4756</v>
      </c>
    </row>
    <row r="90" spans="2:5">
      <c r="B90" s="20">
        <v>45720</v>
      </c>
      <c r="C90" s="21">
        <v>1008.0658</v>
      </c>
      <c r="D90" s="21">
        <v>0.88490000000000002</v>
      </c>
      <c r="E90" s="21">
        <v>0.88490000000000002</v>
      </c>
    </row>
    <row r="91" spans="2:5">
      <c r="B91" s="20">
        <v>45727</v>
      </c>
      <c r="C91" s="21">
        <v>1008.0658</v>
      </c>
      <c r="D91" s="21">
        <v>1.2461</v>
      </c>
      <c r="E91" s="21">
        <v>1.2461</v>
      </c>
    </row>
    <row r="92" spans="2:5">
      <c r="B92" s="20">
        <v>45734</v>
      </c>
      <c r="C92" s="21">
        <v>1008.0658</v>
      </c>
      <c r="D92" s="21">
        <v>1.4593</v>
      </c>
      <c r="E92" s="21">
        <v>1.4593</v>
      </c>
    </row>
    <row r="93" spans="2:5">
      <c r="B93" s="20">
        <v>45741</v>
      </c>
      <c r="C93" s="21">
        <v>1008.0658</v>
      </c>
      <c r="D93" s="21">
        <v>2.5097</v>
      </c>
      <c r="E93" s="21">
        <v>2.5097</v>
      </c>
    </row>
    <row r="94" spans="2:5">
      <c r="B94" s="30"/>
      <c r="C94" s="31"/>
      <c r="D94" s="31"/>
      <c r="E94" s="31"/>
    </row>
    <row r="95" spans="2:5" ht="16">
      <c r="B95" s="12" t="s">
        <v>159</v>
      </c>
      <c r="C95" s="12"/>
      <c r="D95" s="12"/>
      <c r="E95" s="12"/>
    </row>
    <row r="96" spans="2:5" s="17" customFormat="1" ht="39">
      <c r="B96" s="14" t="s">
        <v>142</v>
      </c>
      <c r="C96" s="15" t="s">
        <v>143</v>
      </c>
      <c r="D96" s="16" t="s">
        <v>144</v>
      </c>
      <c r="E96" s="16" t="s">
        <v>145</v>
      </c>
    </row>
    <row r="97" spans="2:5">
      <c r="B97" s="20">
        <v>45568</v>
      </c>
      <c r="C97" s="21">
        <v>17.363</v>
      </c>
      <c r="D97" s="21">
        <v>5.8000000000000003E-2</v>
      </c>
      <c r="E97" s="21">
        <v>5.8000000000000003E-2</v>
      </c>
    </row>
    <row r="98" spans="2:5">
      <c r="B98" s="20">
        <v>45602</v>
      </c>
      <c r="C98" s="21">
        <v>17.366199999999999</v>
      </c>
      <c r="D98" s="21">
        <v>5.8000000000000003E-2</v>
      </c>
      <c r="E98" s="21">
        <v>5.8000000000000003E-2</v>
      </c>
    </row>
    <row r="99" spans="2:5">
      <c r="B99" s="20">
        <v>45630</v>
      </c>
      <c r="C99" s="21">
        <v>17.456</v>
      </c>
      <c r="D99" s="21">
        <v>5.7000000000000002E-2</v>
      </c>
      <c r="E99" s="21">
        <v>5.7000000000000002E-2</v>
      </c>
    </row>
    <row r="100" spans="2:5">
      <c r="B100" s="20">
        <v>45658</v>
      </c>
      <c r="C100" s="21">
        <v>17.346699999999998</v>
      </c>
      <c r="D100" s="21">
        <v>5.7000000000000002E-2</v>
      </c>
      <c r="E100" s="21">
        <v>5.7000000000000002E-2</v>
      </c>
    </row>
    <row r="101" spans="2:5">
      <c r="B101" s="20">
        <v>45693</v>
      </c>
      <c r="C101" s="21">
        <v>17.302800000000001</v>
      </c>
      <c r="D101" s="21">
        <v>5.7000000000000002E-2</v>
      </c>
      <c r="E101" s="21">
        <v>5.7000000000000002E-2</v>
      </c>
    </row>
    <row r="102" spans="2:5">
      <c r="B102" s="20">
        <v>45721</v>
      </c>
      <c r="C102" s="21">
        <v>17.0549</v>
      </c>
      <c r="D102" s="21">
        <v>5.7000000000000002E-2</v>
      </c>
      <c r="E102" s="21">
        <v>5.7000000000000002E-2</v>
      </c>
    </row>
    <row r="103" spans="2:5">
      <c r="B103" s="30"/>
      <c r="C103" s="31"/>
      <c r="D103" s="31"/>
      <c r="E103" s="31"/>
    </row>
    <row r="104" spans="2:5" ht="16">
      <c r="B104" s="12" t="s">
        <v>160</v>
      </c>
      <c r="C104" s="12"/>
      <c r="D104" s="12"/>
      <c r="E104" s="12"/>
    </row>
    <row r="105" spans="2:5" s="17" customFormat="1" ht="39">
      <c r="B105" s="14" t="s">
        <v>142</v>
      </c>
      <c r="C105" s="15" t="s">
        <v>143</v>
      </c>
      <c r="D105" s="16" t="s">
        <v>144</v>
      </c>
      <c r="E105" s="16" t="s">
        <v>145</v>
      </c>
    </row>
    <row r="106" spans="2:5">
      <c r="B106" s="20">
        <v>45568</v>
      </c>
      <c r="C106" s="21">
        <v>21.0273</v>
      </c>
      <c r="D106" s="21">
        <v>5.8000000000000003E-2</v>
      </c>
      <c r="E106" s="21">
        <v>5.8000000000000003E-2</v>
      </c>
    </row>
    <row r="107" spans="2:5">
      <c r="B107" s="20">
        <v>45602</v>
      </c>
      <c r="C107" s="21">
        <v>21.055800000000001</v>
      </c>
      <c r="D107" s="21">
        <v>5.8000000000000003E-2</v>
      </c>
      <c r="E107" s="21">
        <v>5.8000000000000003E-2</v>
      </c>
    </row>
    <row r="108" spans="2:5">
      <c r="B108" s="20">
        <v>45630</v>
      </c>
      <c r="C108" s="21">
        <v>21.1876</v>
      </c>
      <c r="D108" s="21">
        <v>5.7000000000000002E-2</v>
      </c>
      <c r="E108" s="21">
        <v>5.7000000000000002E-2</v>
      </c>
    </row>
    <row r="109" spans="2:5">
      <c r="B109" s="20">
        <v>45658</v>
      </c>
      <c r="C109" s="21">
        <v>21.077400000000001</v>
      </c>
      <c r="D109" s="21">
        <v>5.7000000000000002E-2</v>
      </c>
      <c r="E109" s="21">
        <v>5.7000000000000002E-2</v>
      </c>
    </row>
    <row r="110" spans="2:5">
      <c r="B110" s="20">
        <v>45693</v>
      </c>
      <c r="C110" s="21">
        <v>21.049099999999999</v>
      </c>
      <c r="D110" s="21">
        <v>5.7000000000000002E-2</v>
      </c>
      <c r="E110" s="21">
        <v>5.7000000000000002E-2</v>
      </c>
    </row>
    <row r="111" spans="2:5">
      <c r="B111" s="20">
        <v>45721</v>
      </c>
      <c r="C111" s="21">
        <v>20.7699</v>
      </c>
      <c r="D111" s="21">
        <v>5.7000000000000002E-2</v>
      </c>
      <c r="E111" s="21">
        <v>5.7000000000000002E-2</v>
      </c>
    </row>
    <row r="113" spans="2:5" ht="16">
      <c r="B113" s="12" t="s">
        <v>161</v>
      </c>
      <c r="C113" s="12"/>
      <c r="D113" s="12"/>
      <c r="E113" s="12"/>
    </row>
    <row r="114" spans="2:5" s="17" customFormat="1" ht="39">
      <c r="B114" s="14" t="s">
        <v>142</v>
      </c>
      <c r="C114" s="15" t="s">
        <v>143</v>
      </c>
      <c r="D114" s="16" t="s">
        <v>144</v>
      </c>
      <c r="E114" s="16" t="s">
        <v>145</v>
      </c>
    </row>
    <row r="115" spans="2:5" s="26" customFormat="1">
      <c r="B115" s="23" t="s">
        <v>150</v>
      </c>
      <c r="C115" s="32">
        <v>1114.52</v>
      </c>
      <c r="D115" s="21">
        <v>6.8</v>
      </c>
      <c r="E115" s="21">
        <v>6.8</v>
      </c>
    </row>
    <row r="116" spans="2:5" s="26" customFormat="1">
      <c r="B116" s="23" t="s">
        <v>151</v>
      </c>
      <c r="C116" s="32">
        <v>1114.52</v>
      </c>
      <c r="D116" s="21">
        <v>6.2252999999999998</v>
      </c>
      <c r="E116" s="21">
        <v>6.2252999999999998</v>
      </c>
    </row>
    <row r="117" spans="2:5" s="26" customFormat="1">
      <c r="B117" s="23" t="s">
        <v>152</v>
      </c>
      <c r="C117" s="32">
        <v>1114.52</v>
      </c>
      <c r="D117" s="21">
        <v>6.6393000000000004</v>
      </c>
      <c r="E117" s="21">
        <v>6.6393000000000004</v>
      </c>
    </row>
    <row r="118" spans="2:5" s="26" customFormat="1">
      <c r="B118" s="23" t="s">
        <v>153</v>
      </c>
      <c r="C118" s="32">
        <v>1114.52</v>
      </c>
      <c r="D118" s="21">
        <v>6.8226000000000004</v>
      </c>
      <c r="E118" s="21">
        <v>6.8226000000000004</v>
      </c>
    </row>
    <row r="119" spans="2:5" s="26" customFormat="1">
      <c r="B119" s="23" t="s">
        <v>154</v>
      </c>
      <c r="C119" s="32">
        <v>1114.52</v>
      </c>
      <c r="D119" s="21">
        <v>6.0624000000000002</v>
      </c>
      <c r="E119" s="21">
        <v>6.0624000000000002</v>
      </c>
    </row>
    <row r="120" spans="2:5" s="26" customFormat="1">
      <c r="B120" s="23" t="s">
        <v>155</v>
      </c>
      <c r="C120" s="32">
        <v>1114.52</v>
      </c>
      <c r="D120" s="21">
        <v>9.1351999999999993</v>
      </c>
      <c r="E120" s="21">
        <v>9.1351999999999993</v>
      </c>
    </row>
    <row r="122" spans="2:5" ht="16">
      <c r="B122" s="12" t="s">
        <v>162</v>
      </c>
      <c r="C122" s="12"/>
      <c r="D122" s="12"/>
      <c r="E122" s="12"/>
    </row>
    <row r="123" spans="2:5" s="17" customFormat="1" ht="39">
      <c r="B123" s="14" t="s">
        <v>142</v>
      </c>
      <c r="C123" s="15" t="s">
        <v>143</v>
      </c>
      <c r="D123" s="16" t="s">
        <v>144</v>
      </c>
      <c r="E123" s="16" t="s">
        <v>145</v>
      </c>
    </row>
    <row r="124" spans="2:5">
      <c r="B124" s="23" t="s">
        <v>150</v>
      </c>
      <c r="C124" s="32">
        <v>1114.52</v>
      </c>
      <c r="D124" s="21">
        <v>7.0380000000000003</v>
      </c>
      <c r="E124" s="21">
        <v>7.0380000000000003</v>
      </c>
    </row>
    <row r="125" spans="2:5">
      <c r="B125" s="23" t="s">
        <v>151</v>
      </c>
      <c r="C125" s="32">
        <v>1114.52</v>
      </c>
      <c r="D125" s="21">
        <v>6.4574999999999996</v>
      </c>
      <c r="E125" s="21">
        <v>6.4574999999999996</v>
      </c>
    </row>
    <row r="126" spans="2:5">
      <c r="B126" s="23" t="s">
        <v>152</v>
      </c>
      <c r="C126" s="32">
        <v>1114.52</v>
      </c>
      <c r="D126" s="21">
        <v>6.8971999999999998</v>
      </c>
      <c r="E126" s="21">
        <v>6.8971999999999998</v>
      </c>
    </row>
    <row r="127" spans="2:5">
      <c r="B127" s="23" t="s">
        <v>153</v>
      </c>
      <c r="C127" s="32">
        <v>1114.52</v>
      </c>
      <c r="D127" s="21">
        <v>7.0692000000000004</v>
      </c>
      <c r="E127" s="21">
        <v>7.0692000000000004</v>
      </c>
    </row>
    <row r="128" spans="2:5">
      <c r="B128" s="23" t="s">
        <v>154</v>
      </c>
      <c r="C128" s="32">
        <v>1114.52</v>
      </c>
      <c r="D128" s="21">
        <v>6.2866</v>
      </c>
      <c r="E128" s="21">
        <v>6.2866</v>
      </c>
    </row>
    <row r="129" spans="2:5">
      <c r="B129" s="23" t="s">
        <v>155</v>
      </c>
      <c r="C129" s="32">
        <v>1114.52</v>
      </c>
      <c r="D129" s="21">
        <v>9.3687000000000005</v>
      </c>
      <c r="E129" s="21">
        <v>9.3687000000000005</v>
      </c>
    </row>
    <row r="130" spans="2:5">
      <c r="B130" s="33"/>
      <c r="C130" s="28"/>
    </row>
    <row r="131" spans="2:5" ht="16">
      <c r="B131" s="12" t="s">
        <v>163</v>
      </c>
      <c r="C131" s="12"/>
      <c r="D131" s="12"/>
      <c r="E131" s="12"/>
    </row>
    <row r="132" spans="2:5" s="17" customFormat="1" ht="39">
      <c r="B132" s="14" t="s">
        <v>142</v>
      </c>
      <c r="C132" s="15" t="s">
        <v>143</v>
      </c>
      <c r="D132" s="16" t="s">
        <v>144</v>
      </c>
      <c r="E132" s="16" t="s">
        <v>145</v>
      </c>
    </row>
    <row r="133" spans="2:5">
      <c r="B133" s="23" t="s">
        <v>150</v>
      </c>
      <c r="C133" s="32">
        <v>1001.5157</v>
      </c>
      <c r="D133" s="21">
        <v>6.0255999999999998</v>
      </c>
      <c r="E133" s="21">
        <v>6.0255999999999998</v>
      </c>
    </row>
    <row r="134" spans="2:5">
      <c r="B134" s="23" t="s">
        <v>151</v>
      </c>
      <c r="C134" s="32">
        <v>1001.5157</v>
      </c>
      <c r="D134" s="21">
        <v>5.6452999999999998</v>
      </c>
      <c r="E134" s="21">
        <v>5.6452999999999998</v>
      </c>
    </row>
    <row r="135" spans="2:5">
      <c r="B135" s="23" t="s">
        <v>152</v>
      </c>
      <c r="C135" s="32">
        <v>1001.5157</v>
      </c>
      <c r="D135" s="21">
        <v>5.8513000000000002</v>
      </c>
      <c r="E135" s="21">
        <v>5.8513000000000002</v>
      </c>
    </row>
    <row r="136" spans="2:5">
      <c r="B136" s="23" t="s">
        <v>153</v>
      </c>
      <c r="C136" s="32">
        <v>1001.5157</v>
      </c>
      <c r="D136" s="21">
        <v>5.8677999999999999</v>
      </c>
      <c r="E136" s="21">
        <v>5.8677999999999999</v>
      </c>
    </row>
    <row r="137" spans="2:5">
      <c r="B137" s="23" t="s">
        <v>154</v>
      </c>
      <c r="C137" s="32">
        <v>1001.5157</v>
      </c>
      <c r="D137" s="21">
        <v>5.3452999999999999</v>
      </c>
      <c r="E137" s="21">
        <v>5.3452999999999999</v>
      </c>
    </row>
    <row r="138" spans="2:5">
      <c r="B138" s="23" t="s">
        <v>155</v>
      </c>
      <c r="C138" s="32">
        <v>1001.5157</v>
      </c>
      <c r="D138" s="21">
        <v>6.5666000000000002</v>
      </c>
      <c r="E138" s="21">
        <v>6.5666000000000002</v>
      </c>
    </row>
    <row r="139" spans="2:5">
      <c r="B139" s="34"/>
      <c r="C139" s="29"/>
      <c r="D139" s="29"/>
      <c r="E139" s="29"/>
    </row>
    <row r="140" spans="2:5" ht="16">
      <c r="B140" s="12" t="s">
        <v>164</v>
      </c>
      <c r="C140" s="12"/>
      <c r="D140" s="12"/>
      <c r="E140" s="12"/>
    </row>
    <row r="141" spans="2:5" s="17" customFormat="1" ht="39">
      <c r="B141" s="14" t="s">
        <v>142</v>
      </c>
      <c r="C141" s="15" t="s">
        <v>143</v>
      </c>
      <c r="D141" s="16" t="s">
        <v>144</v>
      </c>
      <c r="E141" s="16" t="s">
        <v>145</v>
      </c>
    </row>
    <row r="142" spans="2:5">
      <c r="B142" s="23" t="s">
        <v>150</v>
      </c>
      <c r="C142" s="32">
        <v>1001.5187</v>
      </c>
      <c r="D142" s="21">
        <v>6.1280000000000001</v>
      </c>
      <c r="E142" s="21">
        <v>6.1280000000000001</v>
      </c>
    </row>
    <row r="143" spans="2:5">
      <c r="B143" s="23" t="s">
        <v>151</v>
      </c>
      <c r="C143" s="32">
        <v>1001.5187</v>
      </c>
      <c r="D143" s="21">
        <v>5.7409999999999997</v>
      </c>
      <c r="E143" s="21">
        <v>5.7409999999999997</v>
      </c>
    </row>
    <row r="144" spans="2:5">
      <c r="B144" s="23" t="s">
        <v>152</v>
      </c>
      <c r="C144" s="32">
        <v>1001.5187</v>
      </c>
      <c r="D144" s="21">
        <v>5.9505999999999997</v>
      </c>
      <c r="E144" s="21">
        <v>5.9505999999999997</v>
      </c>
    </row>
    <row r="145" spans="2:5">
      <c r="B145" s="23" t="s">
        <v>153</v>
      </c>
      <c r="C145" s="32">
        <v>1001.5187</v>
      </c>
      <c r="D145" s="21">
        <v>5.9668000000000001</v>
      </c>
      <c r="E145" s="21">
        <v>5.9668000000000001</v>
      </c>
    </row>
    <row r="146" spans="2:5">
      <c r="B146" s="23" t="s">
        <v>154</v>
      </c>
      <c r="C146" s="32">
        <v>1001.5187</v>
      </c>
      <c r="D146" s="21">
        <v>5.4358000000000004</v>
      </c>
      <c r="E146" s="21">
        <v>5.4358000000000004</v>
      </c>
    </row>
    <row r="147" spans="2:5">
      <c r="B147" s="23" t="s">
        <v>155</v>
      </c>
      <c r="C147" s="32">
        <v>1001.5187</v>
      </c>
      <c r="D147" s="21">
        <v>6.6576000000000004</v>
      </c>
      <c r="E147" s="21">
        <v>6.6576000000000004</v>
      </c>
    </row>
    <row r="148" spans="2:5">
      <c r="B148" s="35"/>
      <c r="C148" s="29"/>
      <c r="D148" s="29"/>
      <c r="E148" s="29"/>
    </row>
    <row r="149" spans="2:5" ht="16">
      <c r="B149" s="12" t="s">
        <v>165</v>
      </c>
      <c r="C149" s="12"/>
      <c r="D149" s="12"/>
      <c r="E149" s="12"/>
    </row>
    <row r="150" spans="2:5" s="17" customFormat="1" ht="39">
      <c r="B150" s="14" t="s">
        <v>142</v>
      </c>
      <c r="C150" s="15" t="s">
        <v>143</v>
      </c>
      <c r="D150" s="16" t="s">
        <v>144</v>
      </c>
      <c r="E150" s="16" t="s">
        <v>145</v>
      </c>
    </row>
    <row r="151" spans="2:5" ht="15" customHeight="1">
      <c r="B151" s="36">
        <v>45566</v>
      </c>
      <c r="C151" s="32">
        <v>1000.0001999999999</v>
      </c>
      <c r="D151" s="21">
        <v>0.16700000000000001</v>
      </c>
      <c r="E151" s="21">
        <v>0.16700000000000001</v>
      </c>
    </row>
    <row r="152" spans="2:5" ht="15" customHeight="1">
      <c r="B152" s="36">
        <v>45567</v>
      </c>
      <c r="C152" s="32">
        <v>1000.0001999999999</v>
      </c>
      <c r="D152" s="21">
        <v>0.16650000000000001</v>
      </c>
      <c r="E152" s="21">
        <v>0.16650000000000001</v>
      </c>
    </row>
    <row r="153" spans="2:5" ht="15" customHeight="1">
      <c r="B153" s="36">
        <v>45568</v>
      </c>
      <c r="C153" s="32">
        <v>1000.0001999999999</v>
      </c>
      <c r="D153" s="21">
        <v>0.16339999999999999</v>
      </c>
      <c r="E153" s="21">
        <v>0.16339999999999999</v>
      </c>
    </row>
    <row r="154" spans="2:5" ht="15" customHeight="1">
      <c r="B154" s="36">
        <v>45569</v>
      </c>
      <c r="C154" s="32">
        <v>1000.0001999999999</v>
      </c>
      <c r="D154" s="21">
        <v>0.1636</v>
      </c>
      <c r="E154" s="21">
        <v>0.1636</v>
      </c>
    </row>
    <row r="155" spans="2:5" ht="15" customHeight="1">
      <c r="B155" s="36">
        <v>45570</v>
      </c>
      <c r="C155" s="32">
        <v>1000.0001999999999</v>
      </c>
      <c r="D155" s="21">
        <v>0.1641</v>
      </c>
      <c r="E155" s="21">
        <v>0.1641</v>
      </c>
    </row>
    <row r="156" spans="2:5" ht="15" customHeight="1">
      <c r="B156" s="36">
        <v>45571</v>
      </c>
      <c r="C156" s="32">
        <v>1000.0001999999999</v>
      </c>
      <c r="D156" s="21">
        <v>0.1641</v>
      </c>
      <c r="E156" s="21">
        <v>0.1641</v>
      </c>
    </row>
    <row r="157" spans="2:5" ht="15" customHeight="1">
      <c r="B157" s="36">
        <v>45572</v>
      </c>
      <c r="C157" s="32">
        <v>1000.0004</v>
      </c>
      <c r="D157" s="21">
        <v>0.16489999999999999</v>
      </c>
      <c r="E157" s="21">
        <v>0.16489999999999999</v>
      </c>
    </row>
    <row r="158" spans="2:5" ht="15" customHeight="1">
      <c r="B158" s="36">
        <v>45573</v>
      </c>
      <c r="C158" s="32">
        <v>1000.0003</v>
      </c>
      <c r="D158" s="21">
        <v>0.1643</v>
      </c>
      <c r="E158" s="21">
        <v>0.1643</v>
      </c>
    </row>
    <row r="159" spans="2:5" ht="15" customHeight="1">
      <c r="B159" s="36">
        <v>45574</v>
      </c>
      <c r="C159" s="32">
        <v>1000.0005</v>
      </c>
      <c r="D159" s="21">
        <v>0.1656</v>
      </c>
      <c r="E159" s="21">
        <v>0.1656</v>
      </c>
    </row>
    <row r="160" spans="2:5" ht="15" customHeight="1">
      <c r="B160" s="36">
        <v>45575</v>
      </c>
      <c r="C160" s="32">
        <v>1000.0001</v>
      </c>
      <c r="D160" s="21">
        <v>0.16689999999999999</v>
      </c>
      <c r="E160" s="21">
        <v>0.16689999999999999</v>
      </c>
    </row>
    <row r="161" spans="2:5" ht="15" customHeight="1">
      <c r="B161" s="36">
        <v>45576</v>
      </c>
      <c r="C161" s="32">
        <v>1000.0004</v>
      </c>
      <c r="D161" s="21">
        <v>0.1651</v>
      </c>
      <c r="E161" s="21">
        <v>0.1651</v>
      </c>
    </row>
    <row r="162" spans="2:5" ht="15" customHeight="1">
      <c r="B162" s="36">
        <v>45577</v>
      </c>
      <c r="C162" s="32">
        <v>1000.0004</v>
      </c>
      <c r="D162" s="21">
        <v>0.16639999999999999</v>
      </c>
      <c r="E162" s="21">
        <v>0.16639999999999999</v>
      </c>
    </row>
    <row r="163" spans="2:5" ht="15" customHeight="1">
      <c r="B163" s="36">
        <v>45578</v>
      </c>
      <c r="C163" s="32">
        <v>1000.0004</v>
      </c>
      <c r="D163" s="21">
        <v>0.16639999999999999</v>
      </c>
      <c r="E163" s="21">
        <v>0.16639999999999999</v>
      </c>
    </row>
    <row r="164" spans="2:5" ht="15" customHeight="1">
      <c r="B164" s="36">
        <v>45579</v>
      </c>
      <c r="C164" s="32">
        <v>1000.0001999999999</v>
      </c>
      <c r="D164" s="21">
        <v>0.16289999999999999</v>
      </c>
      <c r="E164" s="21">
        <v>0.16289999999999999</v>
      </c>
    </row>
    <row r="165" spans="2:5" ht="15" customHeight="1">
      <c r="B165" s="36">
        <v>45580</v>
      </c>
      <c r="C165" s="32">
        <v>1000</v>
      </c>
      <c r="D165" s="21">
        <v>0.1648</v>
      </c>
      <c r="E165" s="21">
        <v>0.1648</v>
      </c>
    </row>
    <row r="166" spans="2:5" ht="15" customHeight="1">
      <c r="B166" s="36">
        <v>45581</v>
      </c>
      <c r="C166" s="32">
        <v>1000</v>
      </c>
      <c r="D166" s="21">
        <v>0.16639999999999999</v>
      </c>
      <c r="E166" s="21">
        <v>0.16639999999999999</v>
      </c>
    </row>
    <row r="167" spans="2:5" ht="15" customHeight="1">
      <c r="B167" s="36">
        <v>45582</v>
      </c>
      <c r="C167" s="32">
        <v>1000</v>
      </c>
      <c r="D167" s="21">
        <v>0.16470000000000001</v>
      </c>
      <c r="E167" s="21">
        <v>0.16470000000000001</v>
      </c>
    </row>
    <row r="168" spans="2:5" ht="15" customHeight="1">
      <c r="B168" s="36">
        <v>45583</v>
      </c>
      <c r="C168" s="32">
        <v>1000</v>
      </c>
      <c r="D168" s="21">
        <v>0.1643</v>
      </c>
      <c r="E168" s="21">
        <v>0.1643</v>
      </c>
    </row>
    <row r="169" spans="2:5" ht="15" customHeight="1">
      <c r="B169" s="36">
        <v>45584</v>
      </c>
      <c r="C169" s="32">
        <v>1000</v>
      </c>
      <c r="D169" s="21">
        <v>0.33</v>
      </c>
      <c r="E169" s="21">
        <v>0.33</v>
      </c>
    </row>
    <row r="170" spans="2:5" ht="15" customHeight="1">
      <c r="B170" s="36">
        <v>45585</v>
      </c>
      <c r="C170" s="32">
        <v>1000</v>
      </c>
      <c r="D170" s="21">
        <v>0.16500000000000001</v>
      </c>
      <c r="E170" s="21">
        <v>0.16500000000000001</v>
      </c>
    </row>
    <row r="171" spans="2:5" ht="15" customHeight="1">
      <c r="B171" s="36">
        <v>45586</v>
      </c>
      <c r="C171" s="32">
        <v>1000</v>
      </c>
      <c r="D171" s="21">
        <v>0.1721</v>
      </c>
      <c r="E171" s="21">
        <v>0.1721</v>
      </c>
    </row>
    <row r="172" spans="2:5" ht="15" customHeight="1">
      <c r="B172" s="36">
        <v>45587</v>
      </c>
      <c r="C172" s="32">
        <v>1000</v>
      </c>
      <c r="D172" s="21">
        <v>0.1731</v>
      </c>
      <c r="E172" s="21">
        <v>0.1731</v>
      </c>
    </row>
    <row r="173" spans="2:5" ht="15" customHeight="1">
      <c r="B173" s="36">
        <v>45588</v>
      </c>
      <c r="C173" s="32">
        <v>1000</v>
      </c>
      <c r="D173" s="21">
        <v>0.17610000000000001</v>
      </c>
      <c r="E173" s="21">
        <v>0.17610000000000001</v>
      </c>
    </row>
    <row r="174" spans="2:5" ht="15" customHeight="1">
      <c r="B174" s="36">
        <v>45589</v>
      </c>
      <c r="C174" s="32">
        <v>1000</v>
      </c>
      <c r="D174" s="21">
        <v>0.17530000000000001</v>
      </c>
      <c r="E174" s="21">
        <v>0.17530000000000001</v>
      </c>
    </row>
    <row r="175" spans="2:5" ht="15" customHeight="1">
      <c r="B175" s="36">
        <v>45590</v>
      </c>
      <c r="C175" s="32">
        <v>1000</v>
      </c>
      <c r="D175" s="21">
        <v>0.1769</v>
      </c>
      <c r="E175" s="21">
        <v>0.1769</v>
      </c>
    </row>
    <row r="176" spans="2:5" ht="15" customHeight="1">
      <c r="B176" s="36">
        <v>45591</v>
      </c>
      <c r="C176" s="32">
        <v>1000</v>
      </c>
      <c r="D176" s="21">
        <v>0.17610000000000001</v>
      </c>
      <c r="E176" s="21">
        <v>0.17610000000000001</v>
      </c>
    </row>
    <row r="177" spans="2:5" ht="15" customHeight="1">
      <c r="B177" s="36">
        <v>45592</v>
      </c>
      <c r="C177" s="32">
        <v>1000</v>
      </c>
      <c r="D177" s="21">
        <v>0.17610000000000001</v>
      </c>
      <c r="E177" s="21">
        <v>0.17610000000000001</v>
      </c>
    </row>
    <row r="178" spans="2:5" ht="15" customHeight="1">
      <c r="B178" s="36">
        <v>45593</v>
      </c>
      <c r="C178" s="32">
        <v>1000</v>
      </c>
      <c r="D178" s="21">
        <v>0.1726</v>
      </c>
      <c r="E178" s="21">
        <v>0.1726</v>
      </c>
    </row>
    <row r="179" spans="2:5" ht="15" customHeight="1">
      <c r="B179" s="36">
        <v>45594</v>
      </c>
      <c r="C179" s="32">
        <v>1000</v>
      </c>
      <c r="D179" s="21">
        <v>0.16500000000000001</v>
      </c>
      <c r="E179" s="21">
        <v>0.16500000000000001</v>
      </c>
    </row>
    <row r="180" spans="2:5" ht="15" customHeight="1">
      <c r="B180" s="36">
        <v>45595</v>
      </c>
      <c r="C180" s="32">
        <v>1000.0006</v>
      </c>
      <c r="D180" s="21">
        <v>0.16539999999999999</v>
      </c>
      <c r="E180" s="21">
        <v>0.16539999999999999</v>
      </c>
    </row>
    <row r="181" spans="2:5" ht="15" customHeight="1">
      <c r="B181" s="36">
        <v>45596</v>
      </c>
      <c r="C181" s="32">
        <v>1000.0003</v>
      </c>
      <c r="D181" s="21">
        <v>0.1643</v>
      </c>
      <c r="E181" s="21">
        <v>0.1643</v>
      </c>
    </row>
    <row r="182" spans="2:5" ht="15" customHeight="1">
      <c r="B182" s="36">
        <v>45597</v>
      </c>
      <c r="C182" s="32">
        <v>1000.0001999999999</v>
      </c>
      <c r="D182" s="21">
        <v>0.16589999999999999</v>
      </c>
      <c r="E182" s="21">
        <v>0.16589999999999999</v>
      </c>
    </row>
    <row r="183" spans="2:5" ht="15" customHeight="1">
      <c r="B183" s="36">
        <v>45598</v>
      </c>
      <c r="C183" s="32">
        <v>1000.0001999999999</v>
      </c>
      <c r="D183" s="21">
        <v>0.1658</v>
      </c>
      <c r="E183" s="21">
        <v>0.1658</v>
      </c>
    </row>
    <row r="184" spans="2:5" ht="15" customHeight="1">
      <c r="B184" s="36">
        <v>45599</v>
      </c>
      <c r="C184" s="32">
        <v>1000.0001999999999</v>
      </c>
      <c r="D184" s="21">
        <v>0.1658</v>
      </c>
      <c r="E184" s="21">
        <v>0.1658</v>
      </c>
    </row>
    <row r="185" spans="2:5" ht="15" customHeight="1">
      <c r="B185" s="36">
        <v>45600</v>
      </c>
      <c r="C185" s="32">
        <v>1000.0003</v>
      </c>
      <c r="D185" s="21">
        <v>0.1573</v>
      </c>
      <c r="E185" s="21">
        <v>0.1573</v>
      </c>
    </row>
    <row r="186" spans="2:5" ht="15" customHeight="1">
      <c r="B186" s="36">
        <v>45601</v>
      </c>
      <c r="C186" s="32">
        <v>1000.0015</v>
      </c>
      <c r="D186" s="21">
        <v>0.16289999999999999</v>
      </c>
      <c r="E186" s="21">
        <v>0.16289999999999999</v>
      </c>
    </row>
    <row r="187" spans="2:5" ht="15" customHeight="1">
      <c r="B187" s="36">
        <v>45602</v>
      </c>
      <c r="C187" s="32">
        <v>1000.0009</v>
      </c>
      <c r="D187" s="21">
        <v>0.16209999999999999</v>
      </c>
      <c r="E187" s="21">
        <v>0.16209999999999999</v>
      </c>
    </row>
    <row r="188" spans="2:5" ht="15" customHeight="1">
      <c r="B188" s="36">
        <v>45603</v>
      </c>
      <c r="C188" s="32">
        <v>1000.001</v>
      </c>
      <c r="D188" s="21">
        <v>0.16289999999999999</v>
      </c>
      <c r="E188" s="21">
        <v>0.16289999999999999</v>
      </c>
    </row>
    <row r="189" spans="2:5" ht="15" customHeight="1">
      <c r="B189" s="36">
        <v>45604</v>
      </c>
      <c r="C189" s="32">
        <v>1000.0014</v>
      </c>
      <c r="D189" s="21">
        <v>0.16719999999999999</v>
      </c>
      <c r="E189" s="21">
        <v>0.16719999999999999</v>
      </c>
    </row>
    <row r="190" spans="2:5" ht="15" customHeight="1">
      <c r="B190" s="36">
        <v>45605</v>
      </c>
      <c r="C190" s="32">
        <v>1000.0012</v>
      </c>
      <c r="D190" s="21">
        <v>0.1681</v>
      </c>
      <c r="E190" s="21">
        <v>0.1681</v>
      </c>
    </row>
    <row r="191" spans="2:5" ht="15" customHeight="1">
      <c r="B191" s="36">
        <v>45606</v>
      </c>
      <c r="C191" s="32">
        <v>1000.0012</v>
      </c>
      <c r="D191" s="21">
        <v>0.1681</v>
      </c>
      <c r="E191" s="21">
        <v>0.1681</v>
      </c>
    </row>
    <row r="192" spans="2:5" ht="15" customHeight="1">
      <c r="B192" s="36">
        <v>45607</v>
      </c>
      <c r="C192" s="32">
        <v>1000.0008</v>
      </c>
      <c r="D192" s="21">
        <v>0.1648</v>
      </c>
      <c r="E192" s="21">
        <v>0.1648</v>
      </c>
    </row>
    <row r="193" spans="2:5" ht="15" customHeight="1">
      <c r="B193" s="36">
        <v>45608</v>
      </c>
      <c r="C193" s="32">
        <v>1000.001</v>
      </c>
      <c r="D193" s="21">
        <v>0.1666</v>
      </c>
      <c r="E193" s="21">
        <v>0.1666</v>
      </c>
    </row>
    <row r="194" spans="2:5" ht="15" customHeight="1">
      <c r="B194" s="36">
        <v>45609</v>
      </c>
      <c r="C194" s="32">
        <v>1000.0004</v>
      </c>
      <c r="D194" s="21">
        <v>0.16669999999999999</v>
      </c>
      <c r="E194" s="21">
        <v>0.16669999999999999</v>
      </c>
    </row>
    <row r="195" spans="2:5" ht="15" customHeight="1">
      <c r="B195" s="36">
        <v>45610</v>
      </c>
      <c r="C195" s="32">
        <v>1000.0009</v>
      </c>
      <c r="D195" s="21">
        <v>0.16450000000000001</v>
      </c>
      <c r="E195" s="21">
        <v>0.16450000000000001</v>
      </c>
    </row>
    <row r="196" spans="2:5" ht="15" customHeight="1">
      <c r="B196" s="36">
        <v>45611</v>
      </c>
      <c r="C196" s="32">
        <v>1000.0008</v>
      </c>
      <c r="D196" s="21">
        <v>0.16639999999999999</v>
      </c>
      <c r="E196" s="21">
        <v>0.16639999999999999</v>
      </c>
    </row>
    <row r="197" spans="2:5" ht="15" customHeight="1">
      <c r="B197" s="36">
        <v>45612</v>
      </c>
      <c r="C197" s="32">
        <v>1000.0007000000001</v>
      </c>
      <c r="D197" s="21">
        <v>0.1663</v>
      </c>
      <c r="E197" s="21">
        <v>0.1663</v>
      </c>
    </row>
    <row r="198" spans="2:5" ht="15" customHeight="1">
      <c r="B198" s="36">
        <v>45613</v>
      </c>
      <c r="C198" s="32">
        <v>1000.0006</v>
      </c>
      <c r="D198" s="21">
        <v>0.1663</v>
      </c>
      <c r="E198" s="21">
        <v>0.1663</v>
      </c>
    </row>
    <row r="199" spans="2:5" ht="15" customHeight="1">
      <c r="B199" s="36">
        <v>45614</v>
      </c>
      <c r="C199" s="32">
        <v>1000.0005</v>
      </c>
      <c r="D199" s="21">
        <v>0.16339999999999999</v>
      </c>
      <c r="E199" s="21">
        <v>0.16339999999999999</v>
      </c>
    </row>
    <row r="200" spans="2:5" ht="15" customHeight="1">
      <c r="B200" s="36">
        <v>45615</v>
      </c>
      <c r="C200" s="32">
        <v>1000.0006</v>
      </c>
      <c r="D200" s="21">
        <v>0.16689999999999999</v>
      </c>
      <c r="E200" s="21">
        <v>0.16689999999999999</v>
      </c>
    </row>
    <row r="201" spans="2:5" ht="15" customHeight="1">
      <c r="B201" s="36">
        <v>45616</v>
      </c>
      <c r="C201" s="32">
        <v>1000.0005</v>
      </c>
      <c r="D201" s="21">
        <v>0.1681</v>
      </c>
      <c r="E201" s="21">
        <v>0.1681</v>
      </c>
    </row>
    <row r="202" spans="2:5" ht="15" customHeight="1">
      <c r="B202" s="36">
        <v>45617</v>
      </c>
      <c r="C202" s="32">
        <v>1000.0001</v>
      </c>
      <c r="D202" s="21">
        <v>0.17519999999999999</v>
      </c>
      <c r="E202" s="21">
        <v>0.17519999999999999</v>
      </c>
    </row>
    <row r="203" spans="2:5" ht="15" customHeight="1">
      <c r="B203" s="36">
        <v>45618</v>
      </c>
      <c r="C203" s="32">
        <v>1000</v>
      </c>
      <c r="D203" s="21">
        <v>0.1764</v>
      </c>
      <c r="E203" s="21">
        <v>0.1764</v>
      </c>
    </row>
    <row r="204" spans="2:5" ht="15" customHeight="1">
      <c r="B204" s="36">
        <v>45619</v>
      </c>
      <c r="C204" s="32">
        <v>1000</v>
      </c>
      <c r="D204" s="21">
        <v>0.17649999999999999</v>
      </c>
      <c r="E204" s="21">
        <v>0.17649999999999999</v>
      </c>
    </row>
    <row r="205" spans="2:5" ht="15" customHeight="1">
      <c r="B205" s="36">
        <v>45620</v>
      </c>
      <c r="C205" s="32">
        <v>1000</v>
      </c>
      <c r="D205" s="21">
        <v>0.17660000000000001</v>
      </c>
      <c r="E205" s="21">
        <v>0.17660000000000001</v>
      </c>
    </row>
    <row r="206" spans="2:5" ht="15" customHeight="1">
      <c r="B206" s="36">
        <v>45621</v>
      </c>
      <c r="C206" s="32">
        <v>1000</v>
      </c>
      <c r="D206" s="21">
        <v>0.1764</v>
      </c>
      <c r="E206" s="21">
        <v>0.1764</v>
      </c>
    </row>
    <row r="207" spans="2:5" ht="15" customHeight="1">
      <c r="B207" s="36">
        <v>45622</v>
      </c>
      <c r="C207" s="32">
        <v>1000</v>
      </c>
      <c r="D207" s="21">
        <v>0.17510000000000001</v>
      </c>
      <c r="E207" s="21">
        <v>0.17510000000000001</v>
      </c>
    </row>
    <row r="208" spans="2:5" ht="15" customHeight="1">
      <c r="B208" s="36">
        <v>45623</v>
      </c>
      <c r="C208" s="32">
        <v>1000</v>
      </c>
      <c r="D208" s="21">
        <v>0.17580000000000001</v>
      </c>
      <c r="E208" s="21">
        <v>0.17580000000000001</v>
      </c>
    </row>
    <row r="209" spans="2:5" ht="15" customHeight="1">
      <c r="B209" s="36">
        <v>45624</v>
      </c>
      <c r="C209" s="32">
        <v>1000</v>
      </c>
      <c r="D209" s="21">
        <v>0.1749</v>
      </c>
      <c r="E209" s="21">
        <v>0.1749</v>
      </c>
    </row>
    <row r="210" spans="2:5" ht="15" customHeight="1">
      <c r="B210" s="36">
        <v>45625</v>
      </c>
      <c r="C210" s="32">
        <v>1000</v>
      </c>
      <c r="D210" s="21">
        <v>0.17480000000000001</v>
      </c>
      <c r="E210" s="21">
        <v>0.17480000000000001</v>
      </c>
    </row>
    <row r="211" spans="2:5" ht="15" customHeight="1">
      <c r="B211" s="36">
        <v>45626</v>
      </c>
      <c r="C211" s="32">
        <v>1000</v>
      </c>
      <c r="D211" s="21">
        <v>0.17519999999999999</v>
      </c>
      <c r="E211" s="21">
        <v>0.17519999999999999</v>
      </c>
    </row>
    <row r="212" spans="2:5" ht="15" customHeight="1">
      <c r="B212" s="36">
        <v>45627</v>
      </c>
      <c r="C212" s="32">
        <v>1000</v>
      </c>
      <c r="D212" s="21">
        <v>0.17510000000000001</v>
      </c>
      <c r="E212" s="21">
        <v>0.17510000000000001</v>
      </c>
    </row>
    <row r="213" spans="2:5" ht="15" customHeight="1">
      <c r="B213" s="36">
        <v>45628</v>
      </c>
      <c r="C213" s="32">
        <v>1000.0006</v>
      </c>
      <c r="D213" s="21">
        <v>0.16800000000000001</v>
      </c>
      <c r="E213" s="21">
        <v>0.16800000000000001</v>
      </c>
    </row>
    <row r="214" spans="2:5" ht="15" customHeight="1">
      <c r="B214" s="36">
        <v>45629</v>
      </c>
      <c r="C214" s="32">
        <v>1000.0003</v>
      </c>
      <c r="D214" s="21">
        <v>0.16320000000000001</v>
      </c>
      <c r="E214" s="21">
        <v>0.16320000000000001</v>
      </c>
    </row>
    <row r="215" spans="2:5" ht="15" customHeight="1">
      <c r="B215" s="36">
        <v>45630</v>
      </c>
      <c r="C215" s="32">
        <v>1000.0003</v>
      </c>
      <c r="D215" s="21">
        <v>0.1646</v>
      </c>
      <c r="E215" s="21">
        <v>0.1646</v>
      </c>
    </row>
    <row r="216" spans="2:5" ht="15" customHeight="1">
      <c r="B216" s="36">
        <v>45631</v>
      </c>
      <c r="C216" s="32">
        <v>1000.0003</v>
      </c>
      <c r="D216" s="21">
        <v>0.16839999999999999</v>
      </c>
      <c r="E216" s="21">
        <v>0.16839999999999999</v>
      </c>
    </row>
    <row r="217" spans="2:5" ht="15" customHeight="1">
      <c r="B217" s="36">
        <v>45632</v>
      </c>
      <c r="C217" s="32">
        <v>1000.0003</v>
      </c>
      <c r="D217" s="21">
        <v>0.17330000000000001</v>
      </c>
      <c r="E217" s="21">
        <v>0.17330000000000001</v>
      </c>
    </row>
    <row r="218" spans="2:5" ht="15" customHeight="1">
      <c r="B218" s="36">
        <v>45633</v>
      </c>
      <c r="C218" s="32">
        <v>1000.0003</v>
      </c>
      <c r="D218" s="21">
        <v>0.17449999999999999</v>
      </c>
      <c r="E218" s="21">
        <v>0.17449999999999999</v>
      </c>
    </row>
    <row r="219" spans="2:5" ht="15" customHeight="1">
      <c r="B219" s="36">
        <v>45634</v>
      </c>
      <c r="C219" s="32">
        <v>1000.0001</v>
      </c>
      <c r="D219" s="21">
        <v>0.1744</v>
      </c>
      <c r="E219" s="21">
        <v>0.1744</v>
      </c>
    </row>
    <row r="220" spans="2:5" ht="15" customHeight="1">
      <c r="B220" s="36">
        <v>45635</v>
      </c>
      <c r="C220" s="32">
        <v>1000</v>
      </c>
      <c r="D220" s="21">
        <v>0.17169999999999999</v>
      </c>
      <c r="E220" s="21">
        <v>0.17169999999999999</v>
      </c>
    </row>
    <row r="221" spans="2:5" ht="15" customHeight="1">
      <c r="B221" s="36">
        <v>45636</v>
      </c>
      <c r="C221" s="32">
        <v>1000</v>
      </c>
      <c r="D221" s="21">
        <v>0.1774</v>
      </c>
      <c r="E221" s="21">
        <v>0.1774</v>
      </c>
    </row>
    <row r="222" spans="2:5" ht="15" customHeight="1">
      <c r="B222" s="36">
        <v>45637</v>
      </c>
      <c r="C222" s="32">
        <v>1000</v>
      </c>
      <c r="D222" s="21">
        <v>0.1741</v>
      </c>
      <c r="E222" s="21">
        <v>0.1741</v>
      </c>
    </row>
    <row r="223" spans="2:5" ht="15" customHeight="1">
      <c r="B223" s="36">
        <v>45638</v>
      </c>
      <c r="C223" s="32">
        <v>1000</v>
      </c>
      <c r="D223" s="21">
        <v>0.1739</v>
      </c>
      <c r="E223" s="21">
        <v>0.1739</v>
      </c>
    </row>
    <row r="224" spans="2:5" ht="15" customHeight="1">
      <c r="B224" s="36">
        <v>45639</v>
      </c>
      <c r="C224" s="32">
        <v>1000</v>
      </c>
      <c r="D224" s="21">
        <v>0.1744</v>
      </c>
      <c r="E224" s="21">
        <v>0.1744</v>
      </c>
    </row>
    <row r="225" spans="2:5" ht="15" customHeight="1">
      <c r="B225" s="36">
        <v>45640</v>
      </c>
      <c r="C225" s="32">
        <v>1000</v>
      </c>
      <c r="D225" s="21">
        <v>0.17630000000000001</v>
      </c>
      <c r="E225" s="21">
        <v>0.17630000000000001</v>
      </c>
    </row>
    <row r="226" spans="2:5" ht="15" customHeight="1">
      <c r="B226" s="36">
        <v>45641</v>
      </c>
      <c r="C226" s="32">
        <v>1000</v>
      </c>
      <c r="D226" s="21">
        <v>0.17630000000000001</v>
      </c>
      <c r="E226" s="21">
        <v>0.17630000000000001</v>
      </c>
    </row>
    <row r="227" spans="2:5" ht="15" customHeight="1">
      <c r="B227" s="36">
        <v>45642</v>
      </c>
      <c r="C227" s="32">
        <v>1000</v>
      </c>
      <c r="D227" s="21">
        <v>0.1759</v>
      </c>
      <c r="E227" s="21">
        <v>0.1759</v>
      </c>
    </row>
    <row r="228" spans="2:5" ht="15" customHeight="1">
      <c r="B228" s="36">
        <v>45643</v>
      </c>
      <c r="C228" s="32">
        <v>1000</v>
      </c>
      <c r="D228" s="21">
        <v>0.17560000000000001</v>
      </c>
      <c r="E228" s="21">
        <v>0.17560000000000001</v>
      </c>
    </row>
    <row r="229" spans="2:5" ht="15" customHeight="1">
      <c r="B229" s="36">
        <v>45644</v>
      </c>
      <c r="C229" s="32">
        <v>1000</v>
      </c>
      <c r="D229" s="21">
        <v>0.17349999999999999</v>
      </c>
      <c r="E229" s="21">
        <v>0.17349999999999999</v>
      </c>
    </row>
    <row r="230" spans="2:5" ht="15" customHeight="1">
      <c r="B230" s="36">
        <v>45645</v>
      </c>
      <c r="C230" s="32">
        <v>1000</v>
      </c>
      <c r="D230" s="21">
        <v>0.17419999999999999</v>
      </c>
      <c r="E230" s="21">
        <v>0.17419999999999999</v>
      </c>
    </row>
    <row r="231" spans="2:5" ht="15" customHeight="1">
      <c r="B231" s="36">
        <v>45646</v>
      </c>
      <c r="C231" s="32">
        <v>1000</v>
      </c>
      <c r="D231" s="21">
        <v>0.18490000000000001</v>
      </c>
      <c r="E231" s="21">
        <v>0.18490000000000001</v>
      </c>
    </row>
    <row r="232" spans="2:5" ht="15" customHeight="1">
      <c r="B232" s="36">
        <v>45647</v>
      </c>
      <c r="C232" s="32">
        <v>1000</v>
      </c>
      <c r="D232" s="21">
        <v>0.17879999999999999</v>
      </c>
      <c r="E232" s="21">
        <v>0.17879999999999999</v>
      </c>
    </row>
    <row r="233" spans="2:5" ht="15" customHeight="1">
      <c r="B233" s="36">
        <v>45648</v>
      </c>
      <c r="C233" s="32">
        <v>1000</v>
      </c>
      <c r="D233" s="21">
        <v>0.17860000000000001</v>
      </c>
      <c r="E233" s="21">
        <v>0.17860000000000001</v>
      </c>
    </row>
    <row r="234" spans="2:5" ht="15" customHeight="1">
      <c r="B234" s="36">
        <v>45649</v>
      </c>
      <c r="C234" s="32">
        <v>1000</v>
      </c>
      <c r="D234" s="21">
        <v>0.17680000000000001</v>
      </c>
      <c r="E234" s="21">
        <v>0.17680000000000001</v>
      </c>
    </row>
    <row r="235" spans="2:5" ht="15" customHeight="1">
      <c r="B235" s="36">
        <v>45650</v>
      </c>
      <c r="C235" s="32">
        <v>1000</v>
      </c>
      <c r="D235" s="21">
        <v>0.1734</v>
      </c>
      <c r="E235" s="21">
        <v>0.1734</v>
      </c>
    </row>
    <row r="236" spans="2:5" ht="15" customHeight="1">
      <c r="B236" s="36">
        <v>45651</v>
      </c>
      <c r="C236" s="32">
        <v>1000</v>
      </c>
      <c r="D236" s="21">
        <v>0.17519999999999999</v>
      </c>
      <c r="E236" s="21">
        <v>0.17519999999999999</v>
      </c>
    </row>
    <row r="237" spans="2:5" ht="15" customHeight="1">
      <c r="B237" s="36">
        <v>45652</v>
      </c>
      <c r="C237" s="32">
        <v>1000</v>
      </c>
      <c r="D237" s="21">
        <v>0.1726</v>
      </c>
      <c r="E237" s="21">
        <v>0.1726</v>
      </c>
    </row>
    <row r="238" spans="2:5" ht="15" customHeight="1">
      <c r="B238" s="36">
        <v>45653</v>
      </c>
      <c r="C238" s="32">
        <v>1000</v>
      </c>
      <c r="D238" s="21">
        <v>0.1782</v>
      </c>
      <c r="E238" s="21">
        <v>0.1782</v>
      </c>
    </row>
    <row r="239" spans="2:5" ht="15" customHeight="1">
      <c r="B239" s="36">
        <v>45654</v>
      </c>
      <c r="C239" s="32">
        <v>1000</v>
      </c>
      <c r="D239" s="21">
        <v>0.1794</v>
      </c>
      <c r="E239" s="21">
        <v>0.1794</v>
      </c>
    </row>
    <row r="240" spans="2:5" ht="15" customHeight="1">
      <c r="B240" s="36">
        <v>45655</v>
      </c>
      <c r="C240" s="32">
        <v>1000</v>
      </c>
      <c r="D240" s="21">
        <v>0.1794</v>
      </c>
      <c r="E240" s="21">
        <v>0.1794</v>
      </c>
    </row>
    <row r="241" spans="2:5" ht="15" customHeight="1">
      <c r="B241" s="36">
        <v>45656</v>
      </c>
      <c r="C241" s="32">
        <v>1000</v>
      </c>
      <c r="D241" s="21">
        <v>0.17680000000000001</v>
      </c>
      <c r="E241" s="21">
        <v>0.17680000000000001</v>
      </c>
    </row>
    <row r="242" spans="2:5" ht="15" customHeight="1">
      <c r="B242" s="36">
        <v>45657</v>
      </c>
      <c r="C242" s="32">
        <v>1000.0018</v>
      </c>
      <c r="D242" s="21">
        <v>0.17510000000000001</v>
      </c>
      <c r="E242" s="21">
        <v>0.17510000000000001</v>
      </c>
    </row>
    <row r="243" spans="2:5" ht="15" customHeight="1">
      <c r="B243" s="36">
        <v>45658</v>
      </c>
      <c r="C243" s="32">
        <v>1000.0012</v>
      </c>
      <c r="D243" s="21">
        <v>0.1686</v>
      </c>
      <c r="E243" s="21">
        <v>0.1686</v>
      </c>
    </row>
    <row r="244" spans="2:5" ht="15" customHeight="1">
      <c r="B244" s="36">
        <v>45659</v>
      </c>
      <c r="C244" s="32">
        <v>1000.0012</v>
      </c>
      <c r="D244" s="21">
        <v>0.16700000000000001</v>
      </c>
      <c r="E244" s="21">
        <v>0.16700000000000001</v>
      </c>
    </row>
    <row r="245" spans="2:5" ht="15" customHeight="1">
      <c r="B245" s="36">
        <v>45660</v>
      </c>
      <c r="C245" s="32">
        <v>1000.0006</v>
      </c>
      <c r="D245" s="21">
        <v>0.16689999999999999</v>
      </c>
      <c r="E245" s="21">
        <v>0.16689999999999999</v>
      </c>
    </row>
    <row r="246" spans="2:5" ht="15" customHeight="1">
      <c r="B246" s="36">
        <v>45661</v>
      </c>
      <c r="C246" s="32">
        <v>1000.0005</v>
      </c>
      <c r="D246" s="21">
        <v>0.16819999999999999</v>
      </c>
      <c r="E246" s="21">
        <v>0.16819999999999999</v>
      </c>
    </row>
    <row r="247" spans="2:5" ht="15" customHeight="1">
      <c r="B247" s="36">
        <v>45662</v>
      </c>
      <c r="C247" s="32">
        <v>1000.0005</v>
      </c>
      <c r="D247" s="21">
        <v>0.16819999999999999</v>
      </c>
      <c r="E247" s="21">
        <v>0.16819999999999999</v>
      </c>
    </row>
    <row r="248" spans="2:5" ht="15" customHeight="1">
      <c r="B248" s="36">
        <v>45663</v>
      </c>
      <c r="C248" s="32">
        <v>1000.0005</v>
      </c>
      <c r="D248" s="21">
        <v>0.17319999999999999</v>
      </c>
      <c r="E248" s="21">
        <v>0.17319999999999999</v>
      </c>
    </row>
    <row r="249" spans="2:5" ht="15" customHeight="1">
      <c r="B249" s="36">
        <v>45664</v>
      </c>
      <c r="C249" s="32">
        <v>1000.0004</v>
      </c>
      <c r="D249" s="21">
        <v>0.17660000000000001</v>
      </c>
      <c r="E249" s="21">
        <v>0.17660000000000001</v>
      </c>
    </row>
    <row r="250" spans="2:5" ht="15" customHeight="1">
      <c r="B250" s="36">
        <v>45665</v>
      </c>
      <c r="C250" s="32">
        <v>1000.001</v>
      </c>
      <c r="D250" s="21">
        <v>0.1782</v>
      </c>
      <c r="E250" s="21">
        <v>0.1782</v>
      </c>
    </row>
    <row r="251" spans="2:5" ht="15" customHeight="1">
      <c r="B251" s="36">
        <v>45666</v>
      </c>
      <c r="C251" s="32">
        <v>1000.0001</v>
      </c>
      <c r="D251" s="21">
        <v>0.17760000000000001</v>
      </c>
      <c r="E251" s="21">
        <v>0.17760000000000001</v>
      </c>
    </row>
    <row r="252" spans="2:5" ht="15" customHeight="1">
      <c r="B252" s="36">
        <v>45667</v>
      </c>
      <c r="C252" s="32">
        <v>1000</v>
      </c>
      <c r="D252" s="21">
        <v>0.18179999999999999</v>
      </c>
      <c r="E252" s="21">
        <v>0.18179999999999999</v>
      </c>
    </row>
    <row r="253" spans="2:5" ht="15" customHeight="1">
      <c r="B253" s="36">
        <v>45668</v>
      </c>
      <c r="C253" s="32">
        <v>1000</v>
      </c>
      <c r="D253" s="21">
        <v>0.18049999999999999</v>
      </c>
      <c r="E253" s="21">
        <v>0.18049999999999999</v>
      </c>
    </row>
    <row r="254" spans="2:5" ht="15" customHeight="1">
      <c r="B254" s="36">
        <v>45669</v>
      </c>
      <c r="C254" s="32">
        <v>1000</v>
      </c>
      <c r="D254" s="21">
        <v>0.1804</v>
      </c>
      <c r="E254" s="21">
        <v>0.1804</v>
      </c>
    </row>
    <row r="255" spans="2:5" ht="15" customHeight="1">
      <c r="B255" s="36">
        <v>45670</v>
      </c>
      <c r="C255" s="32">
        <v>1000</v>
      </c>
      <c r="D255" s="21">
        <v>0.17710000000000001</v>
      </c>
      <c r="E255" s="21">
        <v>0.17710000000000001</v>
      </c>
    </row>
    <row r="256" spans="2:5" ht="15" customHeight="1">
      <c r="B256" s="36">
        <v>45671</v>
      </c>
      <c r="C256" s="32">
        <v>1000</v>
      </c>
      <c r="D256" s="21">
        <v>0.17</v>
      </c>
      <c r="E256" s="21">
        <v>0.17</v>
      </c>
    </row>
    <row r="257" spans="2:5" ht="15" customHeight="1">
      <c r="B257" s="36">
        <v>45672</v>
      </c>
      <c r="C257" s="32">
        <v>1000.001</v>
      </c>
      <c r="D257" s="21">
        <v>0.1673</v>
      </c>
      <c r="E257" s="21">
        <v>0.1673</v>
      </c>
    </row>
    <row r="258" spans="2:5" ht="15" customHeight="1">
      <c r="B258" s="36">
        <v>45673</v>
      </c>
      <c r="C258" s="32">
        <v>1000.0015</v>
      </c>
      <c r="D258" s="21">
        <v>0.17080000000000001</v>
      </c>
      <c r="E258" s="21">
        <v>0.17080000000000001</v>
      </c>
    </row>
    <row r="259" spans="2:5" ht="15" customHeight="1">
      <c r="B259" s="36">
        <v>45674</v>
      </c>
      <c r="C259" s="32">
        <v>1000.0015</v>
      </c>
      <c r="D259" s="21">
        <v>0.1701</v>
      </c>
      <c r="E259" s="21">
        <v>0.1701</v>
      </c>
    </row>
    <row r="260" spans="2:5" ht="15" customHeight="1">
      <c r="B260" s="36">
        <v>45675</v>
      </c>
      <c r="C260" s="32">
        <v>1000.0014</v>
      </c>
      <c r="D260" s="21">
        <v>0.17019999999999999</v>
      </c>
      <c r="E260" s="21">
        <v>0.17019999999999999</v>
      </c>
    </row>
    <row r="261" spans="2:5" ht="15" customHeight="1">
      <c r="B261" s="36">
        <v>45676</v>
      </c>
      <c r="C261" s="32">
        <v>1000.0013</v>
      </c>
      <c r="D261" s="21">
        <v>0.17019999999999999</v>
      </c>
      <c r="E261" s="21">
        <v>0.17019999999999999</v>
      </c>
    </row>
    <row r="262" spans="2:5" ht="15" customHeight="1">
      <c r="B262" s="36">
        <v>45677</v>
      </c>
      <c r="C262" s="32">
        <v>1000.001</v>
      </c>
      <c r="D262" s="21">
        <v>0.17</v>
      </c>
      <c r="E262" s="21">
        <v>0.17</v>
      </c>
    </row>
    <row r="263" spans="2:5" ht="15" customHeight="1">
      <c r="B263" s="36">
        <v>45678</v>
      </c>
      <c r="C263" s="32">
        <v>1000.0009</v>
      </c>
      <c r="D263" s="21">
        <v>0.17419999999999999</v>
      </c>
      <c r="E263" s="21">
        <v>0.17419999999999999</v>
      </c>
    </row>
    <row r="264" spans="2:5" ht="15" customHeight="1">
      <c r="B264" s="36">
        <v>45679</v>
      </c>
      <c r="C264" s="32">
        <v>1000.0007000000001</v>
      </c>
      <c r="D264" s="21">
        <v>0.1769</v>
      </c>
      <c r="E264" s="21">
        <v>0.1769</v>
      </c>
    </row>
    <row r="265" spans="2:5" ht="15" customHeight="1">
      <c r="B265" s="36">
        <v>45680</v>
      </c>
      <c r="C265" s="32">
        <v>1000.0004</v>
      </c>
      <c r="D265" s="21">
        <v>0.17430000000000001</v>
      </c>
      <c r="E265" s="21">
        <v>0.17430000000000001</v>
      </c>
    </row>
    <row r="266" spans="2:5" ht="15" customHeight="1">
      <c r="B266" s="36">
        <v>45681</v>
      </c>
      <c r="C266" s="32">
        <v>1000.0006</v>
      </c>
      <c r="D266" s="21">
        <v>0.17519999999999999</v>
      </c>
      <c r="E266" s="21">
        <v>0.17519999999999999</v>
      </c>
    </row>
    <row r="267" spans="2:5" ht="15" customHeight="1">
      <c r="B267" s="36">
        <v>45682</v>
      </c>
      <c r="C267" s="32">
        <v>1000.0005</v>
      </c>
      <c r="D267" s="21">
        <v>0.17449999999999999</v>
      </c>
      <c r="E267" s="21">
        <v>0.17449999999999999</v>
      </c>
    </row>
    <row r="268" spans="2:5" ht="15" customHeight="1">
      <c r="B268" s="36">
        <v>45683</v>
      </c>
      <c r="C268" s="32">
        <v>1000.0004</v>
      </c>
      <c r="D268" s="21">
        <v>0.1744</v>
      </c>
      <c r="E268" s="21">
        <v>0.1744</v>
      </c>
    </row>
    <row r="269" spans="2:5" ht="15" customHeight="1">
      <c r="B269" s="36">
        <v>45684</v>
      </c>
      <c r="C269" s="32">
        <v>1000.0004</v>
      </c>
      <c r="D269" s="21">
        <v>0.17269999999999999</v>
      </c>
      <c r="E269" s="21">
        <v>0.17269999999999999</v>
      </c>
    </row>
    <row r="270" spans="2:5" ht="15" customHeight="1">
      <c r="B270" s="36">
        <v>45685</v>
      </c>
      <c r="C270" s="32">
        <v>1000.0004</v>
      </c>
      <c r="D270" s="21">
        <v>0.1726</v>
      </c>
      <c r="E270" s="21">
        <v>0.1726</v>
      </c>
    </row>
    <row r="271" spans="2:5" ht="15" customHeight="1">
      <c r="B271" s="36">
        <v>45686</v>
      </c>
      <c r="C271" s="32">
        <v>1000.0006</v>
      </c>
      <c r="D271" s="21">
        <v>0.17269999999999999</v>
      </c>
      <c r="E271" s="21">
        <v>0.17269999999999999</v>
      </c>
    </row>
    <row r="272" spans="2:5" ht="15" customHeight="1">
      <c r="B272" s="36">
        <v>45687</v>
      </c>
      <c r="C272" s="32">
        <v>1000.0004</v>
      </c>
      <c r="D272" s="21">
        <v>0.1726</v>
      </c>
      <c r="E272" s="21">
        <v>0.1726</v>
      </c>
    </row>
    <row r="273" spans="2:5" ht="15" customHeight="1">
      <c r="B273" s="36">
        <v>45688</v>
      </c>
      <c r="C273" s="32">
        <v>1000.0012</v>
      </c>
      <c r="D273" s="21">
        <v>0.1741</v>
      </c>
      <c r="E273" s="21">
        <v>0.1741</v>
      </c>
    </row>
    <row r="274" spans="2:5" ht="15" customHeight="1">
      <c r="B274" s="36">
        <v>45689</v>
      </c>
      <c r="C274" s="32">
        <v>1000.001</v>
      </c>
      <c r="D274" s="21">
        <v>0.1757</v>
      </c>
      <c r="E274" s="21">
        <v>0.1757</v>
      </c>
    </row>
    <row r="275" spans="2:5" ht="15" customHeight="1">
      <c r="B275" s="36">
        <v>45690</v>
      </c>
      <c r="C275" s="32">
        <v>1000.0008</v>
      </c>
      <c r="D275" s="21">
        <v>0.1757</v>
      </c>
      <c r="E275" s="21">
        <v>0.1757</v>
      </c>
    </row>
    <row r="276" spans="2:5" ht="15" customHeight="1">
      <c r="B276" s="36">
        <v>45691</v>
      </c>
      <c r="C276" s="32">
        <v>1000.0012</v>
      </c>
      <c r="D276" s="21">
        <v>0.16689999999999999</v>
      </c>
      <c r="E276" s="21">
        <v>0.16689999999999999</v>
      </c>
    </row>
    <row r="277" spans="2:5" ht="15" customHeight="1">
      <c r="B277" s="36">
        <v>45692</v>
      </c>
      <c r="C277" s="32">
        <v>1000.001</v>
      </c>
      <c r="D277" s="21">
        <v>0.1671</v>
      </c>
      <c r="E277" s="21">
        <v>0.1671</v>
      </c>
    </row>
    <row r="278" spans="2:5" ht="15" customHeight="1">
      <c r="B278" s="36">
        <v>45693</v>
      </c>
      <c r="C278" s="32">
        <v>1000.0015</v>
      </c>
      <c r="D278" s="21">
        <v>0.1646</v>
      </c>
      <c r="E278" s="21">
        <v>0.1646</v>
      </c>
    </row>
    <row r="279" spans="2:5" ht="15" customHeight="1">
      <c r="B279" s="36">
        <v>45694</v>
      </c>
      <c r="C279" s="32">
        <v>1000.0014</v>
      </c>
      <c r="D279" s="21">
        <v>0.16370000000000001</v>
      </c>
      <c r="E279" s="21">
        <v>0.16370000000000001</v>
      </c>
    </row>
    <row r="280" spans="2:5" ht="15" customHeight="1">
      <c r="B280" s="36">
        <v>45695</v>
      </c>
      <c r="C280" s="32">
        <v>1000.001</v>
      </c>
      <c r="D280" s="21">
        <v>0.16739999999999999</v>
      </c>
      <c r="E280" s="21">
        <v>0.16739999999999999</v>
      </c>
    </row>
    <row r="281" spans="2:5" ht="15" customHeight="1">
      <c r="B281" s="36">
        <v>45696</v>
      </c>
      <c r="C281" s="32">
        <v>1000.0009</v>
      </c>
      <c r="D281" s="21">
        <v>0.1676</v>
      </c>
      <c r="E281" s="21">
        <v>0.1676</v>
      </c>
    </row>
    <row r="282" spans="2:5" ht="15" customHeight="1">
      <c r="B282" s="36">
        <v>45697</v>
      </c>
      <c r="C282" s="32">
        <v>1000.0007000000001</v>
      </c>
      <c r="D282" s="21">
        <v>0.17050000000000001</v>
      </c>
      <c r="E282" s="21">
        <v>0.17050000000000001</v>
      </c>
    </row>
    <row r="283" spans="2:5" ht="15" customHeight="1">
      <c r="B283" s="36">
        <v>45698</v>
      </c>
      <c r="C283" s="32">
        <v>1000.0006</v>
      </c>
      <c r="D283" s="21">
        <v>0.1663</v>
      </c>
      <c r="E283" s="21">
        <v>0.1663</v>
      </c>
    </row>
    <row r="284" spans="2:5" ht="15" customHeight="1">
      <c r="B284" s="36">
        <v>45699</v>
      </c>
      <c r="C284" s="32">
        <v>1000.0005</v>
      </c>
      <c r="D284" s="21">
        <v>0.16420000000000001</v>
      </c>
      <c r="E284" s="21">
        <v>0.16420000000000001</v>
      </c>
    </row>
    <row r="285" spans="2:5" ht="15" customHeight="1">
      <c r="B285" s="36">
        <v>45700</v>
      </c>
      <c r="C285" s="32">
        <v>1000.0003</v>
      </c>
      <c r="D285" s="21">
        <v>0.16420000000000001</v>
      </c>
      <c r="E285" s="21">
        <v>0.16420000000000001</v>
      </c>
    </row>
    <row r="286" spans="2:5" ht="15" customHeight="1">
      <c r="B286" s="36">
        <v>45701</v>
      </c>
      <c r="C286" s="32">
        <v>1000.0001999999999</v>
      </c>
      <c r="D286" s="21">
        <v>0.16539999999999999</v>
      </c>
      <c r="E286" s="21">
        <v>0.16539999999999999</v>
      </c>
    </row>
    <row r="287" spans="2:5" ht="15" customHeight="1">
      <c r="B287" s="36">
        <v>45702</v>
      </c>
      <c r="C287" s="32">
        <v>1000.0003</v>
      </c>
      <c r="D287" s="21">
        <v>0.16300000000000001</v>
      </c>
      <c r="E287" s="21">
        <v>0.16300000000000001</v>
      </c>
    </row>
    <row r="288" spans="2:5" ht="15" customHeight="1">
      <c r="B288" s="36">
        <v>45703</v>
      </c>
      <c r="C288" s="32">
        <v>1000.0001999999999</v>
      </c>
      <c r="D288" s="21">
        <v>0.1641</v>
      </c>
      <c r="E288" s="21">
        <v>0.1641</v>
      </c>
    </row>
    <row r="289" spans="2:5" ht="15" customHeight="1">
      <c r="B289" s="36">
        <v>45704</v>
      </c>
      <c r="C289" s="32">
        <v>1000.0001999999999</v>
      </c>
      <c r="D289" s="21">
        <v>0.16420000000000001</v>
      </c>
      <c r="E289" s="21">
        <v>0.16420000000000001</v>
      </c>
    </row>
    <row r="290" spans="2:5" ht="15" customHeight="1">
      <c r="B290" s="36">
        <v>45705</v>
      </c>
      <c r="C290" s="32">
        <v>1000</v>
      </c>
      <c r="D290" s="21">
        <v>0.16250000000000001</v>
      </c>
      <c r="E290" s="21">
        <v>0.16250000000000001</v>
      </c>
    </row>
    <row r="291" spans="2:5" ht="15" customHeight="1">
      <c r="B291" s="36">
        <v>45706</v>
      </c>
      <c r="C291" s="32">
        <v>1000.0001</v>
      </c>
      <c r="D291" s="21">
        <v>0.1623</v>
      </c>
      <c r="E291" s="21">
        <v>0.1623</v>
      </c>
    </row>
    <row r="292" spans="2:5" ht="15" customHeight="1">
      <c r="B292" s="36">
        <v>45707</v>
      </c>
      <c r="C292" s="32">
        <v>1000</v>
      </c>
      <c r="D292" s="21">
        <v>0.16389999999999999</v>
      </c>
      <c r="E292" s="21">
        <v>0.16389999999999999</v>
      </c>
    </row>
    <row r="293" spans="2:5" ht="15" customHeight="1">
      <c r="B293" s="36">
        <v>45708</v>
      </c>
      <c r="C293" s="32">
        <v>1000</v>
      </c>
      <c r="D293" s="21">
        <v>0.16239999999999999</v>
      </c>
      <c r="E293" s="21">
        <v>0.16239999999999999</v>
      </c>
    </row>
    <row r="294" spans="2:5" ht="15" customHeight="1">
      <c r="B294" s="36">
        <v>45709</v>
      </c>
      <c r="C294" s="32">
        <v>1000</v>
      </c>
      <c r="D294" s="21">
        <v>0.15989999999999999</v>
      </c>
      <c r="E294" s="21">
        <v>0.15989999999999999</v>
      </c>
    </row>
    <row r="295" spans="2:5" ht="15" customHeight="1">
      <c r="B295" s="36">
        <v>45710</v>
      </c>
      <c r="C295" s="32">
        <v>1000</v>
      </c>
      <c r="D295" s="21">
        <v>0.1615</v>
      </c>
      <c r="E295" s="21">
        <v>0.1615</v>
      </c>
    </row>
    <row r="296" spans="2:5" ht="15" customHeight="1">
      <c r="B296" s="36">
        <v>45711</v>
      </c>
      <c r="C296" s="32">
        <v>1000</v>
      </c>
      <c r="D296" s="21">
        <v>0.1623</v>
      </c>
      <c r="E296" s="21">
        <v>0.1623</v>
      </c>
    </row>
    <row r="297" spans="2:5" ht="15" customHeight="1">
      <c r="B297" s="36">
        <v>45712</v>
      </c>
      <c r="C297" s="32">
        <v>1000</v>
      </c>
      <c r="D297" s="21">
        <v>0.16250000000000001</v>
      </c>
      <c r="E297" s="21">
        <v>0.16250000000000001</v>
      </c>
    </row>
    <row r="298" spans="2:5" ht="15" customHeight="1">
      <c r="B298" s="36">
        <v>45713</v>
      </c>
      <c r="C298" s="32">
        <v>1000.0001999999999</v>
      </c>
      <c r="D298" s="21">
        <v>0.16139999999999999</v>
      </c>
      <c r="E298" s="21">
        <v>0.16139999999999999</v>
      </c>
    </row>
    <row r="299" spans="2:5" ht="15" customHeight="1">
      <c r="B299" s="36">
        <v>45714</v>
      </c>
      <c r="C299" s="32">
        <v>1000.0001999999999</v>
      </c>
      <c r="D299" s="21">
        <v>0.16289999999999999</v>
      </c>
      <c r="E299" s="21">
        <v>0.16289999999999999</v>
      </c>
    </row>
    <row r="300" spans="2:5" ht="15" customHeight="1">
      <c r="B300" s="36">
        <v>45715</v>
      </c>
      <c r="C300" s="32">
        <v>1000</v>
      </c>
      <c r="D300" s="21">
        <v>0.16059999999999999</v>
      </c>
      <c r="E300" s="21">
        <v>0.16059999999999999</v>
      </c>
    </row>
    <row r="301" spans="2:5" ht="15" customHeight="1">
      <c r="B301" s="36">
        <v>45716</v>
      </c>
      <c r="C301" s="32">
        <v>1000</v>
      </c>
      <c r="D301" s="21">
        <v>0.16420000000000001</v>
      </c>
      <c r="E301" s="21">
        <v>0.16420000000000001</v>
      </c>
    </row>
    <row r="302" spans="2:5" ht="15" customHeight="1">
      <c r="B302" s="36">
        <v>45717</v>
      </c>
      <c r="C302" s="32">
        <v>1000</v>
      </c>
      <c r="D302" s="21">
        <v>0.16520000000000001</v>
      </c>
      <c r="E302" s="21">
        <v>0.16520000000000001</v>
      </c>
    </row>
    <row r="303" spans="2:5" ht="15" customHeight="1">
      <c r="B303" s="36">
        <v>45718</v>
      </c>
      <c r="C303" s="32">
        <v>1000</v>
      </c>
      <c r="D303" s="21">
        <v>0.1653</v>
      </c>
      <c r="E303" s="21">
        <v>0.1653</v>
      </c>
    </row>
    <row r="304" spans="2:5" ht="15" customHeight="1">
      <c r="B304" s="36">
        <v>45719</v>
      </c>
      <c r="C304" s="32">
        <v>1000.0003</v>
      </c>
      <c r="D304" s="21">
        <v>0.15989999999999999</v>
      </c>
      <c r="E304" s="21">
        <v>0.15989999999999999</v>
      </c>
    </row>
    <row r="305" spans="2:5" ht="15" customHeight="1">
      <c r="B305" s="36">
        <v>45720</v>
      </c>
      <c r="C305" s="32">
        <v>1000.0011</v>
      </c>
      <c r="D305" s="21">
        <v>0.15609999999999999</v>
      </c>
      <c r="E305" s="21">
        <v>0.15609999999999999</v>
      </c>
    </row>
    <row r="306" spans="2:5" ht="15" customHeight="1">
      <c r="B306" s="36">
        <v>45721</v>
      </c>
      <c r="C306" s="32">
        <v>1000.0009</v>
      </c>
      <c r="D306" s="21">
        <v>0.15540000000000001</v>
      </c>
      <c r="E306" s="21">
        <v>0.15540000000000001</v>
      </c>
    </row>
    <row r="307" spans="2:5" ht="15" customHeight="1">
      <c r="B307" s="36">
        <v>45722</v>
      </c>
      <c r="C307" s="32">
        <v>1000.0018</v>
      </c>
      <c r="D307" s="21">
        <v>0.15359999999999999</v>
      </c>
      <c r="E307" s="21">
        <v>0.15359999999999999</v>
      </c>
    </row>
    <row r="308" spans="2:5" ht="15" customHeight="1">
      <c r="B308" s="36">
        <v>45723</v>
      </c>
      <c r="C308" s="32">
        <v>1000.001</v>
      </c>
      <c r="D308" s="21">
        <v>0.15870000000000001</v>
      </c>
      <c r="E308" s="21">
        <v>0.15870000000000001</v>
      </c>
    </row>
    <row r="309" spans="2:5" ht="15" customHeight="1">
      <c r="B309" s="36">
        <v>45724</v>
      </c>
      <c r="C309" s="32">
        <v>1000.001</v>
      </c>
      <c r="D309" s="21">
        <v>0.16139999999999999</v>
      </c>
      <c r="E309" s="21">
        <v>0.16139999999999999</v>
      </c>
    </row>
    <row r="310" spans="2:5" ht="15" customHeight="1">
      <c r="B310" s="36">
        <v>45725</v>
      </c>
      <c r="C310" s="32">
        <v>1000.0008</v>
      </c>
      <c r="D310" s="21">
        <v>0.1613</v>
      </c>
      <c r="E310" s="21">
        <v>0.1613</v>
      </c>
    </row>
    <row r="311" spans="2:5" ht="15" customHeight="1">
      <c r="B311" s="36">
        <v>45726</v>
      </c>
      <c r="C311" s="32">
        <v>1000.0006</v>
      </c>
      <c r="D311" s="21">
        <v>0.1651</v>
      </c>
      <c r="E311" s="21">
        <v>0.1651</v>
      </c>
    </row>
    <row r="312" spans="2:5" ht="15" customHeight="1">
      <c r="B312" s="36">
        <v>45727</v>
      </c>
      <c r="C312" s="32">
        <v>1000.0007000000001</v>
      </c>
      <c r="D312" s="21">
        <v>0.16470000000000001</v>
      </c>
      <c r="E312" s="21">
        <v>0.16470000000000001</v>
      </c>
    </row>
    <row r="313" spans="2:5" ht="15" customHeight="1">
      <c r="B313" s="36">
        <v>45728</v>
      </c>
      <c r="C313" s="32">
        <v>1000.0001</v>
      </c>
      <c r="D313" s="21">
        <v>0.1658</v>
      </c>
      <c r="E313" s="21">
        <v>0.1658</v>
      </c>
    </row>
    <row r="314" spans="2:5" ht="15" customHeight="1">
      <c r="B314" s="36">
        <v>45729</v>
      </c>
      <c r="C314" s="32">
        <v>1000.0014</v>
      </c>
      <c r="D314" s="21">
        <v>0.17150000000000001</v>
      </c>
      <c r="E314" s="21">
        <v>0.17150000000000001</v>
      </c>
    </row>
    <row r="315" spans="2:5" ht="15" customHeight="1">
      <c r="B315" s="36">
        <v>45730</v>
      </c>
      <c r="C315" s="32">
        <v>1000.0013</v>
      </c>
      <c r="D315" s="21">
        <v>0.1724</v>
      </c>
      <c r="E315" s="21">
        <v>0.1724</v>
      </c>
    </row>
    <row r="316" spans="2:5" ht="15" customHeight="1">
      <c r="B316" s="36">
        <v>45731</v>
      </c>
      <c r="C316" s="32">
        <v>1000.0012</v>
      </c>
      <c r="D316" s="21">
        <v>0.17330000000000001</v>
      </c>
      <c r="E316" s="21">
        <v>0.17330000000000001</v>
      </c>
    </row>
    <row r="317" spans="2:5" ht="15" customHeight="1">
      <c r="B317" s="36">
        <v>45732</v>
      </c>
      <c r="C317" s="32">
        <v>1000.0012</v>
      </c>
      <c r="D317" s="21">
        <v>0.17169999999999999</v>
      </c>
      <c r="E317" s="21">
        <v>0.17169999999999999</v>
      </c>
    </row>
    <row r="318" spans="2:5" ht="15" customHeight="1">
      <c r="B318" s="36">
        <v>45733</v>
      </c>
      <c r="C318" s="32">
        <v>1000.0008</v>
      </c>
      <c r="D318" s="21">
        <v>0.16669999999999999</v>
      </c>
      <c r="E318" s="21">
        <v>0.16669999999999999</v>
      </c>
    </row>
    <row r="319" spans="2:5" ht="15" customHeight="1">
      <c r="B319" s="36">
        <v>45734</v>
      </c>
      <c r="C319" s="32">
        <v>1000</v>
      </c>
      <c r="D319" s="21">
        <v>0.17119999999999999</v>
      </c>
      <c r="E319" s="21">
        <v>0.17119999999999999</v>
      </c>
    </row>
    <row r="320" spans="2:5" ht="15" customHeight="1">
      <c r="B320" s="36">
        <v>45735</v>
      </c>
      <c r="C320" s="32">
        <v>1000</v>
      </c>
      <c r="D320" s="21">
        <v>0.1681</v>
      </c>
      <c r="E320" s="21">
        <v>0.1681</v>
      </c>
    </row>
    <row r="321" spans="2:5" ht="15" customHeight="1">
      <c r="B321" s="36">
        <v>45736</v>
      </c>
      <c r="C321" s="32">
        <v>1000.0006</v>
      </c>
      <c r="D321" s="21">
        <v>0.16769999999999999</v>
      </c>
      <c r="E321" s="21">
        <v>0.16769999999999999</v>
      </c>
    </row>
    <row r="322" spans="2:5" ht="15" customHeight="1">
      <c r="B322" s="36">
        <v>45737</v>
      </c>
      <c r="C322" s="32">
        <v>1000.0008</v>
      </c>
      <c r="D322" s="21">
        <v>0.16750000000000001</v>
      </c>
      <c r="E322" s="21">
        <v>0.16750000000000001</v>
      </c>
    </row>
    <row r="323" spans="2:5" ht="15" customHeight="1">
      <c r="B323" s="36">
        <v>45738</v>
      </c>
      <c r="C323" s="32">
        <v>1000.0007000000001</v>
      </c>
      <c r="D323" s="21">
        <v>0.16789999999999999</v>
      </c>
      <c r="E323" s="21">
        <v>0.16789999999999999</v>
      </c>
    </row>
    <row r="324" spans="2:5" ht="15" customHeight="1">
      <c r="B324" s="36">
        <v>45739</v>
      </c>
      <c r="C324" s="32">
        <v>1000.0007000000001</v>
      </c>
      <c r="D324" s="21">
        <v>0.16830000000000001</v>
      </c>
      <c r="E324" s="21">
        <v>0.16830000000000001</v>
      </c>
    </row>
    <row r="325" spans="2:5" ht="15" customHeight="1">
      <c r="B325" s="36">
        <v>45740</v>
      </c>
      <c r="C325" s="32">
        <v>1000</v>
      </c>
      <c r="D325" s="21">
        <v>0.16739999999999999</v>
      </c>
      <c r="E325" s="21">
        <v>0.16739999999999999</v>
      </c>
    </row>
    <row r="326" spans="2:5" ht="15" customHeight="1">
      <c r="B326" s="36">
        <v>45741</v>
      </c>
      <c r="C326" s="32">
        <v>1000</v>
      </c>
      <c r="D326" s="21">
        <v>0.16339999999999999</v>
      </c>
      <c r="E326" s="21">
        <v>0.16339999999999999</v>
      </c>
    </row>
    <row r="327" spans="2:5" ht="15" customHeight="1">
      <c r="B327" s="36">
        <v>45742</v>
      </c>
      <c r="C327" s="32">
        <v>1000</v>
      </c>
      <c r="D327" s="21">
        <v>0.16039999999999999</v>
      </c>
      <c r="E327" s="21">
        <v>0.16039999999999999</v>
      </c>
    </row>
    <row r="328" spans="2:5" ht="15" customHeight="1">
      <c r="B328" s="36">
        <v>45743</v>
      </c>
      <c r="C328" s="32">
        <v>1000.0007000000001</v>
      </c>
      <c r="D328" s="21">
        <v>0.16139999999999999</v>
      </c>
      <c r="E328" s="21">
        <v>0.16139999999999999</v>
      </c>
    </row>
    <row r="329" spans="2:5" ht="15" customHeight="1">
      <c r="B329" s="36">
        <v>45744</v>
      </c>
      <c r="C329" s="32">
        <v>1000.0192</v>
      </c>
      <c r="D329" s="21">
        <v>0.18809999999999999</v>
      </c>
      <c r="E329" s="21">
        <v>0.18809999999999999</v>
      </c>
    </row>
    <row r="330" spans="2:5" ht="15" customHeight="1">
      <c r="B330" s="36">
        <v>45745</v>
      </c>
      <c r="C330" s="32">
        <v>1000.0181</v>
      </c>
      <c r="D330" s="21">
        <v>0.19489999999999999</v>
      </c>
      <c r="E330" s="21">
        <v>0.19489999999999999</v>
      </c>
    </row>
    <row r="331" spans="2:5" ht="15" customHeight="1">
      <c r="B331" s="36">
        <v>45746</v>
      </c>
      <c r="C331" s="32">
        <v>1000.0173</v>
      </c>
      <c r="D331" s="21">
        <v>0.19359999999999999</v>
      </c>
      <c r="E331" s="21">
        <v>0.19359999999999999</v>
      </c>
    </row>
    <row r="332" spans="2:5" ht="15" customHeight="1">
      <c r="B332" s="33"/>
      <c r="C332" s="37"/>
      <c r="D332" s="29"/>
      <c r="E332" s="29"/>
    </row>
    <row r="333" spans="2:5" ht="16">
      <c r="B333" s="12" t="s">
        <v>166</v>
      </c>
      <c r="C333" s="12"/>
      <c r="D333" s="12"/>
      <c r="E333" s="12"/>
    </row>
    <row r="334" spans="2:5" s="17" customFormat="1" ht="39">
      <c r="B334" s="14" t="s">
        <v>142</v>
      </c>
      <c r="C334" s="15" t="s">
        <v>143</v>
      </c>
      <c r="D334" s="16" t="s">
        <v>144</v>
      </c>
      <c r="E334" s="16" t="s">
        <v>145</v>
      </c>
    </row>
    <row r="335" spans="2:5" s="26" customFormat="1">
      <c r="B335" s="36">
        <v>45566</v>
      </c>
      <c r="C335" s="32">
        <v>1000.0003</v>
      </c>
      <c r="D335" s="21">
        <v>0.17150000000000001</v>
      </c>
      <c r="E335" s="21">
        <v>0.17150000000000001</v>
      </c>
    </row>
    <row r="336" spans="2:5" s="26" customFormat="1">
      <c r="B336" s="36">
        <v>45567</v>
      </c>
      <c r="C336" s="32">
        <v>1000.0001999999999</v>
      </c>
      <c r="D336" s="21">
        <v>0.17199999999999999</v>
      </c>
      <c r="E336" s="21">
        <v>0.17199999999999999</v>
      </c>
    </row>
    <row r="337" spans="2:5" s="26" customFormat="1">
      <c r="B337" s="36">
        <v>45568</v>
      </c>
      <c r="C337" s="32">
        <v>1000.0001</v>
      </c>
      <c r="D337" s="21">
        <v>0.16950000000000001</v>
      </c>
      <c r="E337" s="21">
        <v>0.16950000000000001</v>
      </c>
    </row>
    <row r="338" spans="2:5" s="26" customFormat="1">
      <c r="B338" s="36">
        <v>45569</v>
      </c>
      <c r="C338" s="32">
        <v>1000.0003</v>
      </c>
      <c r="D338" s="21">
        <v>0.1686</v>
      </c>
      <c r="E338" s="21">
        <v>0.1686</v>
      </c>
    </row>
    <row r="339" spans="2:5" s="26" customFormat="1">
      <c r="B339" s="36">
        <v>45570</v>
      </c>
      <c r="C339" s="32">
        <v>1000.0001999999999</v>
      </c>
      <c r="D339" s="21">
        <v>0.1699</v>
      </c>
      <c r="E339" s="21">
        <v>0.1699</v>
      </c>
    </row>
    <row r="340" spans="2:5" s="26" customFormat="1">
      <c r="B340" s="36">
        <v>45571</v>
      </c>
      <c r="C340" s="32">
        <v>1000.0001999999999</v>
      </c>
      <c r="D340" s="21">
        <v>0.16980000000000001</v>
      </c>
      <c r="E340" s="21">
        <v>0.16980000000000001</v>
      </c>
    </row>
    <row r="341" spans="2:5" s="26" customFormat="1">
      <c r="B341" s="36">
        <v>45572</v>
      </c>
      <c r="C341" s="32">
        <v>1000.0004</v>
      </c>
      <c r="D341" s="21">
        <v>0.1691</v>
      </c>
      <c r="E341" s="21">
        <v>0.1691</v>
      </c>
    </row>
    <row r="342" spans="2:5" s="26" customFormat="1">
      <c r="B342" s="36">
        <v>45573</v>
      </c>
      <c r="C342" s="32">
        <v>1000.0001999999999</v>
      </c>
      <c r="D342" s="21">
        <v>0.1691</v>
      </c>
      <c r="E342" s="21">
        <v>0.1691</v>
      </c>
    </row>
    <row r="343" spans="2:5" s="26" customFormat="1">
      <c r="B343" s="36">
        <v>45574</v>
      </c>
      <c r="C343" s="32">
        <v>1000.0005</v>
      </c>
      <c r="D343" s="21">
        <v>0.1701</v>
      </c>
      <c r="E343" s="21">
        <v>0.1701</v>
      </c>
    </row>
    <row r="344" spans="2:5" s="26" customFormat="1">
      <c r="B344" s="36">
        <v>45575</v>
      </c>
      <c r="C344" s="32">
        <v>1000.0001999999999</v>
      </c>
      <c r="D344" s="21">
        <v>0.17050000000000001</v>
      </c>
      <c r="E344" s="21">
        <v>0.17050000000000001</v>
      </c>
    </row>
    <row r="345" spans="2:5" s="26" customFormat="1">
      <c r="B345" s="36">
        <v>45576</v>
      </c>
      <c r="C345" s="32">
        <v>1000.0004</v>
      </c>
      <c r="D345" s="21">
        <v>0.1704</v>
      </c>
      <c r="E345" s="21">
        <v>0.1704</v>
      </c>
    </row>
    <row r="346" spans="2:5" s="26" customFormat="1">
      <c r="B346" s="36">
        <v>45577</v>
      </c>
      <c r="C346" s="32">
        <v>1000.0004</v>
      </c>
      <c r="D346" s="21">
        <v>0.17080000000000001</v>
      </c>
      <c r="E346" s="21">
        <v>0.17080000000000001</v>
      </c>
    </row>
    <row r="347" spans="2:5" s="26" customFormat="1">
      <c r="B347" s="36">
        <v>45578</v>
      </c>
      <c r="C347" s="32">
        <v>1000.0004</v>
      </c>
      <c r="D347" s="21">
        <v>0.17080000000000001</v>
      </c>
      <c r="E347" s="21">
        <v>0.17080000000000001</v>
      </c>
    </row>
    <row r="348" spans="2:5" s="26" customFormat="1">
      <c r="B348" s="36">
        <v>45579</v>
      </c>
      <c r="C348" s="32">
        <v>1000.0001999999999</v>
      </c>
      <c r="D348" s="21">
        <v>0.16969999999999999</v>
      </c>
      <c r="E348" s="21">
        <v>0.16969999999999999</v>
      </c>
    </row>
    <row r="349" spans="2:5" s="26" customFormat="1">
      <c r="B349" s="36">
        <v>45580</v>
      </c>
      <c r="C349" s="32">
        <v>1000</v>
      </c>
      <c r="D349" s="21">
        <v>0.16930000000000001</v>
      </c>
      <c r="E349" s="21">
        <v>0.16930000000000001</v>
      </c>
    </row>
    <row r="350" spans="2:5" s="26" customFormat="1">
      <c r="B350" s="36">
        <v>45581</v>
      </c>
      <c r="C350" s="32">
        <v>1000</v>
      </c>
      <c r="D350" s="21">
        <v>0.17069999999999999</v>
      </c>
      <c r="E350" s="21">
        <v>0.17069999999999999</v>
      </c>
    </row>
    <row r="351" spans="2:5" s="26" customFormat="1">
      <c r="B351" s="36">
        <v>45582</v>
      </c>
      <c r="C351" s="32">
        <v>1000</v>
      </c>
      <c r="D351" s="21">
        <v>0.1699</v>
      </c>
      <c r="E351" s="21">
        <v>0.1699</v>
      </c>
    </row>
    <row r="352" spans="2:5" s="26" customFormat="1">
      <c r="B352" s="36">
        <v>45583</v>
      </c>
      <c r="C352" s="32">
        <v>1000</v>
      </c>
      <c r="D352" s="21">
        <v>0.1686</v>
      </c>
      <c r="E352" s="21">
        <v>0.1686</v>
      </c>
    </row>
    <row r="353" spans="2:5" s="26" customFormat="1">
      <c r="B353" s="36">
        <v>45584</v>
      </c>
      <c r="C353" s="32">
        <v>1000</v>
      </c>
      <c r="D353" s="21">
        <v>0.33979999999999999</v>
      </c>
      <c r="E353" s="21">
        <v>0.33979999999999999</v>
      </c>
    </row>
    <row r="354" spans="2:5" s="26" customFormat="1">
      <c r="B354" s="36">
        <v>45585</v>
      </c>
      <c r="C354" s="32">
        <v>1000</v>
      </c>
      <c r="D354" s="21">
        <v>0.16980000000000001</v>
      </c>
      <c r="E354" s="21">
        <v>0.16980000000000001</v>
      </c>
    </row>
    <row r="355" spans="2:5" s="26" customFormat="1">
      <c r="B355" s="36">
        <v>45586</v>
      </c>
      <c r="C355" s="32">
        <v>1000</v>
      </c>
      <c r="D355" s="21">
        <v>0.1741</v>
      </c>
      <c r="E355" s="21">
        <v>0.1741</v>
      </c>
    </row>
    <row r="356" spans="2:5" s="26" customFormat="1">
      <c r="B356" s="36">
        <v>45587</v>
      </c>
      <c r="C356" s="32">
        <v>1000</v>
      </c>
      <c r="D356" s="21">
        <v>0.17760000000000001</v>
      </c>
      <c r="E356" s="21">
        <v>0.17760000000000001</v>
      </c>
    </row>
    <row r="357" spans="2:5" s="26" customFormat="1">
      <c r="B357" s="36">
        <v>45588</v>
      </c>
      <c r="C357" s="32">
        <v>1000</v>
      </c>
      <c r="D357" s="21">
        <v>0.1802</v>
      </c>
      <c r="E357" s="21">
        <v>0.1802</v>
      </c>
    </row>
    <row r="358" spans="2:5" s="26" customFormat="1">
      <c r="B358" s="36">
        <v>45589</v>
      </c>
      <c r="C358" s="32">
        <v>1000</v>
      </c>
      <c r="D358" s="21">
        <v>0.1794</v>
      </c>
      <c r="E358" s="21">
        <v>0.1794</v>
      </c>
    </row>
    <row r="359" spans="2:5" s="26" customFormat="1">
      <c r="B359" s="36">
        <v>45590</v>
      </c>
      <c r="C359" s="32">
        <v>1000</v>
      </c>
      <c r="D359" s="21">
        <v>0.18099999999999999</v>
      </c>
      <c r="E359" s="21">
        <v>0.18099999999999999</v>
      </c>
    </row>
    <row r="360" spans="2:5" s="26" customFormat="1">
      <c r="B360" s="36">
        <v>45591</v>
      </c>
      <c r="C360" s="32">
        <v>1000</v>
      </c>
      <c r="D360" s="21">
        <v>0.18090000000000001</v>
      </c>
      <c r="E360" s="21">
        <v>0.18090000000000001</v>
      </c>
    </row>
    <row r="361" spans="2:5" s="26" customFormat="1">
      <c r="B361" s="36">
        <v>45592</v>
      </c>
      <c r="C361" s="32">
        <v>1000</v>
      </c>
      <c r="D361" s="21">
        <v>0.18090000000000001</v>
      </c>
      <c r="E361" s="21">
        <v>0.18090000000000001</v>
      </c>
    </row>
    <row r="362" spans="2:5" s="26" customFormat="1">
      <c r="B362" s="36">
        <v>45593</v>
      </c>
      <c r="C362" s="32">
        <v>1000</v>
      </c>
      <c r="D362" s="21">
        <v>0.17580000000000001</v>
      </c>
      <c r="E362" s="21">
        <v>0.17580000000000001</v>
      </c>
    </row>
    <row r="363" spans="2:5" s="26" customFormat="1">
      <c r="B363" s="36">
        <v>45594</v>
      </c>
      <c r="C363" s="32">
        <v>1000</v>
      </c>
      <c r="D363" s="21">
        <v>0.16819999999999999</v>
      </c>
      <c r="E363" s="21">
        <v>0.16819999999999999</v>
      </c>
    </row>
    <row r="364" spans="2:5" s="26" customFormat="1">
      <c r="B364" s="36">
        <v>45595</v>
      </c>
      <c r="C364" s="32">
        <v>1000.0006</v>
      </c>
      <c r="D364" s="21">
        <v>0.16869999999999999</v>
      </c>
      <c r="E364" s="21">
        <v>0.16869999999999999</v>
      </c>
    </row>
    <row r="365" spans="2:5" s="26" customFormat="1">
      <c r="B365" s="36">
        <v>45596</v>
      </c>
      <c r="C365" s="32">
        <v>1000.0003</v>
      </c>
      <c r="D365" s="21">
        <v>0.16880000000000001</v>
      </c>
      <c r="E365" s="21">
        <v>0.16880000000000001</v>
      </c>
    </row>
    <row r="366" spans="2:5" s="26" customFormat="1">
      <c r="B366" s="36">
        <v>45597</v>
      </c>
      <c r="C366" s="32">
        <v>1000.0003</v>
      </c>
      <c r="D366" s="21">
        <v>0.1691</v>
      </c>
      <c r="E366" s="21">
        <v>0.1691</v>
      </c>
    </row>
    <row r="367" spans="2:5" s="26" customFormat="1">
      <c r="B367" s="36">
        <v>45598</v>
      </c>
      <c r="C367" s="32">
        <v>1000.0001999999999</v>
      </c>
      <c r="D367" s="21">
        <v>0.1691</v>
      </c>
      <c r="E367" s="21">
        <v>0.1691</v>
      </c>
    </row>
    <row r="368" spans="2:5" s="26" customFormat="1">
      <c r="B368" s="36">
        <v>45599</v>
      </c>
      <c r="C368" s="32">
        <v>1000.0001999999999</v>
      </c>
      <c r="D368" s="21">
        <v>0.1691</v>
      </c>
      <c r="E368" s="21">
        <v>0.1691</v>
      </c>
    </row>
    <row r="369" spans="2:5" s="26" customFormat="1">
      <c r="B369" s="36">
        <v>45600</v>
      </c>
      <c r="C369" s="32">
        <v>1000.0003</v>
      </c>
      <c r="D369" s="21">
        <v>0.16420000000000001</v>
      </c>
      <c r="E369" s="21">
        <v>0.16420000000000001</v>
      </c>
    </row>
    <row r="370" spans="2:5" s="26" customFormat="1">
      <c r="B370" s="36">
        <v>45601</v>
      </c>
      <c r="C370" s="32">
        <v>1000.0016000000001</v>
      </c>
      <c r="D370" s="21">
        <v>0.16719999999999999</v>
      </c>
      <c r="E370" s="21">
        <v>0.16719999999999999</v>
      </c>
    </row>
    <row r="371" spans="2:5" s="26" customFormat="1">
      <c r="B371" s="36">
        <v>45602</v>
      </c>
      <c r="C371" s="32">
        <v>1000.0009</v>
      </c>
      <c r="D371" s="21">
        <v>0.16719999999999999</v>
      </c>
      <c r="E371" s="21">
        <v>0.16719999999999999</v>
      </c>
    </row>
    <row r="372" spans="2:5" s="26" customFormat="1">
      <c r="B372" s="36">
        <v>45603</v>
      </c>
      <c r="C372" s="32">
        <v>1000.001</v>
      </c>
      <c r="D372" s="21">
        <v>0.1676</v>
      </c>
      <c r="E372" s="21">
        <v>0.1676</v>
      </c>
    </row>
    <row r="373" spans="2:5" s="26" customFormat="1">
      <c r="B373" s="36">
        <v>45604</v>
      </c>
      <c r="C373" s="32">
        <v>1000.0014</v>
      </c>
      <c r="D373" s="21">
        <v>0.17130000000000001</v>
      </c>
      <c r="E373" s="21">
        <v>0.17130000000000001</v>
      </c>
    </row>
    <row r="374" spans="2:5" s="26" customFormat="1">
      <c r="B374" s="36">
        <v>45605</v>
      </c>
      <c r="C374" s="32">
        <v>1000.0013</v>
      </c>
      <c r="D374" s="21">
        <v>0.1726</v>
      </c>
      <c r="E374" s="21">
        <v>0.1726</v>
      </c>
    </row>
    <row r="375" spans="2:5" s="26" customFormat="1">
      <c r="B375" s="36">
        <v>45606</v>
      </c>
      <c r="C375" s="32">
        <v>1000.0012</v>
      </c>
      <c r="D375" s="21">
        <v>0.1726</v>
      </c>
      <c r="E375" s="21">
        <v>0.1726</v>
      </c>
    </row>
    <row r="376" spans="2:5" s="26" customFormat="1">
      <c r="B376" s="36">
        <v>45607</v>
      </c>
      <c r="C376" s="32">
        <v>1000.0008</v>
      </c>
      <c r="D376" s="21">
        <v>0.17</v>
      </c>
      <c r="E376" s="21">
        <v>0.17</v>
      </c>
    </row>
    <row r="377" spans="2:5" s="26" customFormat="1">
      <c r="B377" s="36">
        <v>45608</v>
      </c>
      <c r="C377" s="32">
        <v>1000.001</v>
      </c>
      <c r="D377" s="21">
        <v>0.17050000000000001</v>
      </c>
      <c r="E377" s="21">
        <v>0.17050000000000001</v>
      </c>
    </row>
    <row r="378" spans="2:5" s="26" customFormat="1">
      <c r="B378" s="36">
        <v>45609</v>
      </c>
      <c r="C378" s="32">
        <v>1000.0004</v>
      </c>
      <c r="D378" s="21">
        <v>0.17100000000000001</v>
      </c>
      <c r="E378" s="21">
        <v>0.17100000000000001</v>
      </c>
    </row>
    <row r="379" spans="2:5" s="26" customFormat="1">
      <c r="B379" s="36">
        <v>45610</v>
      </c>
      <c r="C379" s="32">
        <v>1000.0009</v>
      </c>
      <c r="D379" s="21">
        <v>0.1686</v>
      </c>
      <c r="E379" s="21">
        <v>0.1686</v>
      </c>
    </row>
    <row r="380" spans="2:5" s="26" customFormat="1">
      <c r="B380" s="36">
        <v>45611</v>
      </c>
      <c r="C380" s="32">
        <v>1000.0008</v>
      </c>
      <c r="D380" s="21">
        <v>0.16919999999999999</v>
      </c>
      <c r="E380" s="21">
        <v>0.16919999999999999</v>
      </c>
    </row>
    <row r="381" spans="2:5" s="26" customFormat="1">
      <c r="B381" s="36">
        <v>45612</v>
      </c>
      <c r="C381" s="32">
        <v>1000.0007000000001</v>
      </c>
      <c r="D381" s="21">
        <v>0.16919999999999999</v>
      </c>
      <c r="E381" s="21">
        <v>0.16919999999999999</v>
      </c>
    </row>
    <row r="382" spans="2:5" s="26" customFormat="1">
      <c r="B382" s="36">
        <v>45613</v>
      </c>
      <c r="C382" s="32">
        <v>1000.0006</v>
      </c>
      <c r="D382" s="21">
        <v>0.16919999999999999</v>
      </c>
      <c r="E382" s="21">
        <v>0.16919999999999999</v>
      </c>
    </row>
    <row r="383" spans="2:5" s="26" customFormat="1">
      <c r="B383" s="36">
        <v>45614</v>
      </c>
      <c r="C383" s="32">
        <v>1000.0005</v>
      </c>
      <c r="D383" s="21">
        <v>0.1694</v>
      </c>
      <c r="E383" s="21">
        <v>0.1694</v>
      </c>
    </row>
    <row r="384" spans="2:5" s="26" customFormat="1">
      <c r="B384" s="36">
        <v>45615</v>
      </c>
      <c r="C384" s="32">
        <v>1000.0006</v>
      </c>
      <c r="D384" s="21">
        <v>0.17119999999999999</v>
      </c>
      <c r="E384" s="21">
        <v>0.17119999999999999</v>
      </c>
    </row>
    <row r="385" spans="2:5" s="26" customFormat="1">
      <c r="B385" s="36">
        <v>45616</v>
      </c>
      <c r="C385" s="32">
        <v>1000.0005</v>
      </c>
      <c r="D385" s="21">
        <v>0.17299999999999999</v>
      </c>
      <c r="E385" s="21">
        <v>0.17299999999999999</v>
      </c>
    </row>
    <row r="386" spans="2:5" s="26" customFormat="1">
      <c r="B386" s="36">
        <v>45617</v>
      </c>
      <c r="C386" s="32">
        <v>1000.0001</v>
      </c>
      <c r="D386" s="21">
        <v>0.1799</v>
      </c>
      <c r="E386" s="21">
        <v>0.1799</v>
      </c>
    </row>
    <row r="387" spans="2:5" s="26" customFormat="1">
      <c r="B387" s="36">
        <v>45618</v>
      </c>
      <c r="C387" s="32">
        <v>1000</v>
      </c>
      <c r="D387" s="21">
        <v>0.17960000000000001</v>
      </c>
      <c r="E387" s="21">
        <v>0.17960000000000001</v>
      </c>
    </row>
    <row r="388" spans="2:5" s="26" customFormat="1">
      <c r="B388" s="36">
        <v>45619</v>
      </c>
      <c r="C388" s="32">
        <v>1000</v>
      </c>
      <c r="D388" s="21">
        <v>0.18160000000000001</v>
      </c>
      <c r="E388" s="21">
        <v>0.18160000000000001</v>
      </c>
    </row>
    <row r="389" spans="2:5" s="26" customFormat="1">
      <c r="B389" s="36">
        <v>45620</v>
      </c>
      <c r="C389" s="32">
        <v>1000</v>
      </c>
      <c r="D389" s="21">
        <v>0.18160000000000001</v>
      </c>
      <c r="E389" s="21">
        <v>0.18160000000000001</v>
      </c>
    </row>
    <row r="390" spans="2:5" s="26" customFormat="1">
      <c r="B390" s="36">
        <v>45621</v>
      </c>
      <c r="C390" s="32">
        <v>1000</v>
      </c>
      <c r="D390" s="21">
        <v>0.1799</v>
      </c>
      <c r="E390" s="21">
        <v>0.1799</v>
      </c>
    </row>
    <row r="391" spans="2:5" s="26" customFormat="1">
      <c r="B391" s="36">
        <v>45622</v>
      </c>
      <c r="C391" s="32">
        <v>1000</v>
      </c>
      <c r="D391" s="21">
        <v>0.17979999999999999</v>
      </c>
      <c r="E391" s="21">
        <v>0.17979999999999999</v>
      </c>
    </row>
    <row r="392" spans="2:5" s="26" customFormat="1">
      <c r="B392" s="36">
        <v>45623</v>
      </c>
      <c r="C392" s="32">
        <v>1000</v>
      </c>
      <c r="D392" s="21">
        <v>0.17879999999999999</v>
      </c>
      <c r="E392" s="21">
        <v>0.17879999999999999</v>
      </c>
    </row>
    <row r="393" spans="2:5" s="26" customFormat="1">
      <c r="B393" s="36">
        <v>45624</v>
      </c>
      <c r="C393" s="32">
        <v>1000</v>
      </c>
      <c r="D393" s="21">
        <v>0.17910000000000001</v>
      </c>
      <c r="E393" s="21">
        <v>0.17910000000000001</v>
      </c>
    </row>
    <row r="394" spans="2:5" s="26" customFormat="1">
      <c r="B394" s="36">
        <v>45625</v>
      </c>
      <c r="C394" s="32">
        <v>1000</v>
      </c>
      <c r="D394" s="21">
        <v>0.1782</v>
      </c>
      <c r="E394" s="21">
        <v>0.1782</v>
      </c>
    </row>
    <row r="395" spans="2:5" s="26" customFormat="1">
      <c r="B395" s="36">
        <v>45626</v>
      </c>
      <c r="C395" s="32">
        <v>1000</v>
      </c>
      <c r="D395" s="21">
        <v>0.17929999999999999</v>
      </c>
      <c r="E395" s="21">
        <v>0.17929999999999999</v>
      </c>
    </row>
    <row r="396" spans="2:5" s="26" customFormat="1">
      <c r="B396" s="36">
        <v>45627</v>
      </c>
      <c r="C396" s="32">
        <v>1000</v>
      </c>
      <c r="D396" s="21">
        <v>0.1792</v>
      </c>
      <c r="E396" s="21">
        <v>0.1792</v>
      </c>
    </row>
    <row r="397" spans="2:5" s="26" customFormat="1">
      <c r="B397" s="36">
        <v>45628</v>
      </c>
      <c r="C397" s="32">
        <v>1000.0007000000001</v>
      </c>
      <c r="D397" s="21">
        <v>0.17169999999999999</v>
      </c>
      <c r="E397" s="21">
        <v>0.17169999999999999</v>
      </c>
    </row>
    <row r="398" spans="2:5" s="26" customFormat="1">
      <c r="B398" s="36">
        <v>45629</v>
      </c>
      <c r="C398" s="32">
        <v>1000.0004</v>
      </c>
      <c r="D398" s="21">
        <v>0.1671</v>
      </c>
      <c r="E398" s="21">
        <v>0.1671</v>
      </c>
    </row>
    <row r="399" spans="2:5" s="26" customFormat="1">
      <c r="B399" s="36">
        <v>45630</v>
      </c>
      <c r="C399" s="32">
        <v>1000.0004</v>
      </c>
      <c r="D399" s="21">
        <v>0.16889999999999999</v>
      </c>
      <c r="E399" s="21">
        <v>0.16889999999999999</v>
      </c>
    </row>
    <row r="400" spans="2:5" s="26" customFormat="1">
      <c r="B400" s="36">
        <v>45631</v>
      </c>
      <c r="C400" s="32">
        <v>1000.0004</v>
      </c>
      <c r="D400" s="21">
        <v>0.17330000000000001</v>
      </c>
      <c r="E400" s="21">
        <v>0.17330000000000001</v>
      </c>
    </row>
    <row r="401" spans="2:5" s="26" customFormat="1">
      <c r="B401" s="36">
        <v>45632</v>
      </c>
      <c r="C401" s="32">
        <v>1000.0003</v>
      </c>
      <c r="D401" s="21">
        <v>0.1769</v>
      </c>
      <c r="E401" s="21">
        <v>0.1769</v>
      </c>
    </row>
    <row r="402" spans="2:5" s="26" customFormat="1">
      <c r="B402" s="36">
        <v>45633</v>
      </c>
      <c r="C402" s="32">
        <v>1000.0003</v>
      </c>
      <c r="D402" s="21">
        <v>0.17829999999999999</v>
      </c>
      <c r="E402" s="21">
        <v>0.17829999999999999</v>
      </c>
    </row>
    <row r="403" spans="2:5" s="26" customFormat="1">
      <c r="B403" s="36">
        <v>45634</v>
      </c>
      <c r="C403" s="32">
        <v>1000.0001</v>
      </c>
      <c r="D403" s="21">
        <v>0.17829999999999999</v>
      </c>
      <c r="E403" s="21">
        <v>0.17829999999999999</v>
      </c>
    </row>
    <row r="404" spans="2:5" s="26" customFormat="1">
      <c r="B404" s="36">
        <v>45635</v>
      </c>
      <c r="C404" s="32">
        <v>1000</v>
      </c>
      <c r="D404" s="21">
        <v>0.1757</v>
      </c>
      <c r="E404" s="21">
        <v>0.1757</v>
      </c>
    </row>
    <row r="405" spans="2:5" s="26" customFormat="1">
      <c r="B405" s="36">
        <v>45636</v>
      </c>
      <c r="C405" s="32">
        <v>1000</v>
      </c>
      <c r="D405" s="21">
        <v>0.18079999999999999</v>
      </c>
      <c r="E405" s="21">
        <v>0.18079999999999999</v>
      </c>
    </row>
    <row r="406" spans="2:5" s="26" customFormat="1">
      <c r="B406" s="36">
        <v>45637</v>
      </c>
      <c r="C406" s="32">
        <v>1000</v>
      </c>
      <c r="D406" s="21">
        <v>0.17829999999999999</v>
      </c>
      <c r="E406" s="21">
        <v>0.17829999999999999</v>
      </c>
    </row>
    <row r="407" spans="2:5" s="26" customFormat="1">
      <c r="B407" s="36">
        <v>45638</v>
      </c>
      <c r="C407" s="32">
        <v>1000</v>
      </c>
      <c r="D407" s="21">
        <v>0.1774</v>
      </c>
      <c r="E407" s="21">
        <v>0.1774</v>
      </c>
    </row>
    <row r="408" spans="2:5" s="26" customFormat="1">
      <c r="B408" s="36">
        <v>45639</v>
      </c>
      <c r="C408" s="32">
        <v>1000</v>
      </c>
      <c r="D408" s="21">
        <v>0.1779</v>
      </c>
      <c r="E408" s="21">
        <v>0.1779</v>
      </c>
    </row>
    <row r="409" spans="2:5" s="26" customFormat="1">
      <c r="B409" s="36">
        <v>45640</v>
      </c>
      <c r="C409" s="32">
        <v>1000</v>
      </c>
      <c r="D409" s="21">
        <v>0.1804</v>
      </c>
      <c r="E409" s="21">
        <v>0.1804</v>
      </c>
    </row>
    <row r="410" spans="2:5" s="26" customFormat="1">
      <c r="B410" s="36">
        <v>45641</v>
      </c>
      <c r="C410" s="32">
        <v>1000</v>
      </c>
      <c r="D410" s="21">
        <v>0.1804</v>
      </c>
      <c r="E410" s="21">
        <v>0.1804</v>
      </c>
    </row>
    <row r="411" spans="2:5" s="26" customFormat="1">
      <c r="B411" s="36">
        <v>45642</v>
      </c>
      <c r="C411" s="32">
        <v>1000</v>
      </c>
      <c r="D411" s="21">
        <v>0.1794</v>
      </c>
      <c r="E411" s="21">
        <v>0.1794</v>
      </c>
    </row>
    <row r="412" spans="2:5" s="26" customFormat="1">
      <c r="B412" s="36">
        <v>45643</v>
      </c>
      <c r="C412" s="32">
        <v>1000</v>
      </c>
      <c r="D412" s="21">
        <v>0.17949999999999999</v>
      </c>
      <c r="E412" s="21">
        <v>0.17949999999999999</v>
      </c>
    </row>
    <row r="413" spans="2:5" s="26" customFormat="1">
      <c r="B413" s="36">
        <v>45644</v>
      </c>
      <c r="C413" s="32">
        <v>1000</v>
      </c>
      <c r="D413" s="21">
        <v>0.1779</v>
      </c>
      <c r="E413" s="21">
        <v>0.1779</v>
      </c>
    </row>
    <row r="414" spans="2:5" s="26" customFormat="1">
      <c r="B414" s="36">
        <v>45645</v>
      </c>
      <c r="C414" s="32">
        <v>1000</v>
      </c>
      <c r="D414" s="21">
        <v>0.17810000000000001</v>
      </c>
      <c r="E414" s="21">
        <v>0.17810000000000001</v>
      </c>
    </row>
    <row r="415" spans="2:5" s="26" customFormat="1">
      <c r="B415" s="36">
        <v>45646</v>
      </c>
      <c r="C415" s="32">
        <v>1000</v>
      </c>
      <c r="D415" s="21">
        <v>0.18890000000000001</v>
      </c>
      <c r="E415" s="21">
        <v>0.18890000000000001</v>
      </c>
    </row>
    <row r="416" spans="2:5" s="26" customFormat="1">
      <c r="B416" s="36">
        <v>45647</v>
      </c>
      <c r="C416" s="32">
        <v>1000</v>
      </c>
      <c r="D416" s="21">
        <v>0.18240000000000001</v>
      </c>
      <c r="E416" s="21">
        <v>0.18240000000000001</v>
      </c>
    </row>
    <row r="417" spans="2:5" s="26" customFormat="1">
      <c r="B417" s="36">
        <v>45648</v>
      </c>
      <c r="C417" s="32">
        <v>1000</v>
      </c>
      <c r="D417" s="21">
        <v>0.1822</v>
      </c>
      <c r="E417" s="21">
        <v>0.1822</v>
      </c>
    </row>
    <row r="418" spans="2:5" s="26" customFormat="1">
      <c r="B418" s="36">
        <v>45649</v>
      </c>
      <c r="C418" s="32">
        <v>1000</v>
      </c>
      <c r="D418" s="21">
        <v>0.18010000000000001</v>
      </c>
      <c r="E418" s="21">
        <v>0.18010000000000001</v>
      </c>
    </row>
    <row r="419" spans="2:5" s="26" customFormat="1">
      <c r="B419" s="36">
        <v>45650</v>
      </c>
      <c r="C419" s="32">
        <v>1000</v>
      </c>
      <c r="D419" s="21">
        <v>0.1779</v>
      </c>
      <c r="E419" s="21">
        <v>0.1779</v>
      </c>
    </row>
    <row r="420" spans="2:5" s="26" customFormat="1">
      <c r="B420" s="36">
        <v>45651</v>
      </c>
      <c r="C420" s="32">
        <v>1000</v>
      </c>
      <c r="D420" s="21">
        <v>0.17910000000000001</v>
      </c>
      <c r="E420" s="21">
        <v>0.17910000000000001</v>
      </c>
    </row>
    <row r="421" spans="2:5" s="26" customFormat="1">
      <c r="B421" s="36">
        <v>45652</v>
      </c>
      <c r="C421" s="32">
        <v>1000</v>
      </c>
      <c r="D421" s="21">
        <v>0.17610000000000001</v>
      </c>
      <c r="E421" s="21">
        <v>0.17610000000000001</v>
      </c>
    </row>
    <row r="422" spans="2:5" s="26" customFormat="1">
      <c r="B422" s="36">
        <v>45653</v>
      </c>
      <c r="C422" s="32">
        <v>1000</v>
      </c>
      <c r="D422" s="21">
        <v>0.182</v>
      </c>
      <c r="E422" s="21">
        <v>0.182</v>
      </c>
    </row>
    <row r="423" spans="2:5" s="26" customFormat="1">
      <c r="B423" s="36">
        <v>45654</v>
      </c>
      <c r="C423" s="32">
        <v>1000</v>
      </c>
      <c r="D423" s="21">
        <v>0.18260000000000001</v>
      </c>
      <c r="E423" s="21">
        <v>0.18260000000000001</v>
      </c>
    </row>
    <row r="424" spans="2:5" s="26" customFormat="1">
      <c r="B424" s="36">
        <v>45655</v>
      </c>
      <c r="C424" s="32">
        <v>1000</v>
      </c>
      <c r="D424" s="21">
        <v>0.1825</v>
      </c>
      <c r="E424" s="21">
        <v>0.1825</v>
      </c>
    </row>
    <row r="425" spans="2:5" s="26" customFormat="1">
      <c r="B425" s="36">
        <v>45656</v>
      </c>
      <c r="C425" s="32">
        <v>1000</v>
      </c>
      <c r="D425" s="21">
        <v>0.1797</v>
      </c>
      <c r="E425" s="21">
        <v>0.1797</v>
      </c>
    </row>
    <row r="426" spans="2:5" s="26" customFormat="1">
      <c r="B426" s="36">
        <v>45657</v>
      </c>
      <c r="C426" s="32">
        <v>1000.0018</v>
      </c>
      <c r="D426" s="21">
        <v>0.17960000000000001</v>
      </c>
      <c r="E426" s="21">
        <v>0.17960000000000001</v>
      </c>
    </row>
    <row r="427" spans="2:5" s="26" customFormat="1">
      <c r="B427" s="36">
        <v>45658</v>
      </c>
      <c r="C427" s="32">
        <v>1000.0011</v>
      </c>
      <c r="D427" s="21">
        <v>0.17269999999999999</v>
      </c>
      <c r="E427" s="21">
        <v>0.17269999999999999</v>
      </c>
    </row>
    <row r="428" spans="2:5" s="26" customFormat="1">
      <c r="B428" s="36">
        <v>45659</v>
      </c>
      <c r="C428" s="32">
        <v>1000.0013</v>
      </c>
      <c r="D428" s="21">
        <v>0.17050000000000001</v>
      </c>
      <c r="E428" s="21">
        <v>0.17050000000000001</v>
      </c>
    </row>
    <row r="429" spans="2:5" s="26" customFormat="1">
      <c r="B429" s="36">
        <v>45660</v>
      </c>
      <c r="C429" s="32">
        <v>1000.0006</v>
      </c>
      <c r="D429" s="21">
        <v>0.17199999999999999</v>
      </c>
      <c r="E429" s="21">
        <v>0.17199999999999999</v>
      </c>
    </row>
    <row r="430" spans="2:5" s="26" customFormat="1">
      <c r="B430" s="36">
        <v>45661</v>
      </c>
      <c r="C430" s="32">
        <v>1000.0005</v>
      </c>
      <c r="D430" s="21">
        <v>0.17330000000000001</v>
      </c>
      <c r="E430" s="21">
        <v>0.17330000000000001</v>
      </c>
    </row>
    <row r="431" spans="2:5" s="26" customFormat="1">
      <c r="B431" s="36">
        <v>45662</v>
      </c>
      <c r="C431" s="32">
        <v>1000.0005</v>
      </c>
      <c r="D431" s="21">
        <v>0.17330000000000001</v>
      </c>
      <c r="E431" s="21">
        <v>0.17330000000000001</v>
      </c>
    </row>
    <row r="432" spans="2:5" s="26" customFormat="1">
      <c r="B432" s="36">
        <v>45663</v>
      </c>
      <c r="C432" s="32">
        <v>1000.0005</v>
      </c>
      <c r="D432" s="21">
        <v>0.17399999999999999</v>
      </c>
      <c r="E432" s="21">
        <v>0.17399999999999999</v>
      </c>
    </row>
    <row r="433" spans="2:5" s="26" customFormat="1">
      <c r="B433" s="36">
        <v>45664</v>
      </c>
      <c r="C433" s="32">
        <v>1000.0004</v>
      </c>
      <c r="D433" s="21">
        <v>0.1804</v>
      </c>
      <c r="E433" s="21">
        <v>0.1804</v>
      </c>
    </row>
    <row r="434" spans="2:5" s="26" customFormat="1">
      <c r="B434" s="36">
        <v>45665</v>
      </c>
      <c r="C434" s="32">
        <v>1000.001</v>
      </c>
      <c r="D434" s="21">
        <v>0.18260000000000001</v>
      </c>
      <c r="E434" s="21">
        <v>0.18260000000000001</v>
      </c>
    </row>
    <row r="435" spans="2:5" s="26" customFormat="1">
      <c r="B435" s="36">
        <v>45666</v>
      </c>
      <c r="C435" s="32">
        <v>1000.0001</v>
      </c>
      <c r="D435" s="21">
        <v>0.18260000000000001</v>
      </c>
      <c r="E435" s="21">
        <v>0.18260000000000001</v>
      </c>
    </row>
    <row r="436" spans="2:5" s="26" customFormat="1">
      <c r="B436" s="36">
        <v>45667</v>
      </c>
      <c r="C436" s="32">
        <v>1000</v>
      </c>
      <c r="D436" s="21">
        <v>0.18590000000000001</v>
      </c>
      <c r="E436" s="21">
        <v>0.18590000000000001</v>
      </c>
    </row>
    <row r="437" spans="2:5" s="26" customFormat="1">
      <c r="B437" s="36">
        <v>45668</v>
      </c>
      <c r="C437" s="32">
        <v>1000</v>
      </c>
      <c r="D437" s="21">
        <v>0.1852</v>
      </c>
      <c r="E437" s="21">
        <v>0.1852</v>
      </c>
    </row>
    <row r="438" spans="2:5" s="26" customFormat="1">
      <c r="B438" s="36">
        <v>45669</v>
      </c>
      <c r="C438" s="32">
        <v>1000</v>
      </c>
      <c r="D438" s="21">
        <v>0.18509999999999999</v>
      </c>
      <c r="E438" s="21">
        <v>0.18509999999999999</v>
      </c>
    </row>
    <row r="439" spans="2:5" s="26" customFormat="1">
      <c r="B439" s="36">
        <v>45670</v>
      </c>
      <c r="C439" s="32">
        <v>1000</v>
      </c>
      <c r="D439" s="21">
        <v>0.1797</v>
      </c>
      <c r="E439" s="21">
        <v>0.1797</v>
      </c>
    </row>
    <row r="440" spans="2:5" s="26" customFormat="1">
      <c r="B440" s="36">
        <v>45671</v>
      </c>
      <c r="C440" s="32">
        <v>1000</v>
      </c>
      <c r="D440" s="21">
        <v>0.17469999999999999</v>
      </c>
      <c r="E440" s="21">
        <v>0.17469999999999999</v>
      </c>
    </row>
    <row r="441" spans="2:5" s="26" customFormat="1">
      <c r="B441" s="36">
        <v>45672</v>
      </c>
      <c r="C441" s="32">
        <v>1000.001</v>
      </c>
      <c r="D441" s="21">
        <v>0.17130000000000001</v>
      </c>
      <c r="E441" s="21">
        <v>0.17130000000000001</v>
      </c>
    </row>
    <row r="442" spans="2:5" s="26" customFormat="1">
      <c r="B442" s="36">
        <v>45673</v>
      </c>
      <c r="C442" s="32">
        <v>1000.0016000000001</v>
      </c>
      <c r="D442" s="21">
        <v>0.1762</v>
      </c>
      <c r="E442" s="21">
        <v>0.1762</v>
      </c>
    </row>
    <row r="443" spans="2:5" s="26" customFormat="1">
      <c r="B443" s="36">
        <v>45674</v>
      </c>
      <c r="C443" s="32">
        <v>1000.0015</v>
      </c>
      <c r="D443" s="21">
        <v>0.1739</v>
      </c>
      <c r="E443" s="21">
        <v>0.1739</v>
      </c>
    </row>
    <row r="444" spans="2:5" s="26" customFormat="1">
      <c r="B444" s="36">
        <v>45675</v>
      </c>
      <c r="C444" s="32">
        <v>1000.0014</v>
      </c>
      <c r="D444" s="21">
        <v>0.17430000000000001</v>
      </c>
      <c r="E444" s="21">
        <v>0.17430000000000001</v>
      </c>
    </row>
    <row r="445" spans="2:5" s="26" customFormat="1">
      <c r="B445" s="36">
        <v>45676</v>
      </c>
      <c r="C445" s="32">
        <v>1000.0013</v>
      </c>
      <c r="D445" s="21">
        <v>0.17419999999999999</v>
      </c>
      <c r="E445" s="21">
        <v>0.17419999999999999</v>
      </c>
    </row>
    <row r="446" spans="2:5" s="26" customFormat="1">
      <c r="B446" s="36">
        <v>45677</v>
      </c>
      <c r="C446" s="32">
        <v>1000.0009</v>
      </c>
      <c r="D446" s="21">
        <v>0.17319999999999999</v>
      </c>
      <c r="E446" s="21">
        <v>0.17319999999999999</v>
      </c>
    </row>
    <row r="447" spans="2:5" s="26" customFormat="1">
      <c r="B447" s="36">
        <v>45678</v>
      </c>
      <c r="C447" s="32">
        <v>1000.0009</v>
      </c>
      <c r="D447" s="21">
        <v>0.17780000000000001</v>
      </c>
      <c r="E447" s="21">
        <v>0.17780000000000001</v>
      </c>
    </row>
    <row r="448" spans="2:5" s="26" customFormat="1">
      <c r="B448" s="36">
        <v>45679</v>
      </c>
      <c r="C448" s="32">
        <v>1000.0007000000001</v>
      </c>
      <c r="D448" s="21">
        <v>0.17879999999999999</v>
      </c>
      <c r="E448" s="21">
        <v>0.17879999999999999</v>
      </c>
    </row>
    <row r="449" spans="2:5" s="26" customFormat="1">
      <c r="B449" s="36">
        <v>45680</v>
      </c>
      <c r="C449" s="32">
        <v>1000.0005</v>
      </c>
      <c r="D449" s="21">
        <v>0.17760000000000001</v>
      </c>
      <c r="E449" s="21">
        <v>0.17760000000000001</v>
      </c>
    </row>
    <row r="450" spans="2:5" s="26" customFormat="1">
      <c r="B450" s="36">
        <v>45681</v>
      </c>
      <c r="C450" s="32">
        <v>1000.0006</v>
      </c>
      <c r="D450" s="21">
        <v>0.17879999999999999</v>
      </c>
      <c r="E450" s="21">
        <v>0.17879999999999999</v>
      </c>
    </row>
    <row r="451" spans="2:5" s="26" customFormat="1">
      <c r="B451" s="36">
        <v>45682</v>
      </c>
      <c r="C451" s="32">
        <v>1000.0005</v>
      </c>
      <c r="D451" s="21">
        <v>0.17860000000000001</v>
      </c>
      <c r="E451" s="21">
        <v>0.17860000000000001</v>
      </c>
    </row>
    <row r="452" spans="2:5" s="26" customFormat="1">
      <c r="B452" s="36">
        <v>45683</v>
      </c>
      <c r="C452" s="32">
        <v>1000.0005</v>
      </c>
      <c r="D452" s="21">
        <v>0.17860000000000001</v>
      </c>
      <c r="E452" s="21">
        <v>0.17860000000000001</v>
      </c>
    </row>
    <row r="453" spans="2:5" s="26" customFormat="1">
      <c r="B453" s="36">
        <v>45684</v>
      </c>
      <c r="C453" s="32">
        <v>1000.0004</v>
      </c>
      <c r="D453" s="21">
        <v>0.1759</v>
      </c>
      <c r="E453" s="21">
        <v>0.1759</v>
      </c>
    </row>
    <row r="454" spans="2:5" s="26" customFormat="1">
      <c r="B454" s="36">
        <v>45685</v>
      </c>
      <c r="C454" s="32">
        <v>1000.0004</v>
      </c>
      <c r="D454" s="21">
        <v>0.1764</v>
      </c>
      <c r="E454" s="21">
        <v>0.1764</v>
      </c>
    </row>
    <row r="455" spans="2:5" s="26" customFormat="1">
      <c r="B455" s="36">
        <v>45686</v>
      </c>
      <c r="C455" s="32">
        <v>1000.0006</v>
      </c>
      <c r="D455" s="21">
        <v>0.17610000000000001</v>
      </c>
      <c r="E455" s="21">
        <v>0.17610000000000001</v>
      </c>
    </row>
    <row r="456" spans="2:5" s="26" customFormat="1">
      <c r="B456" s="36">
        <v>45687</v>
      </c>
      <c r="C456" s="32">
        <v>1000.0003</v>
      </c>
      <c r="D456" s="21">
        <v>0.17560000000000001</v>
      </c>
      <c r="E456" s="21">
        <v>0.17560000000000001</v>
      </c>
    </row>
    <row r="457" spans="2:5" s="26" customFormat="1">
      <c r="B457" s="36">
        <v>45688</v>
      </c>
      <c r="C457" s="32">
        <v>1000.0011</v>
      </c>
      <c r="D457" s="21">
        <v>0.1777</v>
      </c>
      <c r="E457" s="21">
        <v>0.1777</v>
      </c>
    </row>
    <row r="458" spans="2:5" s="26" customFormat="1">
      <c r="B458" s="36">
        <v>45689</v>
      </c>
      <c r="C458" s="32">
        <v>1000.0009</v>
      </c>
      <c r="D458" s="21">
        <v>0.1787</v>
      </c>
      <c r="E458" s="21">
        <v>0.1787</v>
      </c>
    </row>
    <row r="459" spans="2:5" s="26" customFormat="1">
      <c r="B459" s="36">
        <v>45690</v>
      </c>
      <c r="C459" s="32">
        <v>1000.0008</v>
      </c>
      <c r="D459" s="21">
        <v>0.17860000000000001</v>
      </c>
      <c r="E459" s="21">
        <v>0.17860000000000001</v>
      </c>
    </row>
    <row r="460" spans="2:5" s="26" customFormat="1">
      <c r="B460" s="36">
        <v>45691</v>
      </c>
      <c r="C460" s="32">
        <v>1000.0012</v>
      </c>
      <c r="D460" s="21">
        <v>0.1731</v>
      </c>
      <c r="E460" s="21">
        <v>0.1731</v>
      </c>
    </row>
    <row r="461" spans="2:5" s="26" customFormat="1">
      <c r="B461" s="36">
        <v>45692</v>
      </c>
      <c r="C461" s="32">
        <v>1000.0011</v>
      </c>
      <c r="D461" s="21">
        <v>0.1706</v>
      </c>
      <c r="E461" s="21">
        <v>0.1706</v>
      </c>
    </row>
    <row r="462" spans="2:5" s="26" customFormat="1">
      <c r="B462" s="36">
        <v>45693</v>
      </c>
      <c r="C462" s="32">
        <v>1000.0015</v>
      </c>
      <c r="D462" s="21">
        <v>0.16839999999999999</v>
      </c>
      <c r="E462" s="21">
        <v>0.16839999999999999</v>
      </c>
    </row>
    <row r="463" spans="2:5" s="26" customFormat="1">
      <c r="B463" s="36">
        <v>45694</v>
      </c>
      <c r="C463" s="32">
        <v>1000.0014</v>
      </c>
      <c r="D463" s="21">
        <v>0.16839999999999999</v>
      </c>
      <c r="E463" s="21">
        <v>0.16839999999999999</v>
      </c>
    </row>
    <row r="464" spans="2:5" s="26" customFormat="1">
      <c r="B464" s="36">
        <v>45695</v>
      </c>
      <c r="C464" s="32">
        <v>1000.001</v>
      </c>
      <c r="D464" s="21">
        <v>0.17030000000000001</v>
      </c>
      <c r="E464" s="21">
        <v>0.17030000000000001</v>
      </c>
    </row>
    <row r="465" spans="2:5" s="26" customFormat="1">
      <c r="B465" s="36">
        <v>45696</v>
      </c>
      <c r="C465" s="32">
        <v>1000.0009</v>
      </c>
      <c r="D465" s="21">
        <v>0.17050000000000001</v>
      </c>
      <c r="E465" s="21">
        <v>0.17050000000000001</v>
      </c>
    </row>
    <row r="466" spans="2:5" s="26" customFormat="1">
      <c r="B466" s="36">
        <v>45697</v>
      </c>
      <c r="C466" s="32">
        <v>1000.0007000000001</v>
      </c>
      <c r="D466" s="21">
        <v>0.1739</v>
      </c>
      <c r="E466" s="21">
        <v>0.1739</v>
      </c>
    </row>
    <row r="467" spans="2:5" s="26" customFormat="1">
      <c r="B467" s="36">
        <v>45698</v>
      </c>
      <c r="C467" s="32">
        <v>1000.0006</v>
      </c>
      <c r="D467" s="21">
        <v>0.16869999999999999</v>
      </c>
      <c r="E467" s="21">
        <v>0.16869999999999999</v>
      </c>
    </row>
    <row r="468" spans="2:5" s="26" customFormat="1">
      <c r="B468" s="36">
        <v>45699</v>
      </c>
      <c r="C468" s="32">
        <v>1000.0006</v>
      </c>
      <c r="D468" s="21">
        <v>0.16900000000000001</v>
      </c>
      <c r="E468" s="21">
        <v>0.16900000000000001</v>
      </c>
    </row>
    <row r="469" spans="2:5" s="26" customFormat="1">
      <c r="B469" s="36">
        <v>45700</v>
      </c>
      <c r="C469" s="32">
        <v>1000.0004</v>
      </c>
      <c r="D469" s="21">
        <v>0.16869999999999999</v>
      </c>
      <c r="E469" s="21">
        <v>0.16869999999999999</v>
      </c>
    </row>
    <row r="470" spans="2:5" s="26" customFormat="1">
      <c r="B470" s="36">
        <v>45701</v>
      </c>
      <c r="C470" s="32">
        <v>1000.0003</v>
      </c>
      <c r="D470" s="21">
        <v>0.16980000000000001</v>
      </c>
      <c r="E470" s="21">
        <v>0.16980000000000001</v>
      </c>
    </row>
    <row r="471" spans="2:5" s="26" customFormat="1">
      <c r="B471" s="36">
        <v>45702</v>
      </c>
      <c r="C471" s="32">
        <v>1000.0003</v>
      </c>
      <c r="D471" s="21">
        <v>0.16750000000000001</v>
      </c>
      <c r="E471" s="21">
        <v>0.16750000000000001</v>
      </c>
    </row>
    <row r="472" spans="2:5" s="26" customFormat="1">
      <c r="B472" s="36">
        <v>45703</v>
      </c>
      <c r="C472" s="32">
        <v>1000.0003</v>
      </c>
      <c r="D472" s="21">
        <v>0.16889999999999999</v>
      </c>
      <c r="E472" s="21">
        <v>0.16889999999999999</v>
      </c>
    </row>
    <row r="473" spans="2:5" s="26" customFormat="1">
      <c r="B473" s="36">
        <v>45704</v>
      </c>
      <c r="C473" s="32">
        <v>1000.0003</v>
      </c>
      <c r="D473" s="21">
        <v>0.16930000000000001</v>
      </c>
      <c r="E473" s="21">
        <v>0.16930000000000001</v>
      </c>
    </row>
    <row r="474" spans="2:5" s="26" customFormat="1">
      <c r="B474" s="36">
        <v>45705</v>
      </c>
      <c r="C474" s="32">
        <v>1000</v>
      </c>
      <c r="D474" s="21">
        <v>0.16569999999999999</v>
      </c>
      <c r="E474" s="21">
        <v>0.16569999999999999</v>
      </c>
    </row>
    <row r="475" spans="2:5" s="26" customFormat="1">
      <c r="B475" s="36">
        <v>45706</v>
      </c>
      <c r="C475" s="32">
        <v>1000</v>
      </c>
      <c r="D475" s="21">
        <v>0.16769999999999999</v>
      </c>
      <c r="E475" s="21">
        <v>0.16769999999999999</v>
      </c>
    </row>
    <row r="476" spans="2:5" s="26" customFormat="1">
      <c r="B476" s="36">
        <v>45707</v>
      </c>
      <c r="C476" s="32">
        <v>1000</v>
      </c>
      <c r="D476" s="21">
        <v>0.1676</v>
      </c>
      <c r="E476" s="21">
        <v>0.1676</v>
      </c>
    </row>
    <row r="477" spans="2:5" s="26" customFormat="1">
      <c r="B477" s="36">
        <v>45708</v>
      </c>
      <c r="C477" s="32">
        <v>1000</v>
      </c>
      <c r="D477" s="21">
        <v>0.16739999999999999</v>
      </c>
      <c r="E477" s="21">
        <v>0.16739999999999999</v>
      </c>
    </row>
    <row r="478" spans="2:5" s="26" customFormat="1">
      <c r="B478" s="36">
        <v>45709</v>
      </c>
      <c r="C478" s="32">
        <v>1000</v>
      </c>
      <c r="D478" s="21">
        <v>0.16500000000000001</v>
      </c>
      <c r="E478" s="21">
        <v>0.16500000000000001</v>
      </c>
    </row>
    <row r="479" spans="2:5" s="26" customFormat="1">
      <c r="B479" s="36">
        <v>45710</v>
      </c>
      <c r="C479" s="32">
        <v>1000</v>
      </c>
      <c r="D479" s="21">
        <v>0.16639999999999999</v>
      </c>
      <c r="E479" s="21">
        <v>0.16639999999999999</v>
      </c>
    </row>
    <row r="480" spans="2:5" s="26" customFormat="1">
      <c r="B480" s="36">
        <v>45711</v>
      </c>
      <c r="C480" s="32">
        <v>1000</v>
      </c>
      <c r="D480" s="21">
        <v>0.16569999999999999</v>
      </c>
      <c r="E480" s="21">
        <v>0.16569999999999999</v>
      </c>
    </row>
    <row r="481" spans="2:5" s="26" customFormat="1">
      <c r="B481" s="36">
        <v>45712</v>
      </c>
      <c r="C481" s="32">
        <v>1000.0001</v>
      </c>
      <c r="D481" s="21">
        <v>0.16700000000000001</v>
      </c>
      <c r="E481" s="21">
        <v>0.16700000000000001</v>
      </c>
    </row>
    <row r="482" spans="2:5" s="26" customFormat="1">
      <c r="B482" s="36">
        <v>45713</v>
      </c>
      <c r="C482" s="32">
        <v>1000.0001999999999</v>
      </c>
      <c r="D482" s="21">
        <v>0.16619999999999999</v>
      </c>
      <c r="E482" s="21">
        <v>0.16619999999999999</v>
      </c>
    </row>
    <row r="483" spans="2:5" s="26" customFormat="1">
      <c r="B483" s="36">
        <v>45714</v>
      </c>
      <c r="C483" s="32">
        <v>1000.0003</v>
      </c>
      <c r="D483" s="21">
        <v>0.1661</v>
      </c>
      <c r="E483" s="21">
        <v>0.1661</v>
      </c>
    </row>
    <row r="484" spans="2:5" s="26" customFormat="1">
      <c r="B484" s="36">
        <v>45715</v>
      </c>
      <c r="C484" s="32">
        <v>1000</v>
      </c>
      <c r="D484" s="21">
        <v>0.16439999999999999</v>
      </c>
      <c r="E484" s="21">
        <v>0.16439999999999999</v>
      </c>
    </row>
    <row r="485" spans="2:5" s="26" customFormat="1">
      <c r="B485" s="36">
        <v>45716</v>
      </c>
      <c r="C485" s="32">
        <v>1000</v>
      </c>
      <c r="D485" s="21">
        <v>0.17169999999999999</v>
      </c>
      <c r="E485" s="21">
        <v>0.17169999999999999</v>
      </c>
    </row>
    <row r="486" spans="2:5" s="26" customFormat="1">
      <c r="B486" s="36">
        <v>45717</v>
      </c>
      <c r="C486" s="32">
        <v>1000</v>
      </c>
      <c r="D486" s="21">
        <v>0.17349999999999999</v>
      </c>
      <c r="E486" s="21">
        <v>0.17349999999999999</v>
      </c>
    </row>
    <row r="487" spans="2:5" s="26" customFormat="1">
      <c r="B487" s="36">
        <v>45718</v>
      </c>
      <c r="C487" s="32">
        <v>1000</v>
      </c>
      <c r="D487" s="21">
        <v>0.1734</v>
      </c>
      <c r="E487" s="21">
        <v>0.1734</v>
      </c>
    </row>
    <row r="488" spans="2:5" s="26" customFormat="1">
      <c r="B488" s="36">
        <v>45719</v>
      </c>
      <c r="C488" s="32">
        <v>1000.0004</v>
      </c>
      <c r="D488" s="21">
        <v>0.14779999999999999</v>
      </c>
      <c r="E488" s="21">
        <v>0.14779999999999999</v>
      </c>
    </row>
    <row r="489" spans="2:5" s="26" customFormat="1">
      <c r="B489" s="36">
        <v>45720</v>
      </c>
      <c r="C489" s="32">
        <v>1000.0012</v>
      </c>
      <c r="D489" s="21">
        <v>0.1598</v>
      </c>
      <c r="E489" s="21">
        <v>0.1598</v>
      </c>
    </row>
    <row r="490" spans="2:5" s="26" customFormat="1">
      <c r="B490" s="36">
        <v>45721</v>
      </c>
      <c r="C490" s="32">
        <v>1000.0009</v>
      </c>
      <c r="D490" s="21">
        <v>0.15939999999999999</v>
      </c>
      <c r="E490" s="21">
        <v>0.15939999999999999</v>
      </c>
    </row>
    <row r="491" spans="2:5" s="26" customFormat="1">
      <c r="B491" s="36">
        <v>45722</v>
      </c>
      <c r="C491" s="32">
        <v>1000.0018</v>
      </c>
      <c r="D491" s="21">
        <v>0.157</v>
      </c>
      <c r="E491" s="21">
        <v>0.157</v>
      </c>
    </row>
    <row r="492" spans="2:5" s="26" customFormat="1">
      <c r="B492" s="36">
        <v>45723</v>
      </c>
      <c r="C492" s="32">
        <v>1000.001</v>
      </c>
      <c r="D492" s="21">
        <v>0.1646</v>
      </c>
      <c r="E492" s="21">
        <v>0.1646</v>
      </c>
    </row>
    <row r="493" spans="2:5" s="26" customFormat="1">
      <c r="B493" s="36">
        <v>45724</v>
      </c>
      <c r="C493" s="32">
        <v>1000.001</v>
      </c>
      <c r="D493" s="21">
        <v>0.16619999999999999</v>
      </c>
      <c r="E493" s="21">
        <v>0.16619999999999999</v>
      </c>
    </row>
    <row r="494" spans="2:5" s="26" customFormat="1">
      <c r="B494" s="36">
        <v>45725</v>
      </c>
      <c r="C494" s="32">
        <v>1000.0009</v>
      </c>
      <c r="D494" s="21">
        <v>0.1648</v>
      </c>
      <c r="E494" s="21">
        <v>0.1648</v>
      </c>
    </row>
    <row r="495" spans="2:5" s="26" customFormat="1">
      <c r="B495" s="36">
        <v>45726</v>
      </c>
      <c r="C495" s="32">
        <v>1000.0006</v>
      </c>
      <c r="D495" s="21">
        <v>0.1691</v>
      </c>
      <c r="E495" s="21">
        <v>0.1691</v>
      </c>
    </row>
    <row r="496" spans="2:5" s="26" customFormat="1">
      <c r="B496" s="36">
        <v>45727</v>
      </c>
      <c r="C496" s="32">
        <v>1000.0007000000001</v>
      </c>
      <c r="D496" s="21">
        <v>0.16750000000000001</v>
      </c>
      <c r="E496" s="21">
        <v>0.16750000000000001</v>
      </c>
    </row>
    <row r="497" spans="2:5" s="26" customFormat="1">
      <c r="B497" s="36">
        <v>45728</v>
      </c>
      <c r="C497" s="32">
        <v>1000.0001</v>
      </c>
      <c r="D497" s="21">
        <v>0.16880000000000001</v>
      </c>
      <c r="E497" s="21">
        <v>0.16880000000000001</v>
      </c>
    </row>
    <row r="498" spans="2:5" s="26" customFormat="1">
      <c r="B498" s="36">
        <v>45729</v>
      </c>
      <c r="C498" s="32">
        <v>1000.0014</v>
      </c>
      <c r="D498" s="21">
        <v>0.1726</v>
      </c>
      <c r="E498" s="21">
        <v>0.1726</v>
      </c>
    </row>
    <row r="499" spans="2:5" s="26" customFormat="1">
      <c r="B499" s="36">
        <v>45730</v>
      </c>
      <c r="C499" s="32">
        <v>1000.0013</v>
      </c>
      <c r="D499" s="21">
        <v>0.17480000000000001</v>
      </c>
      <c r="E499" s="21">
        <v>0.17480000000000001</v>
      </c>
    </row>
    <row r="500" spans="2:5" s="26" customFormat="1">
      <c r="B500" s="36">
        <v>45731</v>
      </c>
      <c r="C500" s="32">
        <v>1000.0012</v>
      </c>
      <c r="D500" s="21">
        <v>0.17580000000000001</v>
      </c>
      <c r="E500" s="21">
        <v>0.17580000000000001</v>
      </c>
    </row>
    <row r="501" spans="2:5" s="26" customFormat="1">
      <c r="B501" s="36">
        <v>45732</v>
      </c>
      <c r="C501" s="32">
        <v>1000.0012</v>
      </c>
      <c r="D501" s="21">
        <v>0.17560000000000001</v>
      </c>
      <c r="E501" s="21">
        <v>0.17560000000000001</v>
      </c>
    </row>
    <row r="502" spans="2:5" s="26" customFormat="1">
      <c r="B502" s="36">
        <v>45733</v>
      </c>
      <c r="C502" s="32">
        <v>1000.0008</v>
      </c>
      <c r="D502" s="21">
        <v>0.16950000000000001</v>
      </c>
      <c r="E502" s="21">
        <v>0.16950000000000001</v>
      </c>
    </row>
    <row r="503" spans="2:5" s="26" customFormat="1">
      <c r="B503" s="36">
        <v>45734</v>
      </c>
      <c r="C503" s="32">
        <v>1000</v>
      </c>
      <c r="D503" s="21">
        <v>0.1721</v>
      </c>
      <c r="E503" s="21">
        <v>0.1721</v>
      </c>
    </row>
    <row r="504" spans="2:5" s="26" customFormat="1">
      <c r="B504" s="36">
        <v>45735</v>
      </c>
      <c r="C504" s="32">
        <v>1000</v>
      </c>
      <c r="D504" s="21">
        <v>0.16980000000000001</v>
      </c>
      <c r="E504" s="21">
        <v>0.16980000000000001</v>
      </c>
    </row>
    <row r="505" spans="2:5" s="26" customFormat="1">
      <c r="B505" s="36">
        <v>45736</v>
      </c>
      <c r="C505" s="32">
        <v>1000.0006</v>
      </c>
      <c r="D505" s="21">
        <v>0.16880000000000001</v>
      </c>
      <c r="E505" s="21">
        <v>0.16880000000000001</v>
      </c>
    </row>
    <row r="506" spans="2:5" s="26" customFormat="1">
      <c r="B506" s="36">
        <v>45737</v>
      </c>
      <c r="C506" s="32">
        <v>1000.0007000000001</v>
      </c>
      <c r="D506" s="21">
        <v>0.16930000000000001</v>
      </c>
      <c r="E506" s="21">
        <v>0.16930000000000001</v>
      </c>
    </row>
    <row r="507" spans="2:5" s="26" customFormat="1">
      <c r="B507" s="36">
        <v>45738</v>
      </c>
      <c r="C507" s="32">
        <v>1000.0007000000001</v>
      </c>
      <c r="D507" s="21">
        <v>0.1704</v>
      </c>
      <c r="E507" s="21">
        <v>0.1704</v>
      </c>
    </row>
    <row r="508" spans="2:5" s="26" customFormat="1">
      <c r="B508" s="36">
        <v>45739</v>
      </c>
      <c r="C508" s="32">
        <v>1000.0007000000001</v>
      </c>
      <c r="D508" s="21">
        <v>0.1701</v>
      </c>
      <c r="E508" s="21">
        <v>0.1701</v>
      </c>
    </row>
    <row r="509" spans="2:5" s="26" customFormat="1">
      <c r="B509" s="36">
        <v>45740</v>
      </c>
      <c r="C509" s="32">
        <v>1000</v>
      </c>
      <c r="D509" s="21">
        <v>0.16850000000000001</v>
      </c>
      <c r="E509" s="21">
        <v>0.16850000000000001</v>
      </c>
    </row>
    <row r="510" spans="2:5" s="26" customFormat="1">
      <c r="B510" s="36">
        <v>45741</v>
      </c>
      <c r="C510" s="32">
        <v>1000</v>
      </c>
      <c r="D510" s="21">
        <v>0.1651</v>
      </c>
      <c r="E510" s="21">
        <v>0.1651</v>
      </c>
    </row>
    <row r="511" spans="2:5" s="26" customFormat="1">
      <c r="B511" s="36">
        <v>45742</v>
      </c>
      <c r="C511" s="32">
        <v>1000</v>
      </c>
      <c r="D511" s="21">
        <v>0.1615</v>
      </c>
      <c r="E511" s="21">
        <v>0.1615</v>
      </c>
    </row>
    <row r="512" spans="2:5" s="26" customFormat="1">
      <c r="B512" s="36">
        <v>45743</v>
      </c>
      <c r="C512" s="32">
        <v>1000.0007000000001</v>
      </c>
      <c r="D512" s="21">
        <v>0.16189999999999999</v>
      </c>
      <c r="E512" s="21">
        <v>0.16189999999999999</v>
      </c>
    </row>
    <row r="513" spans="2:5" s="26" customFormat="1">
      <c r="B513" s="36">
        <v>45744</v>
      </c>
      <c r="C513" s="32">
        <v>1000.0192</v>
      </c>
      <c r="D513" s="21">
        <v>0.1888</v>
      </c>
      <c r="E513" s="21">
        <v>0.1888</v>
      </c>
    </row>
    <row r="514" spans="2:5" s="26" customFormat="1">
      <c r="B514" s="36">
        <v>45745</v>
      </c>
      <c r="C514" s="32">
        <v>1000.0182</v>
      </c>
      <c r="D514" s="21">
        <v>0.1956</v>
      </c>
      <c r="E514" s="21">
        <v>0.1956</v>
      </c>
    </row>
    <row r="515" spans="2:5" s="26" customFormat="1">
      <c r="B515" s="36">
        <v>45746</v>
      </c>
      <c r="C515" s="32">
        <v>1000.0172</v>
      </c>
      <c r="D515" s="21">
        <v>0.1958</v>
      </c>
      <c r="E515" s="21">
        <v>0.1958</v>
      </c>
    </row>
    <row r="517" spans="2:5" ht="16">
      <c r="B517" s="12" t="s">
        <v>167</v>
      </c>
      <c r="C517" s="12"/>
      <c r="D517" s="12"/>
      <c r="E517" s="12"/>
    </row>
    <row r="518" spans="2:5" s="17" customFormat="1" ht="39">
      <c r="B518" s="14" t="s">
        <v>142</v>
      </c>
      <c r="C518" s="15" t="s">
        <v>143</v>
      </c>
      <c r="D518" s="16" t="s">
        <v>144</v>
      </c>
      <c r="E518" s="16" t="s">
        <v>145</v>
      </c>
    </row>
    <row r="519" spans="2:5">
      <c r="B519" s="20">
        <v>45566</v>
      </c>
      <c r="C519" s="21">
        <v>10.3758</v>
      </c>
      <c r="D519" s="21">
        <v>1.7500000000000002E-2</v>
      </c>
      <c r="E519" s="21">
        <v>1.7500000000000002E-2</v>
      </c>
    </row>
    <row r="520" spans="2:5">
      <c r="B520" s="20">
        <v>45573</v>
      </c>
      <c r="C520" s="21">
        <v>10.3758</v>
      </c>
      <c r="D520" s="21">
        <v>1.46E-2</v>
      </c>
      <c r="E520" s="21">
        <v>1.46E-2</v>
      </c>
    </row>
    <row r="521" spans="2:5">
      <c r="B521" s="20">
        <v>45580</v>
      </c>
      <c r="C521" s="21">
        <v>10.3758</v>
      </c>
      <c r="D521" s="21">
        <v>1.46E-2</v>
      </c>
      <c r="E521" s="21">
        <v>1.46E-2</v>
      </c>
    </row>
    <row r="522" spans="2:5">
      <c r="B522" s="20">
        <v>45587</v>
      </c>
      <c r="C522" s="21">
        <v>10.3758</v>
      </c>
      <c r="D522" s="21">
        <v>1.1900000000000001E-2</v>
      </c>
      <c r="E522" s="21">
        <v>1.1900000000000001E-2</v>
      </c>
    </row>
    <row r="523" spans="2:5">
      <c r="B523" s="20">
        <v>45594</v>
      </c>
      <c r="C523" s="21">
        <v>10.3758</v>
      </c>
      <c r="D523" s="21">
        <v>1.2999999999999999E-2</v>
      </c>
      <c r="E523" s="21">
        <v>1.2999999999999999E-2</v>
      </c>
    </row>
    <row r="524" spans="2:5">
      <c r="B524" s="20">
        <v>45601</v>
      </c>
      <c r="C524" s="21">
        <v>10.3758</v>
      </c>
      <c r="D524" s="21">
        <v>1.44E-2</v>
      </c>
      <c r="E524" s="21">
        <v>1.44E-2</v>
      </c>
    </row>
    <row r="525" spans="2:5">
      <c r="B525" s="20">
        <v>45608</v>
      </c>
      <c r="C525" s="21">
        <v>10.3758</v>
      </c>
      <c r="D525" s="21">
        <v>1.32E-2</v>
      </c>
      <c r="E525" s="21">
        <v>1.32E-2</v>
      </c>
    </row>
    <row r="526" spans="2:5">
      <c r="B526" s="20">
        <v>45615</v>
      </c>
      <c r="C526" s="21">
        <v>10.3758</v>
      </c>
      <c r="D526" s="21">
        <v>1.3299999999999999E-2</v>
      </c>
      <c r="E526" s="21">
        <v>1.3299999999999999E-2</v>
      </c>
    </row>
    <row r="527" spans="2:5">
      <c r="B527" s="20">
        <v>45622</v>
      </c>
      <c r="C527" s="21">
        <v>10.3758</v>
      </c>
      <c r="D527" s="21">
        <v>1.23E-2</v>
      </c>
      <c r="E527" s="21">
        <v>1.23E-2</v>
      </c>
    </row>
    <row r="528" spans="2:5">
      <c r="B528" s="20">
        <v>45629</v>
      </c>
      <c r="C528" s="21">
        <v>10.3758</v>
      </c>
      <c r="D528" s="21">
        <v>1.23E-2</v>
      </c>
      <c r="E528" s="21">
        <v>1.23E-2</v>
      </c>
    </row>
    <row r="529" spans="2:5">
      <c r="B529" s="20">
        <v>45636</v>
      </c>
      <c r="C529" s="21">
        <v>10.3758</v>
      </c>
      <c r="D529" s="21">
        <v>1.5299999999999999E-2</v>
      </c>
      <c r="E529" s="21">
        <v>1.5299999999999999E-2</v>
      </c>
    </row>
    <row r="530" spans="2:5">
      <c r="B530" s="20">
        <v>45643</v>
      </c>
      <c r="C530" s="21">
        <v>10.3758</v>
      </c>
      <c r="D530" s="21">
        <v>1.12E-2</v>
      </c>
      <c r="E530" s="21">
        <v>1.12E-2</v>
      </c>
    </row>
    <row r="531" spans="2:5">
      <c r="B531" s="20">
        <v>45650</v>
      </c>
      <c r="C531" s="21">
        <v>10.3758</v>
      </c>
      <c r="D531" s="21">
        <v>9.4999999999999998E-3</v>
      </c>
      <c r="E531" s="21">
        <v>9.4999999999999998E-3</v>
      </c>
    </row>
    <row r="532" spans="2:5">
      <c r="B532" s="20">
        <v>45657</v>
      </c>
      <c r="C532" s="21">
        <v>10.3758</v>
      </c>
      <c r="D532" s="21">
        <v>1.7299999999999999E-2</v>
      </c>
      <c r="E532" s="21">
        <v>1.7299999999999999E-2</v>
      </c>
    </row>
    <row r="533" spans="2:5">
      <c r="B533" s="20">
        <v>45664</v>
      </c>
      <c r="C533" s="21">
        <v>10.3758</v>
      </c>
      <c r="D533" s="21">
        <v>1.32E-2</v>
      </c>
      <c r="E533" s="21">
        <v>1.32E-2</v>
      </c>
    </row>
    <row r="534" spans="2:5">
      <c r="B534" s="20">
        <v>45671</v>
      </c>
      <c r="C534" s="21">
        <v>10.3758</v>
      </c>
      <c r="D534" s="21">
        <v>9.1999999999999998E-3</v>
      </c>
      <c r="E534" s="21">
        <v>9.1999999999999998E-3</v>
      </c>
    </row>
    <row r="535" spans="2:5">
      <c r="B535" s="20">
        <v>45678</v>
      </c>
      <c r="C535" s="21">
        <v>10.3758</v>
      </c>
      <c r="D535" s="21">
        <v>1.4800000000000001E-2</v>
      </c>
      <c r="E535" s="21">
        <v>1.4800000000000001E-2</v>
      </c>
    </row>
    <row r="536" spans="2:5">
      <c r="B536" s="20">
        <v>45685</v>
      </c>
      <c r="C536" s="21">
        <v>10.3758</v>
      </c>
      <c r="D536" s="21">
        <v>1.37E-2</v>
      </c>
      <c r="E536" s="21">
        <v>1.37E-2</v>
      </c>
    </row>
    <row r="537" spans="2:5">
      <c r="B537" s="20">
        <v>45692</v>
      </c>
      <c r="C537" s="21">
        <v>10.3758</v>
      </c>
      <c r="D537" s="21">
        <v>1.4500000000000001E-2</v>
      </c>
      <c r="E537" s="21">
        <v>1.4500000000000001E-2</v>
      </c>
    </row>
    <row r="538" spans="2:5">
      <c r="B538" s="20">
        <v>45699</v>
      </c>
      <c r="C538" s="21">
        <v>10.3758</v>
      </c>
      <c r="D538" s="21">
        <v>1.34E-2</v>
      </c>
      <c r="E538" s="21">
        <v>1.34E-2</v>
      </c>
    </row>
    <row r="539" spans="2:5">
      <c r="B539" s="20">
        <v>45706</v>
      </c>
      <c r="C539" s="21">
        <v>10.3758</v>
      </c>
      <c r="D539" s="21">
        <v>1.3299999999999999E-2</v>
      </c>
      <c r="E539" s="21">
        <v>1.3299999999999999E-2</v>
      </c>
    </row>
    <row r="540" spans="2:5">
      <c r="B540" s="20">
        <v>45713</v>
      </c>
      <c r="C540" s="21">
        <v>10.3758</v>
      </c>
      <c r="D540" s="21">
        <v>1.35E-2</v>
      </c>
      <c r="E540" s="21">
        <v>1.35E-2</v>
      </c>
    </row>
    <row r="541" spans="2:5">
      <c r="B541" s="20">
        <v>45720</v>
      </c>
      <c r="C541" s="21">
        <v>10.3758</v>
      </c>
      <c r="D541" s="21">
        <v>1.0200000000000001E-2</v>
      </c>
      <c r="E541" s="21">
        <v>1.0200000000000001E-2</v>
      </c>
    </row>
    <row r="542" spans="2:5">
      <c r="B542" s="20">
        <v>45727</v>
      </c>
      <c r="C542" s="21">
        <v>10.3758</v>
      </c>
      <c r="D542" s="21">
        <v>1.0699999999999999E-2</v>
      </c>
      <c r="E542" s="21">
        <v>1.0699999999999999E-2</v>
      </c>
    </row>
    <row r="543" spans="2:5">
      <c r="B543" s="20">
        <v>45734</v>
      </c>
      <c r="C543" s="21">
        <v>10.3758</v>
      </c>
      <c r="D543" s="21">
        <v>1.4E-2</v>
      </c>
      <c r="E543" s="21">
        <v>1.4E-2</v>
      </c>
    </row>
    <row r="544" spans="2:5">
      <c r="B544" s="20">
        <v>45741</v>
      </c>
      <c r="C544" s="21">
        <v>10.3758</v>
      </c>
      <c r="D544" s="21">
        <v>1.9800000000000002E-2</v>
      </c>
      <c r="E544" s="21">
        <v>1.9800000000000002E-2</v>
      </c>
    </row>
    <row r="545" spans="2:5">
      <c r="B545" s="30"/>
      <c r="C545" s="31"/>
      <c r="D545" s="31"/>
      <c r="E545" s="31"/>
    </row>
    <row r="546" spans="2:5" ht="16">
      <c r="B546" s="12" t="s">
        <v>168</v>
      </c>
      <c r="C546" s="12"/>
      <c r="D546" s="12"/>
      <c r="E546" s="12"/>
    </row>
    <row r="547" spans="2:5" s="17" customFormat="1" ht="39">
      <c r="B547" s="14" t="s">
        <v>142</v>
      </c>
      <c r="C547" s="15" t="s">
        <v>143</v>
      </c>
      <c r="D547" s="16" t="s">
        <v>144</v>
      </c>
      <c r="E547" s="16" t="s">
        <v>145</v>
      </c>
    </row>
    <row r="548" spans="2:5">
      <c r="B548" s="20">
        <v>45566</v>
      </c>
      <c r="C548" s="21">
        <v>10.4023</v>
      </c>
      <c r="D548" s="21">
        <v>1.9099999999999999E-2</v>
      </c>
      <c r="E548" s="21">
        <v>1.9099999999999999E-2</v>
      </c>
    </row>
    <row r="549" spans="2:5">
      <c r="B549" s="20">
        <v>45573</v>
      </c>
      <c r="C549" s="21">
        <v>10.4023</v>
      </c>
      <c r="D549" s="21">
        <v>1.6299999999999999E-2</v>
      </c>
      <c r="E549" s="21">
        <v>1.6299999999999999E-2</v>
      </c>
    </row>
    <row r="550" spans="2:5">
      <c r="B550" s="20">
        <v>45580</v>
      </c>
      <c r="C550" s="21">
        <v>10.4023</v>
      </c>
      <c r="D550" s="21">
        <v>1.6299999999999999E-2</v>
      </c>
      <c r="E550" s="21">
        <v>1.6299999999999999E-2</v>
      </c>
    </row>
    <row r="551" spans="2:5">
      <c r="B551" s="20">
        <v>45587</v>
      </c>
      <c r="C551" s="21">
        <v>10.4023</v>
      </c>
      <c r="D551" s="21">
        <v>1.35E-2</v>
      </c>
      <c r="E551" s="21">
        <v>1.35E-2</v>
      </c>
    </row>
    <row r="552" spans="2:5">
      <c r="B552" s="20">
        <v>45594</v>
      </c>
      <c r="C552" s="21">
        <v>10.4023</v>
      </c>
      <c r="D552" s="21">
        <v>1.4800000000000001E-2</v>
      </c>
      <c r="E552" s="21">
        <v>1.4800000000000001E-2</v>
      </c>
    </row>
    <row r="553" spans="2:5">
      <c r="B553" s="20">
        <v>45601</v>
      </c>
      <c r="C553" s="21">
        <v>10.4023</v>
      </c>
      <c r="D553" s="21">
        <v>1.61E-2</v>
      </c>
      <c r="E553" s="21">
        <v>1.61E-2</v>
      </c>
    </row>
    <row r="554" spans="2:5">
      <c r="B554" s="20">
        <v>45608</v>
      </c>
      <c r="C554" s="21">
        <v>10.4023</v>
      </c>
      <c r="D554" s="21">
        <v>1.4999999999999999E-2</v>
      </c>
      <c r="E554" s="21">
        <v>1.4999999999999999E-2</v>
      </c>
    </row>
    <row r="555" spans="2:5">
      <c r="B555" s="20">
        <v>45615</v>
      </c>
      <c r="C555" s="21">
        <v>10.4023</v>
      </c>
      <c r="D555" s="21">
        <v>1.4999999999999999E-2</v>
      </c>
      <c r="E555" s="21">
        <v>1.4999999999999999E-2</v>
      </c>
    </row>
    <row r="556" spans="2:5">
      <c r="B556" s="20">
        <v>45622</v>
      </c>
      <c r="C556" s="21">
        <v>10.4023</v>
      </c>
      <c r="D556" s="21">
        <v>1.4E-2</v>
      </c>
      <c r="E556" s="21">
        <v>1.4E-2</v>
      </c>
    </row>
    <row r="557" spans="2:5">
      <c r="B557" s="20">
        <v>45629</v>
      </c>
      <c r="C557" s="21">
        <v>10.4023</v>
      </c>
      <c r="D557" s="21">
        <v>1.41E-2</v>
      </c>
      <c r="E557" s="21">
        <v>1.41E-2</v>
      </c>
    </row>
    <row r="558" spans="2:5">
      <c r="B558" s="20">
        <v>45636</v>
      </c>
      <c r="C558" s="21">
        <v>10.4023</v>
      </c>
      <c r="D558" s="21">
        <v>1.7100000000000001E-2</v>
      </c>
      <c r="E558" s="21">
        <v>1.7100000000000001E-2</v>
      </c>
    </row>
    <row r="559" spans="2:5">
      <c r="B559" s="20">
        <v>45643</v>
      </c>
      <c r="C559" s="21">
        <v>10.4023</v>
      </c>
      <c r="D559" s="21">
        <v>1.29E-2</v>
      </c>
      <c r="E559" s="21">
        <v>1.29E-2</v>
      </c>
    </row>
    <row r="560" spans="2:5">
      <c r="B560" s="20">
        <v>45650</v>
      </c>
      <c r="C560" s="21">
        <v>10.4023</v>
      </c>
      <c r="D560" s="21">
        <v>1.1299999999999999E-2</v>
      </c>
      <c r="E560" s="21">
        <v>1.1299999999999999E-2</v>
      </c>
    </row>
    <row r="561" spans="2:5">
      <c r="B561" s="20">
        <v>45657</v>
      </c>
      <c r="C561" s="21">
        <v>10.4023</v>
      </c>
      <c r="D561" s="21">
        <v>1.9E-2</v>
      </c>
      <c r="E561" s="21">
        <v>1.9E-2</v>
      </c>
    </row>
    <row r="562" spans="2:5">
      <c r="B562" s="20">
        <v>45664</v>
      </c>
      <c r="C562" s="21">
        <v>10.4023</v>
      </c>
      <c r="D562" s="21">
        <v>1.49E-2</v>
      </c>
      <c r="E562" s="21">
        <v>1.49E-2</v>
      </c>
    </row>
    <row r="563" spans="2:5">
      <c r="B563" s="20">
        <v>45671</v>
      </c>
      <c r="C563" s="21">
        <v>10.4023</v>
      </c>
      <c r="D563" s="21">
        <v>1.09E-2</v>
      </c>
      <c r="E563" s="21">
        <v>1.09E-2</v>
      </c>
    </row>
    <row r="564" spans="2:5">
      <c r="B564" s="20">
        <v>45678</v>
      </c>
      <c r="C564" s="21">
        <v>10.4023</v>
      </c>
      <c r="D564" s="21">
        <v>1.67E-2</v>
      </c>
      <c r="E564" s="21">
        <v>1.67E-2</v>
      </c>
    </row>
    <row r="565" spans="2:5">
      <c r="B565" s="20">
        <v>45685</v>
      </c>
      <c r="C565" s="21">
        <v>10.4023</v>
      </c>
      <c r="D565" s="21">
        <v>1.54E-2</v>
      </c>
      <c r="E565" s="21">
        <v>1.54E-2</v>
      </c>
    </row>
    <row r="566" spans="2:5">
      <c r="B566" s="20">
        <v>45692</v>
      </c>
      <c r="C566" s="21">
        <v>10.4023</v>
      </c>
      <c r="D566" s="21">
        <v>1.6199999999999999E-2</v>
      </c>
      <c r="E566" s="21">
        <v>1.6199999999999999E-2</v>
      </c>
    </row>
    <row r="567" spans="2:5">
      <c r="B567" s="20">
        <v>45699</v>
      </c>
      <c r="C567" s="21">
        <v>10.4023</v>
      </c>
      <c r="D567" s="21">
        <v>1.52E-2</v>
      </c>
      <c r="E567" s="21">
        <v>1.52E-2</v>
      </c>
    </row>
    <row r="568" spans="2:5">
      <c r="B568" s="20">
        <v>45706</v>
      </c>
      <c r="C568" s="21">
        <v>10.4023</v>
      </c>
      <c r="D568" s="21">
        <v>1.4999999999999999E-2</v>
      </c>
      <c r="E568" s="21">
        <v>1.4999999999999999E-2</v>
      </c>
    </row>
    <row r="569" spans="2:5">
      <c r="B569" s="20">
        <v>45713</v>
      </c>
      <c r="C569" s="21">
        <v>10.4023</v>
      </c>
      <c r="D569" s="21">
        <v>1.4999999999999999E-2</v>
      </c>
      <c r="E569" s="21">
        <v>1.4999999999999999E-2</v>
      </c>
    </row>
    <row r="570" spans="2:5">
      <c r="B570" s="20">
        <v>45720</v>
      </c>
      <c r="C570" s="21">
        <v>10.4023</v>
      </c>
      <c r="D570" s="21">
        <v>1.1900000000000001E-2</v>
      </c>
      <c r="E570" s="21">
        <v>1.1900000000000001E-2</v>
      </c>
    </row>
    <row r="571" spans="2:5">
      <c r="B571" s="20">
        <v>45727</v>
      </c>
      <c r="C571" s="21">
        <v>10.4023</v>
      </c>
      <c r="D571" s="21">
        <v>1.2500000000000001E-2</v>
      </c>
      <c r="E571" s="21">
        <v>1.2500000000000001E-2</v>
      </c>
    </row>
    <row r="572" spans="2:5">
      <c r="B572" s="20">
        <v>45734</v>
      </c>
      <c r="C572" s="21">
        <v>10.4023</v>
      </c>
      <c r="D572" s="21">
        <v>1.5800000000000002E-2</v>
      </c>
      <c r="E572" s="21">
        <v>1.5800000000000002E-2</v>
      </c>
    </row>
    <row r="573" spans="2:5">
      <c r="B573" s="20">
        <v>45741</v>
      </c>
      <c r="C573" s="21">
        <v>10.4023</v>
      </c>
      <c r="D573" s="21">
        <v>2.1399999999999999E-2</v>
      </c>
      <c r="E573" s="21">
        <v>2.1399999999999999E-2</v>
      </c>
    </row>
  </sheetData>
  <mergeCells count="17">
    <mergeCell ref="B140:E140"/>
    <mergeCell ref="B149:E149"/>
    <mergeCell ref="B333:E333"/>
    <mergeCell ref="B517:E517"/>
    <mergeCell ref="B546:E546"/>
    <mergeCell ref="B66:E66"/>
    <mergeCell ref="B95:E95"/>
    <mergeCell ref="B104:E104"/>
    <mergeCell ref="B113:E113"/>
    <mergeCell ref="B122:E122"/>
    <mergeCell ref="B131:E131"/>
    <mergeCell ref="B1:E1"/>
    <mergeCell ref="H2:J2"/>
    <mergeCell ref="B10:E10"/>
    <mergeCell ref="B19:E19"/>
    <mergeCell ref="B28:E28"/>
    <mergeCell ref="B37:E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935E-4A4E-43B0-90A0-185372AB4DCF}">
  <dimension ref="A1:IV66"/>
  <sheetViews>
    <sheetView topLeftCell="A10" workbookViewId="0">
      <selection activeCell="D7" sqref="D7"/>
    </sheetView>
  </sheetViews>
  <sheetFormatPr defaultColWidth="9.1796875" defaultRowHeight="14.5"/>
  <cols>
    <col min="1" max="1" width="9.54296875" style="41" customWidth="1"/>
    <col min="2" max="2" width="60.90625" style="41" bestFit="1" customWidth="1"/>
    <col min="3" max="3" width="15.1796875" style="52" bestFit="1" customWidth="1"/>
    <col min="4" max="4" width="49.26953125" style="41" customWidth="1"/>
    <col min="5" max="5" width="15.54296875" style="41" bestFit="1" customWidth="1"/>
    <col min="6" max="6" width="15.26953125" style="41" customWidth="1"/>
    <col min="7" max="256" width="9.1796875" style="41"/>
    <col min="257" max="257" width="9.54296875" style="41" customWidth="1"/>
    <col min="258" max="258" width="60.90625" style="41" bestFit="1" customWidth="1"/>
    <col min="259" max="259" width="15.1796875" style="41" bestFit="1" customWidth="1"/>
    <col min="260" max="260" width="49.26953125" style="41" customWidth="1"/>
    <col min="261" max="261" width="15.54296875" style="41" bestFit="1" customWidth="1"/>
    <col min="262" max="262" width="15.26953125" style="41" customWidth="1"/>
    <col min="263" max="512" width="9.1796875" style="41"/>
    <col min="513" max="513" width="9.54296875" style="41" customWidth="1"/>
    <col min="514" max="514" width="60.90625" style="41" bestFit="1" customWidth="1"/>
    <col min="515" max="515" width="15.1796875" style="41" bestFit="1" customWidth="1"/>
    <col min="516" max="516" width="49.26953125" style="41" customWidth="1"/>
    <col min="517" max="517" width="15.54296875" style="41" bestFit="1" customWidth="1"/>
    <col min="518" max="518" width="15.26953125" style="41" customWidth="1"/>
    <col min="519" max="768" width="9.1796875" style="41"/>
    <col min="769" max="769" width="9.54296875" style="41" customWidth="1"/>
    <col min="770" max="770" width="60.90625" style="41" bestFit="1" customWidth="1"/>
    <col min="771" max="771" width="15.1796875" style="41" bestFit="1" customWidth="1"/>
    <col min="772" max="772" width="49.26953125" style="41" customWidth="1"/>
    <col min="773" max="773" width="15.54296875" style="41" bestFit="1" customWidth="1"/>
    <col min="774" max="774" width="15.26953125" style="41" customWidth="1"/>
    <col min="775" max="1024" width="9.1796875" style="41"/>
    <col min="1025" max="1025" width="9.54296875" style="41" customWidth="1"/>
    <col min="1026" max="1026" width="60.90625" style="41" bestFit="1" customWidth="1"/>
    <col min="1027" max="1027" width="15.1796875" style="41" bestFit="1" customWidth="1"/>
    <col min="1028" max="1028" width="49.26953125" style="41" customWidth="1"/>
    <col min="1029" max="1029" width="15.54296875" style="41" bestFit="1" customWidth="1"/>
    <col min="1030" max="1030" width="15.26953125" style="41" customWidth="1"/>
    <col min="1031" max="1280" width="9.1796875" style="41"/>
    <col min="1281" max="1281" width="9.54296875" style="41" customWidth="1"/>
    <col min="1282" max="1282" width="60.90625" style="41" bestFit="1" customWidth="1"/>
    <col min="1283" max="1283" width="15.1796875" style="41" bestFit="1" customWidth="1"/>
    <col min="1284" max="1284" width="49.26953125" style="41" customWidth="1"/>
    <col min="1285" max="1285" width="15.54296875" style="41" bestFit="1" customWidth="1"/>
    <col min="1286" max="1286" width="15.26953125" style="41" customWidth="1"/>
    <col min="1287" max="1536" width="9.1796875" style="41"/>
    <col min="1537" max="1537" width="9.54296875" style="41" customWidth="1"/>
    <col min="1538" max="1538" width="60.90625" style="41" bestFit="1" customWidth="1"/>
    <col min="1539" max="1539" width="15.1796875" style="41" bestFit="1" customWidth="1"/>
    <col min="1540" max="1540" width="49.26953125" style="41" customWidth="1"/>
    <col min="1541" max="1541" width="15.54296875" style="41" bestFit="1" customWidth="1"/>
    <col min="1542" max="1542" width="15.26953125" style="41" customWidth="1"/>
    <col min="1543" max="1792" width="9.1796875" style="41"/>
    <col min="1793" max="1793" width="9.54296875" style="41" customWidth="1"/>
    <col min="1794" max="1794" width="60.90625" style="41" bestFit="1" customWidth="1"/>
    <col min="1795" max="1795" width="15.1796875" style="41" bestFit="1" customWidth="1"/>
    <col min="1796" max="1796" width="49.26953125" style="41" customWidth="1"/>
    <col min="1797" max="1797" width="15.54296875" style="41" bestFit="1" customWidth="1"/>
    <col min="1798" max="1798" width="15.26953125" style="41" customWidth="1"/>
    <col min="1799" max="2048" width="9.1796875" style="41"/>
    <col min="2049" max="2049" width="9.54296875" style="41" customWidth="1"/>
    <col min="2050" max="2050" width="60.90625" style="41" bestFit="1" customWidth="1"/>
    <col min="2051" max="2051" width="15.1796875" style="41" bestFit="1" customWidth="1"/>
    <col min="2052" max="2052" width="49.26953125" style="41" customWidth="1"/>
    <col min="2053" max="2053" width="15.54296875" style="41" bestFit="1" customWidth="1"/>
    <col min="2054" max="2054" width="15.26953125" style="41" customWidth="1"/>
    <col min="2055" max="2304" width="9.1796875" style="41"/>
    <col min="2305" max="2305" width="9.54296875" style="41" customWidth="1"/>
    <col min="2306" max="2306" width="60.90625" style="41" bestFit="1" customWidth="1"/>
    <col min="2307" max="2307" width="15.1796875" style="41" bestFit="1" customWidth="1"/>
    <col min="2308" max="2308" width="49.26953125" style="41" customWidth="1"/>
    <col min="2309" max="2309" width="15.54296875" style="41" bestFit="1" customWidth="1"/>
    <col min="2310" max="2310" width="15.26953125" style="41" customWidth="1"/>
    <col min="2311" max="2560" width="9.1796875" style="41"/>
    <col min="2561" max="2561" width="9.54296875" style="41" customWidth="1"/>
    <col min="2562" max="2562" width="60.90625" style="41" bestFit="1" customWidth="1"/>
    <col min="2563" max="2563" width="15.1796875" style="41" bestFit="1" customWidth="1"/>
    <col min="2564" max="2564" width="49.26953125" style="41" customWidth="1"/>
    <col min="2565" max="2565" width="15.54296875" style="41" bestFit="1" customWidth="1"/>
    <col min="2566" max="2566" width="15.26953125" style="41" customWidth="1"/>
    <col min="2567" max="2816" width="9.1796875" style="41"/>
    <col min="2817" max="2817" width="9.54296875" style="41" customWidth="1"/>
    <col min="2818" max="2818" width="60.90625" style="41" bestFit="1" customWidth="1"/>
    <col min="2819" max="2819" width="15.1796875" style="41" bestFit="1" customWidth="1"/>
    <col min="2820" max="2820" width="49.26953125" style="41" customWidth="1"/>
    <col min="2821" max="2821" width="15.54296875" style="41" bestFit="1" customWidth="1"/>
    <col min="2822" max="2822" width="15.26953125" style="41" customWidth="1"/>
    <col min="2823" max="3072" width="9.1796875" style="41"/>
    <col min="3073" max="3073" width="9.54296875" style="41" customWidth="1"/>
    <col min="3074" max="3074" width="60.90625" style="41" bestFit="1" customWidth="1"/>
    <col min="3075" max="3075" width="15.1796875" style="41" bestFit="1" customWidth="1"/>
    <col min="3076" max="3076" width="49.26953125" style="41" customWidth="1"/>
    <col min="3077" max="3077" width="15.54296875" style="41" bestFit="1" customWidth="1"/>
    <col min="3078" max="3078" width="15.26953125" style="41" customWidth="1"/>
    <col min="3079" max="3328" width="9.1796875" style="41"/>
    <col min="3329" max="3329" width="9.54296875" style="41" customWidth="1"/>
    <col min="3330" max="3330" width="60.90625" style="41" bestFit="1" customWidth="1"/>
    <col min="3331" max="3331" width="15.1796875" style="41" bestFit="1" customWidth="1"/>
    <col min="3332" max="3332" width="49.26953125" style="41" customWidth="1"/>
    <col min="3333" max="3333" width="15.54296875" style="41" bestFit="1" customWidth="1"/>
    <col min="3334" max="3334" width="15.26953125" style="41" customWidth="1"/>
    <col min="3335" max="3584" width="9.1796875" style="41"/>
    <col min="3585" max="3585" width="9.54296875" style="41" customWidth="1"/>
    <col min="3586" max="3586" width="60.90625" style="41" bestFit="1" customWidth="1"/>
    <col min="3587" max="3587" width="15.1796875" style="41" bestFit="1" customWidth="1"/>
    <col min="3588" max="3588" width="49.26953125" style="41" customWidth="1"/>
    <col min="3589" max="3589" width="15.54296875" style="41" bestFit="1" customWidth="1"/>
    <col min="3590" max="3590" width="15.26953125" style="41" customWidth="1"/>
    <col min="3591" max="3840" width="9.1796875" style="41"/>
    <col min="3841" max="3841" width="9.54296875" style="41" customWidth="1"/>
    <col min="3842" max="3842" width="60.90625" style="41" bestFit="1" customWidth="1"/>
    <col min="3843" max="3843" width="15.1796875" style="41" bestFit="1" customWidth="1"/>
    <col min="3844" max="3844" width="49.26953125" style="41" customWidth="1"/>
    <col min="3845" max="3845" width="15.54296875" style="41" bestFit="1" customWidth="1"/>
    <col min="3846" max="3846" width="15.26953125" style="41" customWidth="1"/>
    <col min="3847" max="4096" width="9.1796875" style="41"/>
    <col min="4097" max="4097" width="9.54296875" style="41" customWidth="1"/>
    <col min="4098" max="4098" width="60.90625" style="41" bestFit="1" customWidth="1"/>
    <col min="4099" max="4099" width="15.1796875" style="41" bestFit="1" customWidth="1"/>
    <col min="4100" max="4100" width="49.26953125" style="41" customWidth="1"/>
    <col min="4101" max="4101" width="15.54296875" style="41" bestFit="1" customWidth="1"/>
    <col min="4102" max="4102" width="15.26953125" style="41" customWidth="1"/>
    <col min="4103" max="4352" width="9.1796875" style="41"/>
    <col min="4353" max="4353" width="9.54296875" style="41" customWidth="1"/>
    <col min="4354" max="4354" width="60.90625" style="41" bestFit="1" customWidth="1"/>
    <col min="4355" max="4355" width="15.1796875" style="41" bestFit="1" customWidth="1"/>
    <col min="4356" max="4356" width="49.26953125" style="41" customWidth="1"/>
    <col min="4357" max="4357" width="15.54296875" style="41" bestFit="1" customWidth="1"/>
    <col min="4358" max="4358" width="15.26953125" style="41" customWidth="1"/>
    <col min="4359" max="4608" width="9.1796875" style="41"/>
    <col min="4609" max="4609" width="9.54296875" style="41" customWidth="1"/>
    <col min="4610" max="4610" width="60.90625" style="41" bestFit="1" customWidth="1"/>
    <col min="4611" max="4611" width="15.1796875" style="41" bestFit="1" customWidth="1"/>
    <col min="4612" max="4612" width="49.26953125" style="41" customWidth="1"/>
    <col min="4613" max="4613" width="15.54296875" style="41" bestFit="1" customWidth="1"/>
    <col min="4614" max="4614" width="15.26953125" style="41" customWidth="1"/>
    <col min="4615" max="4864" width="9.1796875" style="41"/>
    <col min="4865" max="4865" width="9.54296875" style="41" customWidth="1"/>
    <col min="4866" max="4866" width="60.90625" style="41" bestFit="1" customWidth="1"/>
    <col min="4867" max="4867" width="15.1796875" style="41" bestFit="1" customWidth="1"/>
    <col min="4868" max="4868" width="49.26953125" style="41" customWidth="1"/>
    <col min="4869" max="4869" width="15.54296875" style="41" bestFit="1" customWidth="1"/>
    <col min="4870" max="4870" width="15.26953125" style="41" customWidth="1"/>
    <col min="4871" max="5120" width="9.1796875" style="41"/>
    <col min="5121" max="5121" width="9.54296875" style="41" customWidth="1"/>
    <col min="5122" max="5122" width="60.90625" style="41" bestFit="1" customWidth="1"/>
    <col min="5123" max="5123" width="15.1796875" style="41" bestFit="1" customWidth="1"/>
    <col min="5124" max="5124" width="49.26953125" style="41" customWidth="1"/>
    <col min="5125" max="5125" width="15.54296875" style="41" bestFit="1" customWidth="1"/>
    <col min="5126" max="5126" width="15.26953125" style="41" customWidth="1"/>
    <col min="5127" max="5376" width="9.1796875" style="41"/>
    <col min="5377" max="5377" width="9.54296875" style="41" customWidth="1"/>
    <col min="5378" max="5378" width="60.90625" style="41" bestFit="1" customWidth="1"/>
    <col min="5379" max="5379" width="15.1796875" style="41" bestFit="1" customWidth="1"/>
    <col min="5380" max="5380" width="49.26953125" style="41" customWidth="1"/>
    <col min="5381" max="5381" width="15.54296875" style="41" bestFit="1" customWidth="1"/>
    <col min="5382" max="5382" width="15.26953125" style="41" customWidth="1"/>
    <col min="5383" max="5632" width="9.1796875" style="41"/>
    <col min="5633" max="5633" width="9.54296875" style="41" customWidth="1"/>
    <col min="5634" max="5634" width="60.90625" style="41" bestFit="1" customWidth="1"/>
    <col min="5635" max="5635" width="15.1796875" style="41" bestFit="1" customWidth="1"/>
    <col min="5636" max="5636" width="49.26953125" style="41" customWidth="1"/>
    <col min="5637" max="5637" width="15.54296875" style="41" bestFit="1" customWidth="1"/>
    <col min="5638" max="5638" width="15.26953125" style="41" customWidth="1"/>
    <col min="5639" max="5888" width="9.1796875" style="41"/>
    <col min="5889" max="5889" width="9.54296875" style="41" customWidth="1"/>
    <col min="5890" max="5890" width="60.90625" style="41" bestFit="1" customWidth="1"/>
    <col min="5891" max="5891" width="15.1796875" style="41" bestFit="1" customWidth="1"/>
    <col min="5892" max="5892" width="49.26953125" style="41" customWidth="1"/>
    <col min="5893" max="5893" width="15.54296875" style="41" bestFit="1" customWidth="1"/>
    <col min="5894" max="5894" width="15.26953125" style="41" customWidth="1"/>
    <col min="5895" max="6144" width="9.1796875" style="41"/>
    <col min="6145" max="6145" width="9.54296875" style="41" customWidth="1"/>
    <col min="6146" max="6146" width="60.90625" style="41" bestFit="1" customWidth="1"/>
    <col min="6147" max="6147" width="15.1796875" style="41" bestFit="1" customWidth="1"/>
    <col min="6148" max="6148" width="49.26953125" style="41" customWidth="1"/>
    <col min="6149" max="6149" width="15.54296875" style="41" bestFit="1" customWidth="1"/>
    <col min="6150" max="6150" width="15.26953125" style="41" customWidth="1"/>
    <col min="6151" max="6400" width="9.1796875" style="41"/>
    <col min="6401" max="6401" width="9.54296875" style="41" customWidth="1"/>
    <col min="6402" max="6402" width="60.90625" style="41" bestFit="1" customWidth="1"/>
    <col min="6403" max="6403" width="15.1796875" style="41" bestFit="1" customWidth="1"/>
    <col min="6404" max="6404" width="49.26953125" style="41" customWidth="1"/>
    <col min="6405" max="6405" width="15.54296875" style="41" bestFit="1" customWidth="1"/>
    <col min="6406" max="6406" width="15.26953125" style="41" customWidth="1"/>
    <col min="6407" max="6656" width="9.1796875" style="41"/>
    <col min="6657" max="6657" width="9.54296875" style="41" customWidth="1"/>
    <col min="6658" max="6658" width="60.90625" style="41" bestFit="1" customWidth="1"/>
    <col min="6659" max="6659" width="15.1796875" style="41" bestFit="1" customWidth="1"/>
    <col min="6660" max="6660" width="49.26953125" style="41" customWidth="1"/>
    <col min="6661" max="6661" width="15.54296875" style="41" bestFit="1" customWidth="1"/>
    <col min="6662" max="6662" width="15.26953125" style="41" customWidth="1"/>
    <col min="6663" max="6912" width="9.1796875" style="41"/>
    <col min="6913" max="6913" width="9.54296875" style="41" customWidth="1"/>
    <col min="6914" max="6914" width="60.90625" style="41" bestFit="1" customWidth="1"/>
    <col min="6915" max="6915" width="15.1796875" style="41" bestFit="1" customWidth="1"/>
    <col min="6916" max="6916" width="49.26953125" style="41" customWidth="1"/>
    <col min="6917" max="6917" width="15.54296875" style="41" bestFit="1" customWidth="1"/>
    <col min="6918" max="6918" width="15.26953125" style="41" customWidth="1"/>
    <col min="6919" max="7168" width="9.1796875" style="41"/>
    <col min="7169" max="7169" width="9.54296875" style="41" customWidth="1"/>
    <col min="7170" max="7170" width="60.90625" style="41" bestFit="1" customWidth="1"/>
    <col min="7171" max="7171" width="15.1796875" style="41" bestFit="1" customWidth="1"/>
    <col min="7172" max="7172" width="49.26953125" style="41" customWidth="1"/>
    <col min="7173" max="7173" width="15.54296875" style="41" bestFit="1" customWidth="1"/>
    <col min="7174" max="7174" width="15.26953125" style="41" customWidth="1"/>
    <col min="7175" max="7424" width="9.1796875" style="41"/>
    <col min="7425" max="7425" width="9.54296875" style="41" customWidth="1"/>
    <col min="7426" max="7426" width="60.90625" style="41" bestFit="1" customWidth="1"/>
    <col min="7427" max="7427" width="15.1796875" style="41" bestFit="1" customWidth="1"/>
    <col min="7428" max="7428" width="49.26953125" style="41" customWidth="1"/>
    <col min="7429" max="7429" width="15.54296875" style="41" bestFit="1" customWidth="1"/>
    <col min="7430" max="7430" width="15.26953125" style="41" customWidth="1"/>
    <col min="7431" max="7680" width="9.1796875" style="41"/>
    <col min="7681" max="7681" width="9.54296875" style="41" customWidth="1"/>
    <col min="7682" max="7682" width="60.90625" style="41" bestFit="1" customWidth="1"/>
    <col min="7683" max="7683" width="15.1796875" style="41" bestFit="1" customWidth="1"/>
    <col min="7684" max="7684" width="49.26953125" style="41" customWidth="1"/>
    <col min="7685" max="7685" width="15.54296875" style="41" bestFit="1" customWidth="1"/>
    <col min="7686" max="7686" width="15.26953125" style="41" customWidth="1"/>
    <col min="7687" max="7936" width="9.1796875" style="41"/>
    <col min="7937" max="7937" width="9.54296875" style="41" customWidth="1"/>
    <col min="7938" max="7938" width="60.90625" style="41" bestFit="1" customWidth="1"/>
    <col min="7939" max="7939" width="15.1796875" style="41" bestFit="1" customWidth="1"/>
    <col min="7940" max="7940" width="49.26953125" style="41" customWidth="1"/>
    <col min="7941" max="7941" width="15.54296875" style="41" bestFit="1" customWidth="1"/>
    <col min="7942" max="7942" width="15.26953125" style="41" customWidth="1"/>
    <col min="7943" max="8192" width="9.1796875" style="41"/>
    <col min="8193" max="8193" width="9.54296875" style="41" customWidth="1"/>
    <col min="8194" max="8194" width="60.90625" style="41" bestFit="1" customWidth="1"/>
    <col min="8195" max="8195" width="15.1796875" style="41" bestFit="1" customWidth="1"/>
    <col min="8196" max="8196" width="49.26953125" style="41" customWidth="1"/>
    <col min="8197" max="8197" width="15.54296875" style="41" bestFit="1" customWidth="1"/>
    <col min="8198" max="8198" width="15.26953125" style="41" customWidth="1"/>
    <col min="8199" max="8448" width="9.1796875" style="41"/>
    <col min="8449" max="8449" width="9.54296875" style="41" customWidth="1"/>
    <col min="8450" max="8450" width="60.90625" style="41" bestFit="1" customWidth="1"/>
    <col min="8451" max="8451" width="15.1796875" style="41" bestFit="1" customWidth="1"/>
    <col min="8452" max="8452" width="49.26953125" style="41" customWidth="1"/>
    <col min="8453" max="8453" width="15.54296875" style="41" bestFit="1" customWidth="1"/>
    <col min="8454" max="8454" width="15.26953125" style="41" customWidth="1"/>
    <col min="8455" max="8704" width="9.1796875" style="41"/>
    <col min="8705" max="8705" width="9.54296875" style="41" customWidth="1"/>
    <col min="8706" max="8706" width="60.90625" style="41" bestFit="1" customWidth="1"/>
    <col min="8707" max="8707" width="15.1796875" style="41" bestFit="1" customWidth="1"/>
    <col min="8708" max="8708" width="49.26953125" style="41" customWidth="1"/>
    <col min="8709" max="8709" width="15.54296875" style="41" bestFit="1" customWidth="1"/>
    <col min="8710" max="8710" width="15.26953125" style="41" customWidth="1"/>
    <col min="8711" max="8960" width="9.1796875" style="41"/>
    <col min="8961" max="8961" width="9.54296875" style="41" customWidth="1"/>
    <col min="8962" max="8962" width="60.90625" style="41" bestFit="1" customWidth="1"/>
    <col min="8963" max="8963" width="15.1796875" style="41" bestFit="1" customWidth="1"/>
    <col min="8964" max="8964" width="49.26953125" style="41" customWidth="1"/>
    <col min="8965" max="8965" width="15.54296875" style="41" bestFit="1" customWidth="1"/>
    <col min="8966" max="8966" width="15.26953125" style="41" customWidth="1"/>
    <col min="8967" max="9216" width="9.1796875" style="41"/>
    <col min="9217" max="9217" width="9.54296875" style="41" customWidth="1"/>
    <col min="9218" max="9218" width="60.90625" style="41" bestFit="1" customWidth="1"/>
    <col min="9219" max="9219" width="15.1796875" style="41" bestFit="1" customWidth="1"/>
    <col min="9220" max="9220" width="49.26953125" style="41" customWidth="1"/>
    <col min="9221" max="9221" width="15.54296875" style="41" bestFit="1" customWidth="1"/>
    <col min="9222" max="9222" width="15.26953125" style="41" customWidth="1"/>
    <col min="9223" max="9472" width="9.1796875" style="41"/>
    <col min="9473" max="9473" width="9.54296875" style="41" customWidth="1"/>
    <col min="9474" max="9474" width="60.90625" style="41" bestFit="1" customWidth="1"/>
    <col min="9475" max="9475" width="15.1796875" style="41" bestFit="1" customWidth="1"/>
    <col min="9476" max="9476" width="49.26953125" style="41" customWidth="1"/>
    <col min="9477" max="9477" width="15.54296875" style="41" bestFit="1" customWidth="1"/>
    <col min="9478" max="9478" width="15.26953125" style="41" customWidth="1"/>
    <col min="9479" max="9728" width="9.1796875" style="41"/>
    <col min="9729" max="9729" width="9.54296875" style="41" customWidth="1"/>
    <col min="9730" max="9730" width="60.90625" style="41" bestFit="1" customWidth="1"/>
    <col min="9731" max="9731" width="15.1796875" style="41" bestFit="1" customWidth="1"/>
    <col min="9732" max="9732" width="49.26953125" style="41" customWidth="1"/>
    <col min="9733" max="9733" width="15.54296875" style="41" bestFit="1" customWidth="1"/>
    <col min="9734" max="9734" width="15.26953125" style="41" customWidth="1"/>
    <col min="9735" max="9984" width="9.1796875" style="41"/>
    <col min="9985" max="9985" width="9.54296875" style="41" customWidth="1"/>
    <col min="9986" max="9986" width="60.90625" style="41" bestFit="1" customWidth="1"/>
    <col min="9987" max="9987" width="15.1796875" style="41" bestFit="1" customWidth="1"/>
    <col min="9988" max="9988" width="49.26953125" style="41" customWidth="1"/>
    <col min="9989" max="9989" width="15.54296875" style="41" bestFit="1" customWidth="1"/>
    <col min="9990" max="9990" width="15.26953125" style="41" customWidth="1"/>
    <col min="9991" max="10240" width="9.1796875" style="41"/>
    <col min="10241" max="10241" width="9.54296875" style="41" customWidth="1"/>
    <col min="10242" max="10242" width="60.90625" style="41" bestFit="1" customWidth="1"/>
    <col min="10243" max="10243" width="15.1796875" style="41" bestFit="1" customWidth="1"/>
    <col min="10244" max="10244" width="49.26953125" style="41" customWidth="1"/>
    <col min="10245" max="10245" width="15.54296875" style="41" bestFit="1" customWidth="1"/>
    <col min="10246" max="10246" width="15.26953125" style="41" customWidth="1"/>
    <col min="10247" max="10496" width="9.1796875" style="41"/>
    <col min="10497" max="10497" width="9.54296875" style="41" customWidth="1"/>
    <col min="10498" max="10498" width="60.90625" style="41" bestFit="1" customWidth="1"/>
    <col min="10499" max="10499" width="15.1796875" style="41" bestFit="1" customWidth="1"/>
    <col min="10500" max="10500" width="49.26953125" style="41" customWidth="1"/>
    <col min="10501" max="10501" width="15.54296875" style="41" bestFit="1" customWidth="1"/>
    <col min="10502" max="10502" width="15.26953125" style="41" customWidth="1"/>
    <col min="10503" max="10752" width="9.1796875" style="41"/>
    <col min="10753" max="10753" width="9.54296875" style="41" customWidth="1"/>
    <col min="10754" max="10754" width="60.90625" style="41" bestFit="1" customWidth="1"/>
    <col min="10755" max="10755" width="15.1796875" style="41" bestFit="1" customWidth="1"/>
    <col min="10756" max="10756" width="49.26953125" style="41" customWidth="1"/>
    <col min="10757" max="10757" width="15.54296875" style="41" bestFit="1" customWidth="1"/>
    <col min="10758" max="10758" width="15.26953125" style="41" customWidth="1"/>
    <col min="10759" max="11008" width="9.1796875" style="41"/>
    <col min="11009" max="11009" width="9.54296875" style="41" customWidth="1"/>
    <col min="11010" max="11010" width="60.90625" style="41" bestFit="1" customWidth="1"/>
    <col min="11011" max="11011" width="15.1796875" style="41" bestFit="1" customWidth="1"/>
    <col min="11012" max="11012" width="49.26953125" style="41" customWidth="1"/>
    <col min="11013" max="11013" width="15.54296875" style="41" bestFit="1" customWidth="1"/>
    <col min="11014" max="11014" width="15.26953125" style="41" customWidth="1"/>
    <col min="11015" max="11264" width="9.1796875" style="41"/>
    <col min="11265" max="11265" width="9.54296875" style="41" customWidth="1"/>
    <col min="11266" max="11266" width="60.90625" style="41" bestFit="1" customWidth="1"/>
    <col min="11267" max="11267" width="15.1796875" style="41" bestFit="1" customWidth="1"/>
    <col min="11268" max="11268" width="49.26953125" style="41" customWidth="1"/>
    <col min="11269" max="11269" width="15.54296875" style="41" bestFit="1" customWidth="1"/>
    <col min="11270" max="11270" width="15.26953125" style="41" customWidth="1"/>
    <col min="11271" max="11520" width="9.1796875" style="41"/>
    <col min="11521" max="11521" width="9.54296875" style="41" customWidth="1"/>
    <col min="11522" max="11522" width="60.90625" style="41" bestFit="1" customWidth="1"/>
    <col min="11523" max="11523" width="15.1796875" style="41" bestFit="1" customWidth="1"/>
    <col min="11524" max="11524" width="49.26953125" style="41" customWidth="1"/>
    <col min="11525" max="11525" width="15.54296875" style="41" bestFit="1" customWidth="1"/>
    <col min="11526" max="11526" width="15.26953125" style="41" customWidth="1"/>
    <col min="11527" max="11776" width="9.1796875" style="41"/>
    <col min="11777" max="11777" width="9.54296875" style="41" customWidth="1"/>
    <col min="11778" max="11778" width="60.90625" style="41" bestFit="1" customWidth="1"/>
    <col min="11779" max="11779" width="15.1796875" style="41" bestFit="1" customWidth="1"/>
    <col min="11780" max="11780" width="49.26953125" style="41" customWidth="1"/>
    <col min="11781" max="11781" width="15.54296875" style="41" bestFit="1" customWidth="1"/>
    <col min="11782" max="11782" width="15.26953125" style="41" customWidth="1"/>
    <col min="11783" max="12032" width="9.1796875" style="41"/>
    <col min="12033" max="12033" width="9.54296875" style="41" customWidth="1"/>
    <col min="12034" max="12034" width="60.90625" style="41" bestFit="1" customWidth="1"/>
    <col min="12035" max="12035" width="15.1796875" style="41" bestFit="1" customWidth="1"/>
    <col min="12036" max="12036" width="49.26953125" style="41" customWidth="1"/>
    <col min="12037" max="12037" width="15.54296875" style="41" bestFit="1" customWidth="1"/>
    <col min="12038" max="12038" width="15.26953125" style="41" customWidth="1"/>
    <col min="12039" max="12288" width="9.1796875" style="41"/>
    <col min="12289" max="12289" width="9.54296875" style="41" customWidth="1"/>
    <col min="12290" max="12290" width="60.90625" style="41" bestFit="1" customWidth="1"/>
    <col min="12291" max="12291" width="15.1796875" style="41" bestFit="1" customWidth="1"/>
    <col min="12292" max="12292" width="49.26953125" style="41" customWidth="1"/>
    <col min="12293" max="12293" width="15.54296875" style="41" bestFit="1" customWidth="1"/>
    <col min="12294" max="12294" width="15.26953125" style="41" customWidth="1"/>
    <col min="12295" max="12544" width="9.1796875" style="41"/>
    <col min="12545" max="12545" width="9.54296875" style="41" customWidth="1"/>
    <col min="12546" max="12546" width="60.90625" style="41" bestFit="1" customWidth="1"/>
    <col min="12547" max="12547" width="15.1796875" style="41" bestFit="1" customWidth="1"/>
    <col min="12548" max="12548" width="49.26953125" style="41" customWidth="1"/>
    <col min="12549" max="12549" width="15.54296875" style="41" bestFit="1" customWidth="1"/>
    <col min="12550" max="12550" width="15.26953125" style="41" customWidth="1"/>
    <col min="12551" max="12800" width="9.1796875" style="41"/>
    <col min="12801" max="12801" width="9.54296875" style="41" customWidth="1"/>
    <col min="12802" max="12802" width="60.90625" style="41" bestFit="1" customWidth="1"/>
    <col min="12803" max="12803" width="15.1796875" style="41" bestFit="1" customWidth="1"/>
    <col min="12804" max="12804" width="49.26953125" style="41" customWidth="1"/>
    <col min="12805" max="12805" width="15.54296875" style="41" bestFit="1" customWidth="1"/>
    <col min="12806" max="12806" width="15.26953125" style="41" customWidth="1"/>
    <col min="12807" max="13056" width="9.1796875" style="41"/>
    <col min="13057" max="13057" width="9.54296875" style="41" customWidth="1"/>
    <col min="13058" max="13058" width="60.90625" style="41" bestFit="1" customWidth="1"/>
    <col min="13059" max="13059" width="15.1796875" style="41" bestFit="1" customWidth="1"/>
    <col min="13060" max="13060" width="49.26953125" style="41" customWidth="1"/>
    <col min="13061" max="13061" width="15.54296875" style="41" bestFit="1" customWidth="1"/>
    <col min="13062" max="13062" width="15.26953125" style="41" customWidth="1"/>
    <col min="13063" max="13312" width="9.1796875" style="41"/>
    <col min="13313" max="13313" width="9.54296875" style="41" customWidth="1"/>
    <col min="13314" max="13314" width="60.90625" style="41" bestFit="1" customWidth="1"/>
    <col min="13315" max="13315" width="15.1796875" style="41" bestFit="1" customWidth="1"/>
    <col min="13316" max="13316" width="49.26953125" style="41" customWidth="1"/>
    <col min="13317" max="13317" width="15.54296875" style="41" bestFit="1" customWidth="1"/>
    <col min="13318" max="13318" width="15.26953125" style="41" customWidth="1"/>
    <col min="13319" max="13568" width="9.1796875" style="41"/>
    <col min="13569" max="13569" width="9.54296875" style="41" customWidth="1"/>
    <col min="13570" max="13570" width="60.90625" style="41" bestFit="1" customWidth="1"/>
    <col min="13571" max="13571" width="15.1796875" style="41" bestFit="1" customWidth="1"/>
    <col min="13572" max="13572" width="49.26953125" style="41" customWidth="1"/>
    <col min="13573" max="13573" width="15.54296875" style="41" bestFit="1" customWidth="1"/>
    <col min="13574" max="13574" width="15.26953125" style="41" customWidth="1"/>
    <col min="13575" max="13824" width="9.1796875" style="41"/>
    <col min="13825" max="13825" width="9.54296875" style="41" customWidth="1"/>
    <col min="13826" max="13826" width="60.90625" style="41" bestFit="1" customWidth="1"/>
    <col min="13827" max="13827" width="15.1796875" style="41" bestFit="1" customWidth="1"/>
    <col min="13828" max="13828" width="49.26953125" style="41" customWidth="1"/>
    <col min="13829" max="13829" width="15.54296875" style="41" bestFit="1" customWidth="1"/>
    <col min="13830" max="13830" width="15.26953125" style="41" customWidth="1"/>
    <col min="13831" max="14080" width="9.1796875" style="41"/>
    <col min="14081" max="14081" width="9.54296875" style="41" customWidth="1"/>
    <col min="14082" max="14082" width="60.90625" style="41" bestFit="1" customWidth="1"/>
    <col min="14083" max="14083" width="15.1796875" style="41" bestFit="1" customWidth="1"/>
    <col min="14084" max="14084" width="49.26953125" style="41" customWidth="1"/>
    <col min="14085" max="14085" width="15.54296875" style="41" bestFit="1" customWidth="1"/>
    <col min="14086" max="14086" width="15.26953125" style="41" customWidth="1"/>
    <col min="14087" max="14336" width="9.1796875" style="41"/>
    <col min="14337" max="14337" width="9.54296875" style="41" customWidth="1"/>
    <col min="14338" max="14338" width="60.90625" style="41" bestFit="1" customWidth="1"/>
    <col min="14339" max="14339" width="15.1796875" style="41" bestFit="1" customWidth="1"/>
    <col min="14340" max="14340" width="49.26953125" style="41" customWidth="1"/>
    <col min="14341" max="14341" width="15.54296875" style="41" bestFit="1" customWidth="1"/>
    <col min="14342" max="14342" width="15.26953125" style="41" customWidth="1"/>
    <col min="14343" max="14592" width="9.1796875" style="41"/>
    <col min="14593" max="14593" width="9.54296875" style="41" customWidth="1"/>
    <col min="14594" max="14594" width="60.90625" style="41" bestFit="1" customWidth="1"/>
    <col min="14595" max="14595" width="15.1796875" style="41" bestFit="1" customWidth="1"/>
    <col min="14596" max="14596" width="49.26953125" style="41" customWidth="1"/>
    <col min="14597" max="14597" width="15.54296875" style="41" bestFit="1" customWidth="1"/>
    <col min="14598" max="14598" width="15.26953125" style="41" customWidth="1"/>
    <col min="14599" max="14848" width="9.1796875" style="41"/>
    <col min="14849" max="14849" width="9.54296875" style="41" customWidth="1"/>
    <col min="14850" max="14850" width="60.90625" style="41" bestFit="1" customWidth="1"/>
    <col min="14851" max="14851" width="15.1796875" style="41" bestFit="1" customWidth="1"/>
    <col min="14852" max="14852" width="49.26953125" style="41" customWidth="1"/>
    <col min="14853" max="14853" width="15.54296875" style="41" bestFit="1" customWidth="1"/>
    <col min="14854" max="14854" width="15.26953125" style="41" customWidth="1"/>
    <col min="14855" max="15104" width="9.1796875" style="41"/>
    <col min="15105" max="15105" width="9.54296875" style="41" customWidth="1"/>
    <col min="15106" max="15106" width="60.90625" style="41" bestFit="1" customWidth="1"/>
    <col min="15107" max="15107" width="15.1796875" style="41" bestFit="1" customWidth="1"/>
    <col min="15108" max="15108" width="49.26953125" style="41" customWidth="1"/>
    <col min="15109" max="15109" width="15.54296875" style="41" bestFit="1" customWidth="1"/>
    <col min="15110" max="15110" width="15.26953125" style="41" customWidth="1"/>
    <col min="15111" max="15360" width="9.1796875" style="41"/>
    <col min="15361" max="15361" width="9.54296875" style="41" customWidth="1"/>
    <col min="15362" max="15362" width="60.90625" style="41" bestFit="1" customWidth="1"/>
    <col min="15363" max="15363" width="15.1796875" style="41" bestFit="1" customWidth="1"/>
    <col min="15364" max="15364" width="49.26953125" style="41" customWidth="1"/>
    <col min="15365" max="15365" width="15.54296875" style="41" bestFit="1" customWidth="1"/>
    <col min="15366" max="15366" width="15.26953125" style="41" customWidth="1"/>
    <col min="15367" max="15616" width="9.1796875" style="41"/>
    <col min="15617" max="15617" width="9.54296875" style="41" customWidth="1"/>
    <col min="15618" max="15618" width="60.90625" style="41" bestFit="1" customWidth="1"/>
    <col min="15619" max="15619" width="15.1796875" style="41" bestFit="1" customWidth="1"/>
    <col min="15620" max="15620" width="49.26953125" style="41" customWidth="1"/>
    <col min="15621" max="15621" width="15.54296875" style="41" bestFit="1" customWidth="1"/>
    <col min="15622" max="15622" width="15.26953125" style="41" customWidth="1"/>
    <col min="15623" max="15872" width="9.1796875" style="41"/>
    <col min="15873" max="15873" width="9.54296875" style="41" customWidth="1"/>
    <col min="15874" max="15874" width="60.90625" style="41" bestFit="1" customWidth="1"/>
    <col min="15875" max="15875" width="15.1796875" style="41" bestFit="1" customWidth="1"/>
    <col min="15876" max="15876" width="49.26953125" style="41" customWidth="1"/>
    <col min="15877" max="15877" width="15.54296875" style="41" bestFit="1" customWidth="1"/>
    <col min="15878" max="15878" width="15.26953125" style="41" customWidth="1"/>
    <col min="15879" max="16128" width="9.1796875" style="41"/>
    <col min="16129" max="16129" width="9.54296875" style="41" customWidth="1"/>
    <col min="16130" max="16130" width="60.90625" style="41" bestFit="1" customWidth="1"/>
    <col min="16131" max="16131" width="15.1796875" style="41" bestFit="1" customWidth="1"/>
    <col min="16132" max="16132" width="49.26953125" style="41" customWidth="1"/>
    <col min="16133" max="16133" width="15.54296875" style="41" bestFit="1" customWidth="1"/>
    <col min="16134" max="16134" width="15.26953125" style="41" customWidth="1"/>
    <col min="16135" max="16384" width="9.1796875" style="41"/>
  </cols>
  <sheetData>
    <row r="1" spans="1:256" ht="18.5">
      <c r="A1" s="38" t="s">
        <v>169</v>
      </c>
      <c r="B1" s="39"/>
      <c r="C1" s="39"/>
      <c r="D1" s="39"/>
      <c r="E1" s="40"/>
    </row>
    <row r="2" spans="1:256">
      <c r="C2" s="42"/>
    </row>
    <row r="3" spans="1:256" ht="29">
      <c r="A3" s="43" t="s">
        <v>170</v>
      </c>
      <c r="B3" s="43" t="s">
        <v>171</v>
      </c>
      <c r="C3" s="43" t="s">
        <v>172</v>
      </c>
      <c r="D3" s="43" t="s">
        <v>173</v>
      </c>
      <c r="E3" s="43" t="s">
        <v>174</v>
      </c>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c r="DG3" s="44"/>
      <c r="DH3" s="44"/>
      <c r="DI3" s="44"/>
      <c r="DJ3" s="44"/>
      <c r="DK3" s="44"/>
      <c r="DL3" s="44"/>
      <c r="DM3" s="44"/>
      <c r="DN3" s="44"/>
      <c r="DO3" s="44"/>
      <c r="DP3" s="44"/>
      <c r="DQ3" s="44"/>
      <c r="DR3" s="44"/>
      <c r="DS3" s="44"/>
      <c r="DT3" s="44"/>
      <c r="DU3" s="44"/>
      <c r="DV3" s="44"/>
      <c r="DW3" s="44"/>
      <c r="DX3" s="44"/>
      <c r="DY3" s="44"/>
      <c r="DZ3" s="44"/>
      <c r="EA3" s="44"/>
      <c r="EB3" s="44"/>
      <c r="EC3" s="44"/>
      <c r="ED3" s="44"/>
      <c r="EE3" s="44"/>
      <c r="EF3" s="44"/>
      <c r="EG3" s="44"/>
      <c r="EH3" s="44"/>
      <c r="EI3" s="44"/>
      <c r="EJ3" s="44"/>
      <c r="EK3" s="44"/>
      <c r="EL3" s="44"/>
      <c r="EM3" s="44"/>
      <c r="EN3" s="44"/>
      <c r="EO3" s="44"/>
      <c r="EP3" s="44"/>
      <c r="EQ3" s="44"/>
      <c r="ER3" s="44"/>
      <c r="ES3" s="44"/>
      <c r="ET3" s="44"/>
      <c r="EU3" s="44"/>
      <c r="EV3" s="44"/>
      <c r="EW3" s="44"/>
      <c r="EX3" s="44"/>
      <c r="EY3" s="44"/>
      <c r="EZ3" s="44"/>
      <c r="FA3" s="44"/>
      <c r="FB3" s="44"/>
      <c r="FC3" s="44"/>
      <c r="FD3" s="44"/>
      <c r="FE3" s="44"/>
      <c r="FF3" s="44"/>
      <c r="FG3" s="44"/>
      <c r="FH3" s="44"/>
      <c r="FI3" s="44"/>
      <c r="FJ3" s="44"/>
      <c r="FK3" s="44"/>
      <c r="FL3" s="44"/>
      <c r="FM3" s="44"/>
      <c r="FN3" s="44"/>
      <c r="FO3" s="44"/>
      <c r="FP3" s="44"/>
      <c r="FQ3" s="44"/>
      <c r="FR3" s="44"/>
      <c r="FS3" s="44"/>
      <c r="FT3" s="44"/>
      <c r="FU3" s="44"/>
      <c r="FV3" s="44"/>
      <c r="FW3" s="44"/>
      <c r="FX3" s="44"/>
      <c r="FY3" s="44"/>
      <c r="FZ3" s="44"/>
      <c r="GA3" s="44"/>
      <c r="GB3" s="44"/>
      <c r="GC3" s="44"/>
      <c r="GD3" s="44"/>
      <c r="GE3" s="44"/>
      <c r="GF3" s="44"/>
      <c r="GG3" s="44"/>
      <c r="GH3" s="44"/>
      <c r="GI3" s="44"/>
      <c r="GJ3" s="44"/>
      <c r="GK3" s="44"/>
      <c r="GL3" s="44"/>
      <c r="GM3" s="44"/>
      <c r="GN3" s="44"/>
      <c r="GO3" s="44"/>
      <c r="GP3" s="44"/>
      <c r="GQ3" s="44"/>
      <c r="GR3" s="44"/>
      <c r="GS3" s="44"/>
      <c r="GT3" s="44"/>
      <c r="GU3" s="44"/>
      <c r="GV3" s="44"/>
      <c r="GW3" s="44"/>
      <c r="GX3" s="44"/>
      <c r="GY3" s="44"/>
      <c r="GZ3" s="44"/>
      <c r="HA3" s="44"/>
      <c r="HB3" s="44"/>
      <c r="HC3" s="44"/>
      <c r="HD3" s="44"/>
      <c r="HE3" s="44"/>
      <c r="HF3" s="44"/>
      <c r="HG3" s="44"/>
      <c r="HH3" s="44"/>
      <c r="HI3" s="44"/>
      <c r="HJ3" s="44"/>
      <c r="HK3" s="44"/>
      <c r="HL3" s="44"/>
      <c r="HM3" s="44"/>
      <c r="HN3" s="44"/>
      <c r="HO3" s="44"/>
      <c r="HP3" s="44"/>
      <c r="HQ3" s="44"/>
      <c r="HR3" s="44"/>
      <c r="HS3" s="44"/>
      <c r="HT3" s="44"/>
      <c r="HU3" s="44"/>
      <c r="HV3" s="44"/>
      <c r="HW3" s="44"/>
      <c r="HX3" s="44"/>
      <c r="HY3" s="44"/>
      <c r="HZ3" s="44"/>
      <c r="IA3" s="44"/>
      <c r="IB3" s="44"/>
      <c r="IC3" s="44"/>
      <c r="ID3" s="44"/>
      <c r="IE3" s="44"/>
      <c r="IF3" s="44"/>
      <c r="IG3" s="44"/>
      <c r="IH3" s="44"/>
      <c r="II3" s="44"/>
      <c r="IJ3" s="44"/>
      <c r="IK3" s="44"/>
      <c r="IL3" s="44"/>
      <c r="IM3" s="44"/>
      <c r="IN3" s="44"/>
      <c r="IO3" s="44"/>
      <c r="IP3" s="44"/>
      <c r="IQ3" s="44"/>
      <c r="IR3" s="44"/>
      <c r="IS3" s="44"/>
      <c r="IT3" s="44"/>
      <c r="IU3" s="44"/>
      <c r="IV3" s="44"/>
    </row>
    <row r="4" spans="1:256">
      <c r="A4" s="45">
        <v>1</v>
      </c>
      <c r="B4" s="46" t="s">
        <v>6</v>
      </c>
      <c r="C4" s="47" t="s">
        <v>175</v>
      </c>
      <c r="D4" s="48" t="s">
        <v>176</v>
      </c>
      <c r="E4" s="46" t="s">
        <v>177</v>
      </c>
    </row>
    <row r="5" spans="1:256">
      <c r="A5" s="45">
        <v>2</v>
      </c>
      <c r="B5" s="46" t="s">
        <v>8</v>
      </c>
      <c r="C5" s="47" t="s">
        <v>178</v>
      </c>
      <c r="D5" s="48" t="s">
        <v>179</v>
      </c>
      <c r="E5" s="46" t="s">
        <v>178</v>
      </c>
    </row>
    <row r="6" spans="1:256">
      <c r="A6" s="45">
        <v>3</v>
      </c>
      <c r="B6" s="46" t="s">
        <v>10</v>
      </c>
      <c r="C6" s="47" t="s">
        <v>180</v>
      </c>
      <c r="D6" s="48" t="s">
        <v>181</v>
      </c>
      <c r="E6" s="46" t="s">
        <v>180</v>
      </c>
    </row>
    <row r="7" spans="1:256">
      <c r="A7" s="45">
        <v>4</v>
      </c>
      <c r="B7" s="46" t="s">
        <v>12</v>
      </c>
      <c r="C7" s="47" t="s">
        <v>180</v>
      </c>
      <c r="D7" s="48" t="s">
        <v>182</v>
      </c>
      <c r="E7" s="46" t="s">
        <v>180</v>
      </c>
    </row>
    <row r="8" spans="1:256">
      <c r="A8" s="45">
        <v>5</v>
      </c>
      <c r="B8" s="46" t="s">
        <v>14</v>
      </c>
      <c r="C8" s="47" t="s">
        <v>180</v>
      </c>
      <c r="D8" s="48" t="s">
        <v>183</v>
      </c>
      <c r="E8" s="46" t="s">
        <v>180</v>
      </c>
    </row>
    <row r="9" spans="1:256">
      <c r="A9" s="45">
        <v>6</v>
      </c>
      <c r="B9" s="46" t="s">
        <v>16</v>
      </c>
      <c r="C9" s="47" t="s">
        <v>180</v>
      </c>
      <c r="D9" s="48" t="s">
        <v>184</v>
      </c>
      <c r="E9" s="46" t="s">
        <v>180</v>
      </c>
    </row>
    <row r="10" spans="1:256">
      <c r="A10" s="45">
        <v>7</v>
      </c>
      <c r="B10" s="46" t="s">
        <v>185</v>
      </c>
      <c r="C10" s="47" t="s">
        <v>186</v>
      </c>
      <c r="D10" s="48" t="s">
        <v>187</v>
      </c>
      <c r="E10" s="46" t="s">
        <v>188</v>
      </c>
    </row>
    <row r="11" spans="1:256">
      <c r="A11" s="45">
        <v>8</v>
      </c>
      <c r="B11" s="49" t="s">
        <v>21</v>
      </c>
      <c r="C11" s="47" t="s">
        <v>188</v>
      </c>
      <c r="D11" s="48" t="s">
        <v>189</v>
      </c>
      <c r="E11" s="46" t="s">
        <v>188</v>
      </c>
    </row>
    <row r="12" spans="1:256">
      <c r="A12" s="45">
        <v>9</v>
      </c>
      <c r="B12" s="46" t="s">
        <v>23</v>
      </c>
      <c r="C12" s="47" t="s">
        <v>180</v>
      </c>
      <c r="D12" s="48" t="s">
        <v>190</v>
      </c>
      <c r="E12" s="46" t="s">
        <v>180</v>
      </c>
    </row>
    <row r="13" spans="1:256">
      <c r="A13" s="45">
        <v>10</v>
      </c>
      <c r="B13" s="46" t="s">
        <v>25</v>
      </c>
      <c r="C13" s="47" t="s">
        <v>180</v>
      </c>
      <c r="D13" s="48" t="s">
        <v>184</v>
      </c>
      <c r="E13" s="46" t="s">
        <v>180</v>
      </c>
    </row>
    <row r="14" spans="1:256">
      <c r="A14" s="45">
        <v>11</v>
      </c>
      <c r="B14" s="46" t="s">
        <v>27</v>
      </c>
      <c r="C14" s="47" t="s">
        <v>180</v>
      </c>
      <c r="D14" s="48" t="s">
        <v>184</v>
      </c>
      <c r="E14" s="46" t="s">
        <v>180</v>
      </c>
    </row>
    <row r="15" spans="1:256">
      <c r="A15" s="45">
        <v>12</v>
      </c>
      <c r="B15" s="46" t="s">
        <v>29</v>
      </c>
      <c r="C15" s="47" t="s">
        <v>180</v>
      </c>
      <c r="D15" s="48" t="s">
        <v>184</v>
      </c>
      <c r="E15" s="46" t="s">
        <v>180</v>
      </c>
    </row>
    <row r="16" spans="1:256">
      <c r="A16" s="45">
        <v>13</v>
      </c>
      <c r="B16" s="46" t="s">
        <v>31</v>
      </c>
      <c r="C16" s="47" t="s">
        <v>188</v>
      </c>
      <c r="D16" s="48" t="s">
        <v>191</v>
      </c>
      <c r="E16" s="46" t="s">
        <v>192</v>
      </c>
    </row>
    <row r="17" spans="1:256">
      <c r="A17" s="45">
        <v>14</v>
      </c>
      <c r="B17" s="46" t="s">
        <v>33</v>
      </c>
      <c r="C17" s="47" t="s">
        <v>180</v>
      </c>
      <c r="D17" s="48" t="s">
        <v>193</v>
      </c>
      <c r="E17" s="46" t="s">
        <v>180</v>
      </c>
    </row>
    <row r="18" spans="1:256">
      <c r="A18" s="45">
        <v>15</v>
      </c>
      <c r="B18" s="46" t="s">
        <v>35</v>
      </c>
      <c r="C18" s="47" t="s">
        <v>180</v>
      </c>
      <c r="D18" s="48" t="s">
        <v>184</v>
      </c>
      <c r="E18" s="46" t="s">
        <v>180</v>
      </c>
    </row>
    <row r="19" spans="1:256">
      <c r="A19" s="45">
        <v>16</v>
      </c>
      <c r="B19" s="46" t="s">
        <v>37</v>
      </c>
      <c r="C19" s="47" t="s">
        <v>186</v>
      </c>
      <c r="D19" s="48" t="s">
        <v>194</v>
      </c>
      <c r="E19" s="46" t="s">
        <v>188</v>
      </c>
    </row>
    <row r="20" spans="1:256">
      <c r="A20" s="45">
        <v>17</v>
      </c>
      <c r="B20" s="46" t="s">
        <v>39</v>
      </c>
      <c r="C20" s="47" t="s">
        <v>180</v>
      </c>
      <c r="D20" s="48" t="s">
        <v>184</v>
      </c>
      <c r="E20" s="46" t="s">
        <v>180</v>
      </c>
    </row>
    <row r="21" spans="1:256">
      <c r="A21" s="45">
        <v>18</v>
      </c>
      <c r="B21" s="46" t="s">
        <v>41</v>
      </c>
      <c r="C21" s="47" t="s">
        <v>186</v>
      </c>
      <c r="D21" s="48" t="s">
        <v>195</v>
      </c>
      <c r="E21" s="46" t="s">
        <v>186</v>
      </c>
    </row>
    <row r="22" spans="1:256">
      <c r="A22" s="45">
        <v>19</v>
      </c>
      <c r="B22" s="46" t="s">
        <v>43</v>
      </c>
      <c r="C22" s="47" t="s">
        <v>178</v>
      </c>
      <c r="D22" s="48" t="s">
        <v>196</v>
      </c>
      <c r="E22" s="46" t="s">
        <v>178</v>
      </c>
    </row>
    <row r="23" spans="1:256">
      <c r="A23" s="45">
        <v>20</v>
      </c>
      <c r="B23" s="46" t="s">
        <v>45</v>
      </c>
      <c r="C23" s="47" t="s">
        <v>178</v>
      </c>
      <c r="D23" s="48" t="s">
        <v>196</v>
      </c>
      <c r="E23" s="46" t="s">
        <v>178</v>
      </c>
    </row>
    <row r="24" spans="1:256">
      <c r="A24" s="45">
        <v>21</v>
      </c>
      <c r="B24" s="46" t="s">
        <v>47</v>
      </c>
      <c r="C24" s="47" t="s">
        <v>180</v>
      </c>
      <c r="D24" s="48" t="s">
        <v>197</v>
      </c>
      <c r="E24" s="46" t="s">
        <v>180</v>
      </c>
    </row>
    <row r="25" spans="1:256">
      <c r="A25" s="45">
        <v>22</v>
      </c>
      <c r="B25" s="49" t="s">
        <v>49</v>
      </c>
      <c r="C25" s="47" t="s">
        <v>180</v>
      </c>
      <c r="D25" s="48" t="s">
        <v>198</v>
      </c>
      <c r="E25" s="46" t="s">
        <v>180</v>
      </c>
    </row>
    <row r="26" spans="1:256">
      <c r="A26" s="45">
        <v>23</v>
      </c>
      <c r="B26" s="46" t="s">
        <v>51</v>
      </c>
      <c r="C26" s="47" t="s">
        <v>180</v>
      </c>
      <c r="D26" s="48" t="s">
        <v>199</v>
      </c>
      <c r="E26" s="46" t="s">
        <v>180</v>
      </c>
    </row>
    <row r="27" spans="1:256">
      <c r="A27" s="45">
        <v>24</v>
      </c>
      <c r="B27" s="46" t="s">
        <v>53</v>
      </c>
      <c r="C27" s="47" t="s">
        <v>180</v>
      </c>
      <c r="D27" s="48" t="s">
        <v>184</v>
      </c>
      <c r="E27" s="46" t="s">
        <v>180</v>
      </c>
    </row>
    <row r="28" spans="1:256">
      <c r="A28" s="45">
        <v>25</v>
      </c>
      <c r="B28" s="46" t="s">
        <v>55</v>
      </c>
      <c r="C28" s="47" t="s">
        <v>180</v>
      </c>
      <c r="D28" s="48" t="s">
        <v>200</v>
      </c>
      <c r="E28" s="46" t="s">
        <v>180</v>
      </c>
    </row>
    <row r="29" spans="1:256">
      <c r="A29" s="45">
        <v>26</v>
      </c>
      <c r="B29" s="46" t="s">
        <v>57</v>
      </c>
      <c r="C29" s="47" t="s">
        <v>180</v>
      </c>
      <c r="D29" s="48" t="s">
        <v>201</v>
      </c>
      <c r="E29" s="46" t="s">
        <v>180</v>
      </c>
    </row>
    <row r="30" spans="1:256">
      <c r="A30" s="45">
        <v>27</v>
      </c>
      <c r="B30" s="46" t="s">
        <v>59</v>
      </c>
      <c r="C30" s="47" t="s">
        <v>180</v>
      </c>
      <c r="D30" s="48" t="s">
        <v>202</v>
      </c>
      <c r="E30" s="46" t="s">
        <v>180</v>
      </c>
    </row>
    <row r="31" spans="1:256">
      <c r="A31" s="45">
        <v>28</v>
      </c>
      <c r="B31" s="46" t="s">
        <v>61</v>
      </c>
      <c r="C31" s="47" t="s">
        <v>180</v>
      </c>
      <c r="D31" s="48" t="s">
        <v>203</v>
      </c>
      <c r="E31" s="46" t="s">
        <v>180</v>
      </c>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c r="DB31" s="50"/>
      <c r="DC31" s="50"/>
      <c r="DD31" s="50"/>
      <c r="DE31" s="50"/>
      <c r="DF31" s="50"/>
      <c r="DG31" s="50"/>
      <c r="DH31" s="50"/>
      <c r="DI31" s="50"/>
      <c r="DJ31" s="50"/>
      <c r="DK31" s="50"/>
      <c r="DL31" s="50"/>
      <c r="DM31" s="50"/>
      <c r="DN31" s="50"/>
      <c r="DO31" s="50"/>
      <c r="DP31" s="50"/>
      <c r="DQ31" s="50"/>
      <c r="DR31" s="50"/>
      <c r="DS31" s="50"/>
      <c r="DT31" s="50"/>
      <c r="DU31" s="50"/>
      <c r="DV31" s="50"/>
      <c r="DW31" s="50"/>
      <c r="DX31" s="50"/>
      <c r="DY31" s="50"/>
      <c r="DZ31" s="50"/>
      <c r="EA31" s="50"/>
      <c r="EB31" s="50"/>
      <c r="EC31" s="50"/>
      <c r="ED31" s="50"/>
      <c r="EE31" s="50"/>
      <c r="EF31" s="50"/>
      <c r="EG31" s="50"/>
      <c r="EH31" s="50"/>
      <c r="EI31" s="50"/>
      <c r="EJ31" s="50"/>
      <c r="EK31" s="50"/>
      <c r="EL31" s="50"/>
      <c r="EM31" s="50"/>
      <c r="EN31" s="50"/>
      <c r="EO31" s="50"/>
      <c r="EP31" s="50"/>
      <c r="EQ31" s="50"/>
      <c r="ER31" s="50"/>
      <c r="ES31" s="50"/>
      <c r="ET31" s="50"/>
      <c r="EU31" s="50"/>
      <c r="EV31" s="50"/>
      <c r="EW31" s="50"/>
      <c r="EX31" s="50"/>
      <c r="EY31" s="50"/>
      <c r="EZ31" s="50"/>
      <c r="FA31" s="50"/>
      <c r="FB31" s="50"/>
      <c r="FC31" s="50"/>
      <c r="FD31" s="50"/>
      <c r="FE31" s="50"/>
      <c r="FF31" s="50"/>
      <c r="FG31" s="50"/>
      <c r="FH31" s="50"/>
      <c r="FI31" s="50"/>
      <c r="FJ31" s="50"/>
      <c r="FK31" s="50"/>
      <c r="FL31" s="50"/>
      <c r="FM31" s="50"/>
      <c r="FN31" s="50"/>
      <c r="FO31" s="50"/>
      <c r="FP31" s="50"/>
      <c r="FQ31" s="50"/>
      <c r="FR31" s="50"/>
      <c r="FS31" s="50"/>
      <c r="FT31" s="50"/>
      <c r="FU31" s="50"/>
      <c r="FV31" s="50"/>
      <c r="FW31" s="50"/>
      <c r="FX31" s="50"/>
      <c r="FY31" s="50"/>
      <c r="FZ31" s="50"/>
      <c r="GA31" s="50"/>
      <c r="GB31" s="50"/>
      <c r="GC31" s="50"/>
      <c r="GD31" s="50"/>
      <c r="GE31" s="50"/>
      <c r="GF31" s="50"/>
      <c r="GG31" s="50"/>
      <c r="GH31" s="50"/>
      <c r="GI31" s="50"/>
      <c r="GJ31" s="50"/>
      <c r="GK31" s="50"/>
      <c r="GL31" s="50"/>
      <c r="GM31" s="50"/>
      <c r="GN31" s="50"/>
      <c r="GO31" s="50"/>
      <c r="GP31" s="50"/>
      <c r="GQ31" s="50"/>
      <c r="GR31" s="50"/>
      <c r="GS31" s="50"/>
      <c r="GT31" s="50"/>
      <c r="GU31" s="50"/>
      <c r="GV31" s="50"/>
      <c r="GW31" s="50"/>
      <c r="GX31" s="50"/>
      <c r="GY31" s="50"/>
      <c r="GZ31" s="50"/>
      <c r="HA31" s="50"/>
      <c r="HB31" s="50"/>
      <c r="HC31" s="50"/>
      <c r="HD31" s="50"/>
      <c r="HE31" s="50"/>
      <c r="HF31" s="50"/>
      <c r="HG31" s="50"/>
      <c r="HH31" s="50"/>
      <c r="HI31" s="50"/>
      <c r="HJ31" s="50"/>
      <c r="HK31" s="50"/>
      <c r="HL31" s="50"/>
      <c r="HM31" s="50"/>
      <c r="HN31" s="50"/>
      <c r="HO31" s="50"/>
      <c r="HP31" s="50"/>
      <c r="HQ31" s="50"/>
      <c r="HR31" s="50"/>
      <c r="HS31" s="50"/>
      <c r="HT31" s="50"/>
      <c r="HU31" s="50"/>
      <c r="HV31" s="50"/>
      <c r="HW31" s="50"/>
      <c r="HX31" s="50"/>
      <c r="HY31" s="50"/>
      <c r="HZ31" s="50"/>
      <c r="IA31" s="50"/>
      <c r="IB31" s="50"/>
      <c r="IC31" s="50"/>
      <c r="ID31" s="50"/>
      <c r="IE31" s="50"/>
      <c r="IF31" s="50"/>
      <c r="IG31" s="50"/>
      <c r="IH31" s="50"/>
      <c r="II31" s="50"/>
      <c r="IJ31" s="50"/>
      <c r="IK31" s="50"/>
      <c r="IL31" s="50"/>
      <c r="IM31" s="50"/>
      <c r="IN31" s="50"/>
      <c r="IO31" s="50"/>
      <c r="IP31" s="50"/>
      <c r="IQ31" s="50"/>
      <c r="IR31" s="50"/>
      <c r="IS31" s="50"/>
      <c r="IT31" s="50"/>
      <c r="IU31" s="50"/>
      <c r="IV31" s="50"/>
    </row>
    <row r="32" spans="1:256">
      <c r="A32" s="45">
        <v>29</v>
      </c>
      <c r="B32" s="46" t="s">
        <v>64</v>
      </c>
      <c r="C32" s="47" t="s">
        <v>188</v>
      </c>
      <c r="D32" s="48" t="s">
        <v>204</v>
      </c>
      <c r="E32" s="46" t="s">
        <v>188</v>
      </c>
    </row>
    <row r="33" spans="1:6">
      <c r="A33" s="45">
        <v>30</v>
      </c>
      <c r="B33" s="46" t="s">
        <v>66</v>
      </c>
      <c r="C33" s="47" t="s">
        <v>180</v>
      </c>
      <c r="D33" s="48" t="s">
        <v>205</v>
      </c>
      <c r="E33" s="46" t="s">
        <v>180</v>
      </c>
    </row>
    <row r="34" spans="1:6">
      <c r="A34" s="45">
        <v>31</v>
      </c>
      <c r="B34" s="46" t="s">
        <v>68</v>
      </c>
      <c r="C34" s="47" t="s">
        <v>186</v>
      </c>
      <c r="D34" s="48" t="s">
        <v>206</v>
      </c>
      <c r="E34" s="46" t="s">
        <v>188</v>
      </c>
    </row>
    <row r="35" spans="1:6" ht="51">
      <c r="A35" s="45">
        <v>32</v>
      </c>
      <c r="B35" s="46" t="s">
        <v>70</v>
      </c>
      <c r="C35" s="47" t="s">
        <v>180</v>
      </c>
      <c r="D35" s="48" t="s">
        <v>207</v>
      </c>
      <c r="E35" s="46" t="s">
        <v>180</v>
      </c>
      <c r="F35" s="50"/>
    </row>
    <row r="36" spans="1:6">
      <c r="A36" s="45">
        <v>33</v>
      </c>
      <c r="B36" s="51" t="s">
        <v>72</v>
      </c>
      <c r="C36" s="47" t="s">
        <v>180</v>
      </c>
      <c r="D36" s="48" t="s">
        <v>208</v>
      </c>
      <c r="E36" s="46" t="s">
        <v>180</v>
      </c>
    </row>
    <row r="37" spans="1:6">
      <c r="A37" s="45">
        <v>34</v>
      </c>
      <c r="B37" s="46" t="s">
        <v>74</v>
      </c>
      <c r="C37" s="47" t="s">
        <v>180</v>
      </c>
      <c r="D37" s="48" t="s">
        <v>209</v>
      </c>
      <c r="E37" s="46" t="s">
        <v>180</v>
      </c>
    </row>
    <row r="38" spans="1:6">
      <c r="A38" s="45">
        <v>35</v>
      </c>
      <c r="B38" s="46" t="s">
        <v>76</v>
      </c>
      <c r="C38" s="47" t="s">
        <v>180</v>
      </c>
      <c r="D38" s="48" t="s">
        <v>209</v>
      </c>
      <c r="E38" s="46" t="s">
        <v>180</v>
      </c>
    </row>
    <row r="39" spans="1:6">
      <c r="A39" s="45">
        <v>36</v>
      </c>
      <c r="B39" s="46" t="s">
        <v>78</v>
      </c>
      <c r="C39" s="47" t="s">
        <v>180</v>
      </c>
      <c r="D39" s="48" t="s">
        <v>210</v>
      </c>
      <c r="E39" s="46" t="s">
        <v>180</v>
      </c>
    </row>
    <row r="40" spans="1:6">
      <c r="A40" s="45">
        <v>37</v>
      </c>
      <c r="B40" s="46" t="s">
        <v>80</v>
      </c>
      <c r="C40" s="47" t="s">
        <v>180</v>
      </c>
      <c r="D40" s="49" t="s">
        <v>211</v>
      </c>
      <c r="E40" s="46" t="s">
        <v>180</v>
      </c>
    </row>
    <row r="41" spans="1:6">
      <c r="A41" s="45">
        <v>38</v>
      </c>
      <c r="B41" s="46" t="s">
        <v>82</v>
      </c>
      <c r="C41" s="47" t="s">
        <v>180</v>
      </c>
      <c r="D41" s="49" t="s">
        <v>212</v>
      </c>
      <c r="E41" s="46" t="s">
        <v>180</v>
      </c>
    </row>
    <row r="42" spans="1:6">
      <c r="A42" s="45">
        <v>39</v>
      </c>
      <c r="B42" s="46" t="s">
        <v>84</v>
      </c>
      <c r="C42" s="47" t="s">
        <v>188</v>
      </c>
      <c r="D42" s="49" t="s">
        <v>213</v>
      </c>
      <c r="E42" s="46" t="s">
        <v>214</v>
      </c>
    </row>
    <row r="43" spans="1:6">
      <c r="A43" s="45">
        <v>40</v>
      </c>
      <c r="B43" s="46" t="s">
        <v>86</v>
      </c>
      <c r="C43" s="47" t="s">
        <v>186</v>
      </c>
      <c r="D43" s="48" t="s">
        <v>215</v>
      </c>
      <c r="E43" s="46" t="s">
        <v>186</v>
      </c>
    </row>
    <row r="44" spans="1:6">
      <c r="A44" s="45">
        <v>41</v>
      </c>
      <c r="B44" s="49" t="s">
        <v>88</v>
      </c>
      <c r="C44" s="47" t="s">
        <v>180</v>
      </c>
      <c r="D44" s="48" t="s">
        <v>216</v>
      </c>
      <c r="E44" s="46" t="s">
        <v>180</v>
      </c>
    </row>
    <row r="45" spans="1:6">
      <c r="A45" s="45">
        <v>42</v>
      </c>
      <c r="B45" s="49" t="s">
        <v>90</v>
      </c>
      <c r="C45" s="47" t="s">
        <v>180</v>
      </c>
      <c r="D45" s="48" t="s">
        <v>216</v>
      </c>
      <c r="E45" s="46" t="s">
        <v>180</v>
      </c>
    </row>
    <row r="46" spans="1:6">
      <c r="A46" s="45">
        <v>43</v>
      </c>
      <c r="B46" s="49" t="s">
        <v>92</v>
      </c>
      <c r="C46" s="47" t="s">
        <v>180</v>
      </c>
      <c r="D46" s="48" t="s">
        <v>217</v>
      </c>
      <c r="E46" s="46" t="s">
        <v>180</v>
      </c>
    </row>
    <row r="47" spans="1:6">
      <c r="A47" s="45">
        <v>44</v>
      </c>
      <c r="B47" s="46" t="s">
        <v>94</v>
      </c>
      <c r="C47" s="47" t="s">
        <v>180</v>
      </c>
      <c r="D47" s="49" t="s">
        <v>218</v>
      </c>
      <c r="E47" s="46" t="s">
        <v>180</v>
      </c>
    </row>
    <row r="48" spans="1:6">
      <c r="A48" s="45">
        <v>45</v>
      </c>
      <c r="B48" s="49" t="s">
        <v>96</v>
      </c>
      <c r="C48" s="47" t="s">
        <v>180</v>
      </c>
      <c r="D48" s="48" t="s">
        <v>219</v>
      </c>
      <c r="E48" s="46" t="s">
        <v>180</v>
      </c>
    </row>
    <row r="49" spans="1:5">
      <c r="A49" s="45">
        <v>46</v>
      </c>
      <c r="B49" s="46" t="s">
        <v>98</v>
      </c>
      <c r="C49" s="47" t="s">
        <v>180</v>
      </c>
      <c r="D49" s="49" t="s">
        <v>220</v>
      </c>
      <c r="E49" s="46" t="s">
        <v>180</v>
      </c>
    </row>
    <row r="50" spans="1:5">
      <c r="A50" s="45">
        <v>47</v>
      </c>
      <c r="B50" s="46" t="s">
        <v>100</v>
      </c>
      <c r="C50" s="47" t="s">
        <v>180</v>
      </c>
      <c r="D50" s="48" t="s">
        <v>221</v>
      </c>
      <c r="E50" s="46" t="s">
        <v>180</v>
      </c>
    </row>
    <row r="51" spans="1:5">
      <c r="A51" s="45">
        <v>48</v>
      </c>
      <c r="B51" s="46" t="s">
        <v>102</v>
      </c>
      <c r="C51" s="47" t="s">
        <v>188</v>
      </c>
      <c r="D51" s="49" t="s">
        <v>222</v>
      </c>
      <c r="E51" s="46" t="s">
        <v>214</v>
      </c>
    </row>
    <row r="52" spans="1:5">
      <c r="A52" s="45">
        <v>49</v>
      </c>
      <c r="B52" s="49" t="s">
        <v>104</v>
      </c>
      <c r="C52" s="47" t="s">
        <v>180</v>
      </c>
      <c r="D52" s="48" t="s">
        <v>223</v>
      </c>
      <c r="E52" s="46" t="s">
        <v>180</v>
      </c>
    </row>
    <row r="53" spans="1:5">
      <c r="A53" s="45">
        <v>50</v>
      </c>
      <c r="B53" s="46" t="s">
        <v>106</v>
      </c>
      <c r="C53" s="47" t="s">
        <v>180</v>
      </c>
      <c r="D53" s="49" t="s">
        <v>224</v>
      </c>
      <c r="E53" s="46" t="s">
        <v>180</v>
      </c>
    </row>
    <row r="54" spans="1:5">
      <c r="A54" s="45">
        <v>51</v>
      </c>
      <c r="B54" s="46" t="s">
        <v>108</v>
      </c>
      <c r="C54" s="47" t="s">
        <v>180</v>
      </c>
      <c r="D54" s="49" t="s">
        <v>225</v>
      </c>
      <c r="E54" s="46" t="s">
        <v>180</v>
      </c>
    </row>
    <row r="55" spans="1:5">
      <c r="A55" s="45">
        <v>52</v>
      </c>
      <c r="B55" s="46" t="s">
        <v>110</v>
      </c>
      <c r="C55" s="47" t="s">
        <v>175</v>
      </c>
      <c r="D55" s="49" t="s">
        <v>226</v>
      </c>
      <c r="E55" s="46" t="s">
        <v>175</v>
      </c>
    </row>
    <row r="56" spans="1:5">
      <c r="A56" s="45">
        <v>53</v>
      </c>
      <c r="B56" s="46" t="s">
        <v>112</v>
      </c>
      <c r="C56" s="47" t="s">
        <v>180</v>
      </c>
      <c r="D56" s="48" t="s">
        <v>227</v>
      </c>
      <c r="E56" s="46" t="s">
        <v>180</v>
      </c>
    </row>
    <row r="57" spans="1:5">
      <c r="A57" s="45">
        <v>54</v>
      </c>
      <c r="B57" s="46" t="s">
        <v>114</v>
      </c>
      <c r="C57" s="47" t="s">
        <v>228</v>
      </c>
      <c r="D57" s="48" t="s">
        <v>229</v>
      </c>
      <c r="E57" s="46" t="s">
        <v>228</v>
      </c>
    </row>
    <row r="58" spans="1:5">
      <c r="A58" s="45">
        <v>55</v>
      </c>
      <c r="B58" s="46" t="s">
        <v>116</v>
      </c>
      <c r="C58" s="47" t="s">
        <v>180</v>
      </c>
      <c r="D58" s="48" t="s">
        <v>230</v>
      </c>
      <c r="E58" s="46" t="s">
        <v>180</v>
      </c>
    </row>
    <row r="59" spans="1:5">
      <c r="A59" s="45">
        <v>56</v>
      </c>
      <c r="B59" s="46" t="s">
        <v>118</v>
      </c>
      <c r="C59" s="47" t="s">
        <v>180</v>
      </c>
      <c r="D59" s="48" t="s">
        <v>184</v>
      </c>
      <c r="E59" s="46" t="s">
        <v>180</v>
      </c>
    </row>
    <row r="60" spans="1:5">
      <c r="A60" s="45">
        <v>57</v>
      </c>
      <c r="B60" s="46" t="s">
        <v>231</v>
      </c>
      <c r="C60" s="47" t="s">
        <v>186</v>
      </c>
      <c r="D60" s="48" t="s">
        <v>194</v>
      </c>
      <c r="E60" s="46" t="s">
        <v>188</v>
      </c>
    </row>
    <row r="61" spans="1:5">
      <c r="A61" s="45">
        <v>58</v>
      </c>
      <c r="B61" s="46" t="s">
        <v>122</v>
      </c>
      <c r="C61" s="47" t="s">
        <v>180</v>
      </c>
      <c r="D61" s="48" t="s">
        <v>232</v>
      </c>
      <c r="E61" s="46" t="s">
        <v>180</v>
      </c>
    </row>
    <row r="62" spans="1:5">
      <c r="A62" s="45">
        <v>59</v>
      </c>
      <c r="B62" s="46" t="s">
        <v>124</v>
      </c>
      <c r="C62" s="47" t="s">
        <v>180</v>
      </c>
      <c r="D62" s="48" t="s">
        <v>232</v>
      </c>
      <c r="E62" s="46" t="s">
        <v>180</v>
      </c>
    </row>
    <row r="63" spans="1:5">
      <c r="A63" s="45">
        <v>60</v>
      </c>
      <c r="B63" s="46" t="s">
        <v>126</v>
      </c>
      <c r="C63" s="47" t="s">
        <v>180</v>
      </c>
      <c r="D63" s="48" t="s">
        <v>233</v>
      </c>
      <c r="E63" s="46" t="s">
        <v>180</v>
      </c>
    </row>
    <row r="64" spans="1:5">
      <c r="A64" s="45">
        <v>61</v>
      </c>
      <c r="B64" s="46" t="s">
        <v>234</v>
      </c>
      <c r="C64" s="47" t="s">
        <v>188</v>
      </c>
      <c r="D64" s="48" t="s">
        <v>235</v>
      </c>
      <c r="E64" s="46" t="s">
        <v>188</v>
      </c>
    </row>
    <row r="65" spans="1:5">
      <c r="A65" s="45">
        <v>62</v>
      </c>
      <c r="B65" s="46" t="s">
        <v>130</v>
      </c>
      <c r="C65" s="47" t="s">
        <v>186</v>
      </c>
      <c r="D65" s="48" t="s">
        <v>236</v>
      </c>
      <c r="E65" s="46" t="s">
        <v>188</v>
      </c>
    </row>
    <row r="66" spans="1:5">
      <c r="A66" s="45">
        <v>63</v>
      </c>
      <c r="B66" s="46" t="s">
        <v>132</v>
      </c>
      <c r="C66" s="47" t="s">
        <v>180</v>
      </c>
      <c r="D66" s="48" t="s">
        <v>184</v>
      </c>
      <c r="E66" s="46" t="s">
        <v>180</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40DC-C526-4DA9-825F-7EE2738BF152}">
  <dimension ref="B1:D8"/>
  <sheetViews>
    <sheetView workbookViewId="0">
      <selection activeCell="D7" sqref="D7"/>
    </sheetView>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53" t="s">
        <v>237</v>
      </c>
      <c r="C2" s="54"/>
      <c r="D2" s="55"/>
    </row>
    <row r="3" spans="2:4" ht="13" thickBot="1">
      <c r="B3" s="56"/>
      <c r="C3" s="57"/>
      <c r="D3" s="58"/>
    </row>
    <row r="4" spans="2:4" ht="13.5" thickBot="1">
      <c r="B4" s="59" t="s">
        <v>171</v>
      </c>
      <c r="C4" s="60" t="s">
        <v>238</v>
      </c>
      <c r="D4" s="61" t="s">
        <v>239</v>
      </c>
    </row>
    <row r="5" spans="2:4">
      <c r="B5" s="62" t="s">
        <v>21</v>
      </c>
      <c r="C5" s="63" t="s">
        <v>189</v>
      </c>
      <c r="D5" s="64">
        <v>0.62181679999999995</v>
      </c>
    </row>
    <row r="6" spans="2:4">
      <c r="B6" s="65" t="s">
        <v>84</v>
      </c>
      <c r="C6" s="49" t="s">
        <v>213</v>
      </c>
      <c r="D6" s="66">
        <v>0.59021900000000005</v>
      </c>
    </row>
    <row r="7" spans="2:4">
      <c r="B7" s="65" t="s">
        <v>86</v>
      </c>
      <c r="C7" s="49" t="s">
        <v>215</v>
      </c>
      <c r="D7" s="66">
        <v>0.66590000000000005</v>
      </c>
    </row>
    <row r="8" spans="2:4" ht="13" thickBot="1">
      <c r="B8" s="67" t="s">
        <v>102</v>
      </c>
      <c r="C8" s="68" t="s">
        <v>222</v>
      </c>
      <c r="D8" s="69">
        <v>0.28658050000000002</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B282-2381-419C-9463-3BB595116DBA}">
  <dimension ref="A1:CB146"/>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122</v>
      </c>
      <c r="C1" s="70"/>
      <c r="D1" s="70"/>
      <c r="E1" s="70"/>
    </row>
    <row r="3" spans="1:9" ht="14.5">
      <c r="B3" s="72" t="s">
        <v>122</v>
      </c>
      <c r="C3" s="73"/>
      <c r="D3" s="74"/>
      <c r="E3" s="75"/>
    </row>
    <row r="4" spans="1:9" ht="14.5">
      <c r="B4" s="76" t="s">
        <v>240</v>
      </c>
      <c r="C4" s="73"/>
      <c r="D4" s="74"/>
      <c r="E4" s="75"/>
    </row>
    <row r="5" spans="1:9" ht="14.5">
      <c r="B5" s="76" t="s">
        <v>241</v>
      </c>
      <c r="C5" s="73"/>
      <c r="D5" s="74"/>
      <c r="E5" s="75"/>
    </row>
    <row r="6" spans="1:9" ht="14.5">
      <c r="B6" s="76" t="s">
        <v>242</v>
      </c>
      <c r="C6" s="73"/>
      <c r="D6" s="74"/>
      <c r="E6" s="75"/>
    </row>
    <row r="7" spans="1:9" ht="14.5">
      <c r="B7" s="76" t="s">
        <v>243</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124</v>
      </c>
      <c r="C15" s="78" t="s">
        <v>258</v>
      </c>
      <c r="D15" s="2" t="s">
        <v>259</v>
      </c>
      <c r="E15" s="2" t="s">
        <v>260</v>
      </c>
      <c r="F15" s="71">
        <v>97564077</v>
      </c>
      <c r="G15" s="71">
        <v>9649.09</v>
      </c>
      <c r="H15" s="71">
        <v>99.6</v>
      </c>
    </row>
    <row r="16" spans="1:9" ht="13">
      <c r="B16" s="3" t="s">
        <v>261</v>
      </c>
      <c r="C16" s="82"/>
      <c r="D16" s="3"/>
      <c r="E16" s="3"/>
      <c r="F16" s="83"/>
      <c r="G16" s="83">
        <f>SUM(G12:G15)</f>
        <v>9649.09</v>
      </c>
      <c r="H16" s="83">
        <f>SUM(H12:H15)</f>
        <v>99.6</v>
      </c>
    </row>
    <row r="17" spans="2:8" ht="13">
      <c r="B17" s="3" t="s">
        <v>262</v>
      </c>
      <c r="C17" s="82"/>
      <c r="D17" s="3"/>
      <c r="E17" s="3"/>
      <c r="F17" s="83"/>
      <c r="G17" s="83">
        <v>39.049999999999997</v>
      </c>
      <c r="H17" s="83">
        <v>0.4</v>
      </c>
    </row>
    <row r="18" spans="2:8" ht="13">
      <c r="B18" s="3" t="s">
        <v>263</v>
      </c>
      <c r="C18" s="82"/>
      <c r="D18" s="3"/>
      <c r="E18" s="3"/>
      <c r="F18" s="83"/>
      <c r="G18" s="83">
        <v>9688.14</v>
      </c>
      <c r="H18" s="83">
        <v>100</v>
      </c>
    </row>
    <row r="19" spans="2:8" ht="13">
      <c r="B19" s="3" t="s">
        <v>264</v>
      </c>
      <c r="C19" s="82"/>
      <c r="D19" s="3"/>
      <c r="E19" s="3"/>
      <c r="F19" s="83"/>
      <c r="G19" s="83">
        <v>-0.67280640999960895</v>
      </c>
      <c r="H19" s="83">
        <v>0</v>
      </c>
    </row>
    <row r="20" spans="2:8" ht="13">
      <c r="B20" s="3" t="s">
        <v>265</v>
      </c>
      <c r="C20" s="82"/>
      <c r="D20" s="3"/>
      <c r="E20" s="3"/>
      <c r="F20" s="83"/>
      <c r="G20" s="83">
        <v>9687.4671935900005</v>
      </c>
      <c r="H20" s="83">
        <v>100</v>
      </c>
    </row>
    <row r="21" spans="2:8">
      <c r="B21" s="2" t="s">
        <v>266</v>
      </c>
    </row>
    <row r="22" spans="2:8">
      <c r="B22" s="2" t="s">
        <v>267</v>
      </c>
    </row>
    <row r="23" spans="2:8">
      <c r="B23" s="2" t="s">
        <v>268</v>
      </c>
      <c r="C23" s="78" t="s">
        <v>269</v>
      </c>
    </row>
    <row r="25" spans="2:8" ht="26">
      <c r="B25" s="84" t="s">
        <v>270</v>
      </c>
      <c r="C25" s="78" t="s">
        <v>271</v>
      </c>
    </row>
    <row r="26" spans="2:8" ht="13">
      <c r="B26" s="3"/>
    </row>
    <row r="27" spans="2:8" ht="13">
      <c r="B27" s="3" t="s">
        <v>272</v>
      </c>
      <c r="C27" s="78" t="s">
        <v>271</v>
      </c>
    </row>
    <row r="28" spans="2:8" ht="13">
      <c r="B28" s="3" t="s">
        <v>273</v>
      </c>
      <c r="C28" s="78" t="s">
        <v>271</v>
      </c>
    </row>
    <row r="29" spans="2:8" ht="13">
      <c r="B29" s="3" t="s">
        <v>274</v>
      </c>
      <c r="C29" s="78" t="s">
        <v>275</v>
      </c>
    </row>
    <row r="30" spans="2:8" ht="13">
      <c r="B30" s="3" t="s">
        <v>276</v>
      </c>
      <c r="C30" s="82"/>
    </row>
    <row r="31" spans="2:8" ht="13">
      <c r="B31" s="3" t="s">
        <v>277</v>
      </c>
      <c r="C31" s="82"/>
    </row>
    <row r="32" spans="2:8" ht="13">
      <c r="B32" s="3" t="s">
        <v>278</v>
      </c>
      <c r="C32" s="82"/>
    </row>
    <row r="33" spans="2:3" ht="13">
      <c r="B33" s="3" t="s">
        <v>279</v>
      </c>
      <c r="C33" s="82"/>
    </row>
    <row r="34" spans="2:3" ht="13">
      <c r="B34" s="3" t="s">
        <v>280</v>
      </c>
      <c r="C34" s="82"/>
    </row>
    <row r="35" spans="2:3" ht="13">
      <c r="B35" s="3" t="s">
        <v>281</v>
      </c>
      <c r="C35" s="82"/>
    </row>
    <row r="36" spans="2:3" ht="13">
      <c r="B36" s="3" t="s">
        <v>282</v>
      </c>
      <c r="C36" s="82"/>
    </row>
    <row r="37" spans="2:3" ht="13">
      <c r="B37" s="3" t="s">
        <v>283</v>
      </c>
      <c r="C37" s="82"/>
    </row>
    <row r="38" spans="2:3" ht="13">
      <c r="B38" s="3" t="s">
        <v>284</v>
      </c>
      <c r="C38" s="82"/>
    </row>
    <row r="39" spans="2:3" ht="13">
      <c r="B39" s="3" t="s">
        <v>285</v>
      </c>
      <c r="C39" s="82"/>
    </row>
    <row r="40" spans="2:3">
      <c r="B40" s="2" t="s">
        <v>286</v>
      </c>
    </row>
    <row r="42" spans="2:3" ht="14.5">
      <c r="B42" s="85"/>
      <c r="C42" s="86" t="s">
        <v>287</v>
      </c>
    </row>
    <row r="43" spans="2:3" ht="14.5">
      <c r="B43" s="85" t="s">
        <v>288</v>
      </c>
      <c r="C43" s="87" t="s">
        <v>122</v>
      </c>
    </row>
    <row r="44" spans="2:3" ht="14.5">
      <c r="B44" s="85" t="s">
        <v>289</v>
      </c>
      <c r="C44" s="86"/>
    </row>
    <row r="45" spans="2:3" ht="14.5">
      <c r="B45" s="85"/>
      <c r="C45" s="86"/>
    </row>
    <row r="46" spans="2:3" ht="14.5">
      <c r="B46" s="85" t="s">
        <v>290</v>
      </c>
      <c r="C46" s="86"/>
    </row>
    <row r="47" spans="2:3" ht="14.5">
      <c r="B47" s="85"/>
      <c r="C47" s="86"/>
    </row>
    <row r="48" spans="2:3" ht="14.5">
      <c r="B48" s="85" t="s">
        <v>291</v>
      </c>
      <c r="C48" s="86"/>
    </row>
    <row r="49" spans="2:7" ht="14.5">
      <c r="B49" s="85" t="s">
        <v>292</v>
      </c>
      <c r="C49" s="86"/>
    </row>
    <row r="50" spans="2:7" ht="14.5">
      <c r="B50" s="85"/>
      <c r="C50" s="86"/>
    </row>
    <row r="51" spans="2:7" ht="14.5">
      <c r="B51" s="85" t="s">
        <v>293</v>
      </c>
      <c r="C51" s="86" t="s">
        <v>269</v>
      </c>
    </row>
    <row r="52" spans="2:7" ht="14.5">
      <c r="B52" s="88" t="s">
        <v>294</v>
      </c>
      <c r="C52" s="88"/>
    </row>
    <row r="54" spans="2:7" ht="14.5">
      <c r="B54" s="85" t="s">
        <v>295</v>
      </c>
      <c r="C54" s="86"/>
      <c r="D54" s="85"/>
    </row>
    <row r="55" spans="2:7" ht="29">
      <c r="B55" s="89" t="s">
        <v>296</v>
      </c>
      <c r="C55" s="87" t="s">
        <v>297</v>
      </c>
      <c r="D55" s="89" t="s">
        <v>298</v>
      </c>
    </row>
    <row r="56" spans="2:7" ht="14.5">
      <c r="B56" s="85" t="s">
        <v>271</v>
      </c>
      <c r="C56" s="86" t="s">
        <v>271</v>
      </c>
      <c r="D56" s="85" t="s">
        <v>271</v>
      </c>
    </row>
    <row r="58" spans="2:7" ht="13">
      <c r="B58" s="90" t="s">
        <v>299</v>
      </c>
      <c r="C58" s="91">
        <v>45747</v>
      </c>
      <c r="D58" s="92"/>
      <c r="E58" s="93"/>
      <c r="F58" s="94"/>
    </row>
    <row r="59" spans="2:7" ht="13">
      <c r="B59" s="90" t="s">
        <v>300</v>
      </c>
      <c r="C59" s="95" t="s">
        <v>301</v>
      </c>
      <c r="D59" s="90" t="s">
        <v>302</v>
      </c>
      <c r="E59" s="96" t="s">
        <v>303</v>
      </c>
      <c r="F59" s="97" t="s">
        <v>304</v>
      </c>
      <c r="G59" s="83"/>
    </row>
    <row r="60" spans="2:7">
      <c r="B60" s="98" t="s">
        <v>271</v>
      </c>
      <c r="C60" s="99" t="s">
        <v>271</v>
      </c>
      <c r="D60" s="98" t="s">
        <v>271</v>
      </c>
      <c r="E60" s="100" t="s">
        <v>271</v>
      </c>
      <c r="F60" s="101" t="s">
        <v>271</v>
      </c>
    </row>
    <row r="63" spans="2:7" ht="13">
      <c r="B63" s="3" t="s">
        <v>305</v>
      </c>
    </row>
    <row r="64" spans="2:7" ht="13">
      <c r="B64" s="3"/>
    </row>
    <row r="65" spans="2:6" ht="13">
      <c r="B65" s="3" t="s">
        <v>306</v>
      </c>
    </row>
    <row r="66" spans="2:6" ht="13">
      <c r="B66" s="90" t="s">
        <v>307</v>
      </c>
      <c r="C66" s="95" t="s">
        <v>308</v>
      </c>
      <c r="D66" s="3"/>
    </row>
    <row r="67" spans="2:6">
      <c r="B67" s="92" t="s">
        <v>271</v>
      </c>
      <c r="C67" s="102" t="s">
        <v>271</v>
      </c>
    </row>
    <row r="69" spans="2:6" ht="13">
      <c r="B69" s="90" t="s">
        <v>309</v>
      </c>
      <c r="C69" s="95" t="s">
        <v>308</v>
      </c>
    </row>
    <row r="70" spans="2:6">
      <c r="B70" s="92" t="s">
        <v>271</v>
      </c>
      <c r="C70" s="102" t="s">
        <v>271</v>
      </c>
    </row>
    <row r="72" spans="2:6" ht="13">
      <c r="B72" s="90" t="s">
        <v>310</v>
      </c>
      <c r="C72" s="95" t="s">
        <v>311</v>
      </c>
    </row>
    <row r="73" spans="2:6">
      <c r="B73" s="92" t="s">
        <v>271</v>
      </c>
      <c r="C73" s="102" t="s">
        <v>271</v>
      </c>
    </row>
    <row r="75" spans="2:6" ht="13">
      <c r="B75" s="96" t="s">
        <v>312</v>
      </c>
      <c r="C75" s="95" t="s">
        <v>311</v>
      </c>
    </row>
    <row r="76" spans="2:6">
      <c r="B76" s="93" t="s">
        <v>271</v>
      </c>
      <c r="C76" s="102" t="s">
        <v>271</v>
      </c>
    </row>
    <row r="78" spans="2:6" ht="13">
      <c r="B78" s="90" t="s">
        <v>313</v>
      </c>
      <c r="C78" s="95" t="s">
        <v>271</v>
      </c>
    </row>
    <row r="80" spans="2:6" ht="13">
      <c r="B80" s="90" t="s">
        <v>314</v>
      </c>
      <c r="C80" s="91">
        <v>45747</v>
      </c>
      <c r="D80" s="92"/>
      <c r="E80" s="93"/>
      <c r="F80" s="94"/>
    </row>
    <row r="81" spans="2:7" ht="13">
      <c r="B81" s="90" t="s">
        <v>300</v>
      </c>
      <c r="C81" s="95" t="s">
        <v>301</v>
      </c>
      <c r="D81" s="90" t="s">
        <v>302</v>
      </c>
      <c r="E81" s="96" t="s">
        <v>303</v>
      </c>
      <c r="F81" s="97" t="s">
        <v>304</v>
      </c>
      <c r="G81" s="83"/>
    </row>
    <row r="82" spans="2:7">
      <c r="B82" s="98" t="s">
        <v>271</v>
      </c>
      <c r="C82" s="99" t="s">
        <v>271</v>
      </c>
      <c r="D82" s="98" t="s">
        <v>271</v>
      </c>
      <c r="E82" s="100" t="s">
        <v>271</v>
      </c>
      <c r="F82" s="101" t="s">
        <v>271</v>
      </c>
    </row>
    <row r="83" spans="2:7" ht="13">
      <c r="B83" s="3" t="s">
        <v>305</v>
      </c>
    </row>
    <row r="84" spans="2:7" ht="13">
      <c r="B84" s="3"/>
    </row>
    <row r="85" spans="2:7" ht="13">
      <c r="B85" s="3" t="s">
        <v>306</v>
      </c>
    </row>
    <row r="86" spans="2:7" ht="13">
      <c r="B86" s="90" t="s">
        <v>307</v>
      </c>
      <c r="C86" s="95" t="s">
        <v>308</v>
      </c>
      <c r="D86" s="3"/>
    </row>
    <row r="87" spans="2:7">
      <c r="B87" s="92" t="s">
        <v>271</v>
      </c>
      <c r="C87" s="102" t="s">
        <v>271</v>
      </c>
    </row>
    <row r="89" spans="2:7" ht="13">
      <c r="B89" s="90" t="s">
        <v>309</v>
      </c>
      <c r="C89" s="95" t="s">
        <v>308</v>
      </c>
    </row>
    <row r="90" spans="2:7">
      <c r="B90" s="92" t="s">
        <v>271</v>
      </c>
      <c r="C90" s="102" t="s">
        <v>271</v>
      </c>
    </row>
    <row r="92" spans="2:7" ht="13">
      <c r="B92" s="90" t="s">
        <v>310</v>
      </c>
      <c r="C92" s="95" t="s">
        <v>311</v>
      </c>
    </row>
    <row r="93" spans="2:7">
      <c r="B93" s="92" t="s">
        <v>271</v>
      </c>
      <c r="C93" s="102" t="s">
        <v>271</v>
      </c>
    </row>
    <row r="95" spans="2:7" ht="13">
      <c r="B95" s="96" t="s">
        <v>312</v>
      </c>
      <c r="C95" s="95" t="s">
        <v>311</v>
      </c>
    </row>
    <row r="96" spans="2:7">
      <c r="B96" s="93" t="s">
        <v>271</v>
      </c>
      <c r="C96" s="102" t="s">
        <v>271</v>
      </c>
    </row>
    <row r="98" spans="2:80" ht="13">
      <c r="B98" s="90" t="s">
        <v>313</v>
      </c>
      <c r="C98" s="95" t="s">
        <v>271</v>
      </c>
    </row>
    <row r="101" spans="2:80" ht="13">
      <c r="B101" s="3" t="s">
        <v>315</v>
      </c>
    </row>
    <row r="103" spans="2:80" ht="13">
      <c r="B103" s="90" t="s">
        <v>300</v>
      </c>
      <c r="C103" s="95" t="s">
        <v>316</v>
      </c>
      <c r="D103" s="90" t="s">
        <v>317</v>
      </c>
      <c r="E103" s="90" t="s">
        <v>318</v>
      </c>
      <c r="F103" s="83"/>
    </row>
    <row r="104" spans="2:80">
      <c r="B104" s="92" t="s">
        <v>271</v>
      </c>
      <c r="C104" s="102" t="s">
        <v>271</v>
      </c>
      <c r="D104" s="92" t="s">
        <v>271</v>
      </c>
      <c r="E104" s="92" t="s">
        <v>271</v>
      </c>
    </row>
    <row r="107" spans="2:80" ht="13">
      <c r="B107" s="3" t="s">
        <v>319</v>
      </c>
      <c r="C107" s="82" t="s">
        <v>271</v>
      </c>
      <c r="D107" s="3"/>
      <c r="E107" s="3"/>
      <c r="F107" s="83"/>
      <c r="G107" s="83"/>
      <c r="H107" s="8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row>
    <row r="109" spans="2:80" ht="13">
      <c r="B109" s="3" t="s">
        <v>320</v>
      </c>
    </row>
    <row r="111" spans="2:80" ht="13">
      <c r="B111" s="90" t="s">
        <v>321</v>
      </c>
      <c r="C111" s="95" t="s">
        <v>308</v>
      </c>
      <c r="D111" s="3"/>
    </row>
    <row r="112" spans="2:80">
      <c r="B112" s="92" t="s">
        <v>271</v>
      </c>
      <c r="C112" s="102" t="s">
        <v>271</v>
      </c>
    </row>
    <row r="115" spans="2:80" ht="13">
      <c r="B115" s="90" t="s">
        <v>322</v>
      </c>
      <c r="C115" s="95" t="s">
        <v>323</v>
      </c>
      <c r="D115" s="3"/>
    </row>
    <row r="116" spans="2:80">
      <c r="B116" s="92" t="s">
        <v>271</v>
      </c>
      <c r="C116" s="102" t="s">
        <v>271</v>
      </c>
    </row>
    <row r="119" spans="2:80" ht="13">
      <c r="B119" s="3" t="s">
        <v>324</v>
      </c>
    </row>
    <row r="122" spans="2:80" ht="13">
      <c r="B122" s="3" t="s">
        <v>325</v>
      </c>
    </row>
    <row r="124" spans="2:80" ht="13">
      <c r="B124" s="90" t="s">
        <v>300</v>
      </c>
      <c r="C124" s="95" t="s">
        <v>326</v>
      </c>
      <c r="D124" s="90" t="s">
        <v>316</v>
      </c>
      <c r="E124" s="90" t="s">
        <v>317</v>
      </c>
      <c r="F124" s="97" t="s">
        <v>318</v>
      </c>
      <c r="G124" s="83"/>
    </row>
    <row r="125" spans="2:80">
      <c r="B125" s="92" t="s">
        <v>271</v>
      </c>
      <c r="C125" s="102" t="s">
        <v>271</v>
      </c>
      <c r="D125" s="92" t="s">
        <v>271</v>
      </c>
      <c r="E125" s="92" t="s">
        <v>271</v>
      </c>
      <c r="F125" s="103" t="s">
        <v>271</v>
      </c>
    </row>
    <row r="128" spans="2:80" ht="13">
      <c r="B128" s="3" t="s">
        <v>319</v>
      </c>
      <c r="C128" s="82" t="s">
        <v>271</v>
      </c>
      <c r="D128" s="3"/>
      <c r="E128" s="3"/>
      <c r="F128" s="83"/>
      <c r="G128" s="83"/>
      <c r="H128" s="8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7" ht="13">
      <c r="B130" s="3" t="s">
        <v>320</v>
      </c>
    </row>
    <row r="132" spans="2:7" ht="13">
      <c r="B132" s="90" t="s">
        <v>321</v>
      </c>
      <c r="C132" s="95" t="s">
        <v>308</v>
      </c>
      <c r="D132" s="3"/>
    </row>
    <row r="133" spans="2:7">
      <c r="B133" s="92" t="s">
        <v>271</v>
      </c>
      <c r="C133" s="102" t="s">
        <v>271</v>
      </c>
    </row>
    <row r="136" spans="2:7" ht="13">
      <c r="B136" s="90" t="s">
        <v>322</v>
      </c>
      <c r="C136" s="95" t="s">
        <v>323</v>
      </c>
      <c r="D136" s="3"/>
    </row>
    <row r="137" spans="2:7">
      <c r="B137" s="92" t="s">
        <v>271</v>
      </c>
      <c r="C137" s="102" t="s">
        <v>271</v>
      </c>
    </row>
    <row r="140" spans="2:7" ht="13">
      <c r="B140" s="3" t="s">
        <v>324</v>
      </c>
    </row>
    <row r="143" spans="2:7" ht="13">
      <c r="B143" s="3" t="s">
        <v>327</v>
      </c>
    </row>
    <row r="144" spans="2:7" ht="13">
      <c r="B144" s="90" t="s">
        <v>300</v>
      </c>
      <c r="C144" s="95" t="s">
        <v>328</v>
      </c>
      <c r="D144" s="90" t="s">
        <v>329</v>
      </c>
      <c r="E144" s="90" t="s">
        <v>330</v>
      </c>
      <c r="F144" s="97" t="s">
        <v>331</v>
      </c>
      <c r="G144" s="83"/>
    </row>
    <row r="145" spans="2:6">
      <c r="B145" s="92" t="s">
        <v>271</v>
      </c>
      <c r="C145" s="102" t="s">
        <v>271</v>
      </c>
      <c r="D145" s="92" t="s">
        <v>271</v>
      </c>
      <c r="E145" s="92" t="s">
        <v>271</v>
      </c>
      <c r="F145" s="103" t="s">
        <v>271</v>
      </c>
    </row>
    <row r="146" spans="2:6">
      <c r="B146" s="2" t="s">
        <v>332</v>
      </c>
    </row>
  </sheetData>
  <mergeCells count="4">
    <mergeCell ref="B1:E1"/>
    <mergeCell ref="C3:C7"/>
    <mergeCell ref="D3:D7"/>
    <mergeCell ref="B52:C52"/>
  </mergeCells>
  <hyperlinks>
    <hyperlink ref="A1" location="Index!A1" display="Index" xr:uid="{94545328-7016-4043-8C50-A4B00FCEFD04}"/>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B9297-0EA5-4CE8-AB47-7B4DEE285F4F}">
  <dimension ref="A1:CB146"/>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43</v>
      </c>
      <c r="C1" s="70"/>
      <c r="D1" s="70"/>
      <c r="E1" s="70"/>
    </row>
    <row r="3" spans="1:9" ht="14.5">
      <c r="B3" s="72" t="s">
        <v>43</v>
      </c>
      <c r="C3" s="73"/>
      <c r="D3" s="74"/>
      <c r="E3" s="75"/>
    </row>
    <row r="4" spans="1:9" ht="14.5">
      <c r="B4" s="76" t="s">
        <v>333</v>
      </c>
      <c r="C4" s="73"/>
      <c r="D4" s="74"/>
      <c r="E4" s="75"/>
    </row>
    <row r="5" spans="1:9" ht="14.5">
      <c r="B5" s="76" t="s">
        <v>241</v>
      </c>
      <c r="C5" s="73"/>
      <c r="D5" s="74"/>
      <c r="E5" s="75"/>
    </row>
    <row r="6" spans="1:9" ht="14.5">
      <c r="B6" s="76" t="s">
        <v>242</v>
      </c>
      <c r="C6" s="73"/>
      <c r="D6" s="74"/>
      <c r="E6" s="75"/>
    </row>
    <row r="7" spans="1:9" ht="14.5">
      <c r="B7" s="76" t="s">
        <v>334</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45</v>
      </c>
      <c r="C15" s="78" t="s">
        <v>258</v>
      </c>
      <c r="D15" s="2" t="s">
        <v>259</v>
      </c>
      <c r="E15" s="2" t="s">
        <v>335</v>
      </c>
      <c r="F15" s="71">
        <v>242433657</v>
      </c>
      <c r="G15" s="71">
        <v>21188.7</v>
      </c>
      <c r="H15" s="71">
        <v>99.56</v>
      </c>
    </row>
    <row r="16" spans="1:9" ht="13">
      <c r="B16" s="3" t="s">
        <v>261</v>
      </c>
      <c r="C16" s="82"/>
      <c r="D16" s="3"/>
      <c r="E16" s="3"/>
      <c r="F16" s="83"/>
      <c r="G16" s="83">
        <f>SUM(G12:G15)</f>
        <v>21188.7</v>
      </c>
      <c r="H16" s="83">
        <f>SUM(H12:H15)</f>
        <v>99.56</v>
      </c>
    </row>
    <row r="17" spans="2:8" ht="13">
      <c r="B17" s="3" t="s">
        <v>262</v>
      </c>
      <c r="C17" s="82"/>
      <c r="D17" s="3"/>
      <c r="E17" s="3"/>
      <c r="F17" s="83"/>
      <c r="G17" s="83">
        <v>142.84</v>
      </c>
      <c r="H17" s="83">
        <v>0.67</v>
      </c>
    </row>
    <row r="18" spans="2:8" ht="13">
      <c r="B18" s="3" t="s">
        <v>263</v>
      </c>
      <c r="C18" s="82"/>
      <c r="D18" s="3"/>
      <c r="E18" s="3"/>
      <c r="F18" s="83"/>
      <c r="G18" s="83">
        <v>21331.54</v>
      </c>
      <c r="H18" s="83">
        <v>100.23</v>
      </c>
    </row>
    <row r="19" spans="2:8" ht="13">
      <c r="B19" s="3" t="s">
        <v>264</v>
      </c>
      <c r="C19" s="82"/>
      <c r="D19" s="3"/>
      <c r="E19" s="3"/>
      <c r="F19" s="83"/>
      <c r="G19" s="83">
        <v>-48.343393700000746</v>
      </c>
      <c r="H19" s="83">
        <v>-0.23000000000000398</v>
      </c>
    </row>
    <row r="20" spans="2:8" ht="13">
      <c r="B20" s="3" t="s">
        <v>265</v>
      </c>
      <c r="C20" s="82"/>
      <c r="D20" s="3"/>
      <c r="E20" s="3"/>
      <c r="F20" s="83"/>
      <c r="G20" s="83">
        <v>21283.1966063</v>
      </c>
      <c r="H20" s="83">
        <v>100</v>
      </c>
    </row>
    <row r="21" spans="2:8">
      <c r="B21" s="2" t="s">
        <v>266</v>
      </c>
    </row>
    <row r="22" spans="2:8">
      <c r="B22" s="2" t="s">
        <v>267</v>
      </c>
    </row>
    <row r="23" spans="2:8">
      <c r="B23" s="2" t="s">
        <v>268</v>
      </c>
      <c r="C23" s="78" t="s">
        <v>269</v>
      </c>
    </row>
    <row r="25" spans="2:8" ht="26">
      <c r="B25" s="84" t="s">
        <v>270</v>
      </c>
      <c r="C25" s="78" t="s">
        <v>271</v>
      </c>
    </row>
    <row r="26" spans="2:8" ht="13">
      <c r="B26" s="3"/>
    </row>
    <row r="27" spans="2:8" ht="13">
      <c r="B27" s="3" t="s">
        <v>272</v>
      </c>
      <c r="C27" s="78" t="s">
        <v>271</v>
      </c>
    </row>
    <row r="28" spans="2:8" ht="13">
      <c r="B28" s="3" t="s">
        <v>273</v>
      </c>
      <c r="C28" s="78" t="s">
        <v>271</v>
      </c>
    </row>
    <row r="29" spans="2:8" ht="13">
      <c r="B29" s="3" t="s">
        <v>274</v>
      </c>
      <c r="C29" s="78" t="s">
        <v>275</v>
      </c>
    </row>
    <row r="30" spans="2:8" ht="13">
      <c r="B30" s="3" t="s">
        <v>336</v>
      </c>
      <c r="C30" s="82"/>
    </row>
    <row r="31" spans="2:8" ht="13">
      <c r="B31" s="3" t="s">
        <v>337</v>
      </c>
      <c r="C31" s="82"/>
    </row>
    <row r="32" spans="2:8" ht="13">
      <c r="B32" s="3" t="s">
        <v>338</v>
      </c>
      <c r="C32" s="82"/>
    </row>
    <row r="33" spans="2:3" ht="13">
      <c r="B33" s="3" t="s">
        <v>339</v>
      </c>
      <c r="C33" s="82"/>
    </row>
    <row r="34" spans="2:3" ht="13">
      <c r="B34" s="3" t="s">
        <v>340</v>
      </c>
      <c r="C34" s="82"/>
    </row>
    <row r="35" spans="2:3" ht="13">
      <c r="B35" s="3" t="s">
        <v>341</v>
      </c>
      <c r="C35" s="82"/>
    </row>
    <row r="36" spans="2:3" ht="13">
      <c r="B36" s="3" t="s">
        <v>342</v>
      </c>
      <c r="C36" s="82"/>
    </row>
    <row r="37" spans="2:3" ht="13">
      <c r="B37" s="3" t="s">
        <v>343</v>
      </c>
      <c r="C37" s="82"/>
    </row>
    <row r="38" spans="2:3" ht="13">
      <c r="B38" s="3" t="s">
        <v>344</v>
      </c>
      <c r="C38" s="82"/>
    </row>
    <row r="39" spans="2:3" ht="13">
      <c r="B39" s="3" t="s">
        <v>284</v>
      </c>
      <c r="C39" s="82"/>
    </row>
    <row r="40" spans="2:3">
      <c r="B40" s="2" t="s">
        <v>286</v>
      </c>
    </row>
    <row r="42" spans="2:3" ht="14.5">
      <c r="B42" s="85"/>
      <c r="C42" s="86" t="s">
        <v>287</v>
      </c>
    </row>
    <row r="43" spans="2:3" ht="14.5">
      <c r="B43" s="85" t="s">
        <v>288</v>
      </c>
      <c r="C43" s="87" t="s">
        <v>43</v>
      </c>
    </row>
    <row r="44" spans="2:3" ht="14.5">
      <c r="B44" s="85" t="s">
        <v>289</v>
      </c>
      <c r="C44" s="86"/>
    </row>
    <row r="45" spans="2:3" ht="14.5">
      <c r="B45" s="85"/>
      <c r="C45" s="86"/>
    </row>
    <row r="46" spans="2:3" ht="14.5">
      <c r="B46" s="85" t="s">
        <v>290</v>
      </c>
      <c r="C46" s="86"/>
    </row>
    <row r="47" spans="2:3" ht="14.5">
      <c r="B47" s="85"/>
      <c r="C47" s="86"/>
    </row>
    <row r="48" spans="2:3" ht="14.5">
      <c r="B48" s="85" t="s">
        <v>291</v>
      </c>
      <c r="C48" s="86"/>
    </row>
    <row r="49" spans="2:7" ht="14.5">
      <c r="B49" s="85" t="s">
        <v>292</v>
      </c>
      <c r="C49" s="86"/>
    </row>
    <row r="50" spans="2:7" ht="14.5">
      <c r="B50" s="85"/>
      <c r="C50" s="86"/>
    </row>
    <row r="51" spans="2:7" ht="14.5">
      <c r="B51" s="85" t="s">
        <v>293</v>
      </c>
      <c r="C51" s="86" t="s">
        <v>269</v>
      </c>
    </row>
    <row r="52" spans="2:7" ht="14.5">
      <c r="B52" s="88" t="s">
        <v>294</v>
      </c>
      <c r="C52" s="88"/>
    </row>
    <row r="54" spans="2:7" ht="14.5">
      <c r="B54" s="85" t="s">
        <v>295</v>
      </c>
      <c r="C54" s="86"/>
      <c r="D54" s="85"/>
    </row>
    <row r="55" spans="2:7" ht="29">
      <c r="B55" s="89" t="s">
        <v>296</v>
      </c>
      <c r="C55" s="87" t="s">
        <v>297</v>
      </c>
      <c r="D55" s="89" t="s">
        <v>298</v>
      </c>
    </row>
    <row r="56" spans="2:7" ht="14.5">
      <c r="B56" s="85" t="s">
        <v>271</v>
      </c>
      <c r="C56" s="86" t="s">
        <v>271</v>
      </c>
      <c r="D56" s="85" t="s">
        <v>271</v>
      </c>
    </row>
    <row r="58" spans="2:7" ht="13">
      <c r="B58" s="90" t="s">
        <v>299</v>
      </c>
      <c r="C58" s="91">
        <v>45747</v>
      </c>
      <c r="D58" s="92"/>
      <c r="E58" s="93"/>
      <c r="F58" s="94"/>
    </row>
    <row r="59" spans="2:7" ht="13">
      <c r="B59" s="90" t="s">
        <v>300</v>
      </c>
      <c r="C59" s="95" t="s">
        <v>301</v>
      </c>
      <c r="D59" s="90" t="s">
        <v>302</v>
      </c>
      <c r="E59" s="96" t="s">
        <v>303</v>
      </c>
      <c r="F59" s="97" t="s">
        <v>304</v>
      </c>
      <c r="G59" s="83"/>
    </row>
    <row r="60" spans="2:7">
      <c r="B60" s="98" t="s">
        <v>271</v>
      </c>
      <c r="C60" s="99" t="s">
        <v>271</v>
      </c>
      <c r="D60" s="98" t="s">
        <v>271</v>
      </c>
      <c r="E60" s="100" t="s">
        <v>271</v>
      </c>
      <c r="F60" s="101" t="s">
        <v>271</v>
      </c>
    </row>
    <row r="63" spans="2:7" ht="13">
      <c r="B63" s="3" t="s">
        <v>305</v>
      </c>
    </row>
    <row r="64" spans="2:7" ht="13">
      <c r="B64" s="3"/>
    </row>
    <row r="65" spans="2:6" ht="13">
      <c r="B65" s="3" t="s">
        <v>306</v>
      </c>
    </row>
    <row r="66" spans="2:6" ht="13">
      <c r="B66" s="90" t="s">
        <v>307</v>
      </c>
      <c r="C66" s="95" t="s">
        <v>308</v>
      </c>
      <c r="D66" s="3"/>
    </row>
    <row r="67" spans="2:6">
      <c r="B67" s="92" t="s">
        <v>271</v>
      </c>
      <c r="C67" s="102" t="s">
        <v>271</v>
      </c>
    </row>
    <row r="69" spans="2:6" ht="13">
      <c r="B69" s="90" t="s">
        <v>309</v>
      </c>
      <c r="C69" s="95" t="s">
        <v>308</v>
      </c>
    </row>
    <row r="70" spans="2:6">
      <c r="B70" s="92" t="s">
        <v>271</v>
      </c>
      <c r="C70" s="102" t="s">
        <v>271</v>
      </c>
    </row>
    <row r="72" spans="2:6" ht="13">
      <c r="B72" s="90" t="s">
        <v>310</v>
      </c>
      <c r="C72" s="95" t="s">
        <v>311</v>
      </c>
    </row>
    <row r="73" spans="2:6">
      <c r="B73" s="92" t="s">
        <v>271</v>
      </c>
      <c r="C73" s="102" t="s">
        <v>271</v>
      </c>
    </row>
    <row r="75" spans="2:6" ht="13">
      <c r="B75" s="96" t="s">
        <v>312</v>
      </c>
      <c r="C75" s="95" t="s">
        <v>311</v>
      </c>
    </row>
    <row r="76" spans="2:6">
      <c r="B76" s="93" t="s">
        <v>271</v>
      </c>
      <c r="C76" s="102" t="s">
        <v>271</v>
      </c>
    </row>
    <row r="78" spans="2:6" ht="13">
      <c r="B78" s="90" t="s">
        <v>313</v>
      </c>
      <c r="C78" s="95" t="s">
        <v>271</v>
      </c>
    </row>
    <row r="80" spans="2:6" ht="13">
      <c r="B80" s="90" t="s">
        <v>314</v>
      </c>
      <c r="C80" s="91">
        <v>45747</v>
      </c>
      <c r="D80" s="92"/>
      <c r="E80" s="93"/>
      <c r="F80" s="94"/>
    </row>
    <row r="81" spans="2:7" ht="13">
      <c r="B81" s="90" t="s">
        <v>300</v>
      </c>
      <c r="C81" s="95" t="s">
        <v>301</v>
      </c>
      <c r="D81" s="90" t="s">
        <v>302</v>
      </c>
      <c r="E81" s="96" t="s">
        <v>303</v>
      </c>
      <c r="F81" s="97" t="s">
        <v>304</v>
      </c>
      <c r="G81" s="83"/>
    </row>
    <row r="82" spans="2:7">
      <c r="B82" s="98" t="s">
        <v>271</v>
      </c>
      <c r="C82" s="99" t="s">
        <v>271</v>
      </c>
      <c r="D82" s="98" t="s">
        <v>271</v>
      </c>
      <c r="E82" s="100" t="s">
        <v>271</v>
      </c>
      <c r="F82" s="101" t="s">
        <v>271</v>
      </c>
    </row>
    <row r="83" spans="2:7" ht="13">
      <c r="B83" s="3" t="s">
        <v>305</v>
      </c>
    </row>
    <row r="84" spans="2:7" ht="13">
      <c r="B84" s="3"/>
    </row>
    <row r="85" spans="2:7" ht="13">
      <c r="B85" s="3" t="s">
        <v>306</v>
      </c>
    </row>
    <row r="86" spans="2:7" ht="13">
      <c r="B86" s="90" t="s">
        <v>307</v>
      </c>
      <c r="C86" s="95" t="s">
        <v>308</v>
      </c>
      <c r="D86" s="3"/>
    </row>
    <row r="87" spans="2:7">
      <c r="B87" s="92" t="s">
        <v>271</v>
      </c>
      <c r="C87" s="102" t="s">
        <v>271</v>
      </c>
    </row>
    <row r="89" spans="2:7" ht="13">
      <c r="B89" s="90" t="s">
        <v>309</v>
      </c>
      <c r="C89" s="95" t="s">
        <v>308</v>
      </c>
    </row>
    <row r="90" spans="2:7">
      <c r="B90" s="92" t="s">
        <v>271</v>
      </c>
      <c r="C90" s="102" t="s">
        <v>271</v>
      </c>
    </row>
    <row r="92" spans="2:7" ht="13">
      <c r="B92" s="90" t="s">
        <v>310</v>
      </c>
      <c r="C92" s="95" t="s">
        <v>311</v>
      </c>
    </row>
    <row r="93" spans="2:7">
      <c r="B93" s="92" t="s">
        <v>271</v>
      </c>
      <c r="C93" s="102" t="s">
        <v>271</v>
      </c>
    </row>
    <row r="95" spans="2:7" ht="13">
      <c r="B95" s="96" t="s">
        <v>312</v>
      </c>
      <c r="C95" s="95" t="s">
        <v>311</v>
      </c>
    </row>
    <row r="96" spans="2:7">
      <c r="B96" s="93" t="s">
        <v>271</v>
      </c>
      <c r="C96" s="102" t="s">
        <v>271</v>
      </c>
    </row>
    <row r="98" spans="2:80" ht="13">
      <c r="B98" s="90" t="s">
        <v>313</v>
      </c>
      <c r="C98" s="95" t="s">
        <v>271</v>
      </c>
    </row>
    <row r="101" spans="2:80" ht="13">
      <c r="B101" s="3" t="s">
        <v>315</v>
      </c>
    </row>
    <row r="103" spans="2:80" ht="13">
      <c r="B103" s="90" t="s">
        <v>300</v>
      </c>
      <c r="C103" s="95" t="s">
        <v>316</v>
      </c>
      <c r="D103" s="90" t="s">
        <v>317</v>
      </c>
      <c r="E103" s="90" t="s">
        <v>318</v>
      </c>
      <c r="F103" s="83"/>
    </row>
    <row r="104" spans="2:80">
      <c r="B104" s="92" t="s">
        <v>271</v>
      </c>
      <c r="C104" s="102" t="s">
        <v>271</v>
      </c>
      <c r="D104" s="92" t="s">
        <v>271</v>
      </c>
      <c r="E104" s="92" t="s">
        <v>271</v>
      </c>
    </row>
    <row r="107" spans="2:80" ht="13">
      <c r="B107" s="3" t="s">
        <v>319</v>
      </c>
      <c r="C107" s="82" t="s">
        <v>271</v>
      </c>
      <c r="D107" s="3"/>
      <c r="E107" s="3"/>
      <c r="F107" s="83"/>
      <c r="G107" s="83"/>
      <c r="H107" s="8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row>
    <row r="109" spans="2:80" ht="13">
      <c r="B109" s="3" t="s">
        <v>320</v>
      </c>
    </row>
    <row r="111" spans="2:80" ht="13">
      <c r="B111" s="90" t="s">
        <v>321</v>
      </c>
      <c r="C111" s="95" t="s">
        <v>308</v>
      </c>
      <c r="D111" s="3"/>
    </row>
    <row r="112" spans="2:80">
      <c r="B112" s="92" t="s">
        <v>271</v>
      </c>
      <c r="C112" s="102" t="s">
        <v>271</v>
      </c>
    </row>
    <row r="115" spans="2:80" ht="13">
      <c r="B115" s="90" t="s">
        <v>322</v>
      </c>
      <c r="C115" s="95" t="s">
        <v>323</v>
      </c>
      <c r="D115" s="3"/>
    </row>
    <row r="116" spans="2:80">
      <c r="B116" s="92" t="s">
        <v>271</v>
      </c>
      <c r="C116" s="102" t="s">
        <v>271</v>
      </c>
    </row>
    <row r="119" spans="2:80" ht="13">
      <c r="B119" s="3" t="s">
        <v>324</v>
      </c>
    </row>
    <row r="122" spans="2:80" ht="13">
      <c r="B122" s="3" t="s">
        <v>325</v>
      </c>
    </row>
    <row r="124" spans="2:80" ht="13">
      <c r="B124" s="90" t="s">
        <v>300</v>
      </c>
      <c r="C124" s="95" t="s">
        <v>326</v>
      </c>
      <c r="D124" s="90" t="s">
        <v>316</v>
      </c>
      <c r="E124" s="90" t="s">
        <v>317</v>
      </c>
      <c r="F124" s="97" t="s">
        <v>318</v>
      </c>
      <c r="G124" s="83"/>
    </row>
    <row r="125" spans="2:80">
      <c r="B125" s="92" t="s">
        <v>271</v>
      </c>
      <c r="C125" s="102" t="s">
        <v>271</v>
      </c>
      <c r="D125" s="92" t="s">
        <v>271</v>
      </c>
      <c r="E125" s="92" t="s">
        <v>271</v>
      </c>
      <c r="F125" s="103" t="s">
        <v>271</v>
      </c>
    </row>
    <row r="128" spans="2:80" ht="13">
      <c r="B128" s="3" t="s">
        <v>319</v>
      </c>
      <c r="C128" s="82" t="s">
        <v>271</v>
      </c>
      <c r="D128" s="3"/>
      <c r="E128" s="3"/>
      <c r="F128" s="83"/>
      <c r="G128" s="83"/>
      <c r="H128" s="8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7" ht="13">
      <c r="B130" s="3" t="s">
        <v>320</v>
      </c>
    </row>
    <row r="132" spans="2:7" ht="13">
      <c r="B132" s="90" t="s">
        <v>321</v>
      </c>
      <c r="C132" s="95" t="s">
        <v>308</v>
      </c>
      <c r="D132" s="3"/>
    </row>
    <row r="133" spans="2:7">
      <c r="B133" s="92" t="s">
        <v>271</v>
      </c>
      <c r="C133" s="102" t="s">
        <v>271</v>
      </c>
    </row>
    <row r="136" spans="2:7" ht="13">
      <c r="B136" s="90" t="s">
        <v>322</v>
      </c>
      <c r="C136" s="95" t="s">
        <v>323</v>
      </c>
      <c r="D136" s="3"/>
    </row>
    <row r="137" spans="2:7">
      <c r="B137" s="92" t="s">
        <v>271</v>
      </c>
      <c r="C137" s="102" t="s">
        <v>271</v>
      </c>
    </row>
    <row r="140" spans="2:7" ht="13">
      <c r="B140" s="3" t="s">
        <v>324</v>
      </c>
    </row>
    <row r="143" spans="2:7" ht="13">
      <c r="B143" s="3" t="s">
        <v>327</v>
      </c>
    </row>
    <row r="144" spans="2:7" ht="13">
      <c r="B144" s="90" t="s">
        <v>300</v>
      </c>
      <c r="C144" s="95" t="s">
        <v>328</v>
      </c>
      <c r="D144" s="90" t="s">
        <v>329</v>
      </c>
      <c r="E144" s="90" t="s">
        <v>330</v>
      </c>
      <c r="F144" s="97" t="s">
        <v>331</v>
      </c>
      <c r="G144" s="83"/>
    </row>
    <row r="145" spans="2:6">
      <c r="B145" s="92" t="s">
        <v>271</v>
      </c>
      <c r="C145" s="102" t="s">
        <v>271</v>
      </c>
      <c r="D145" s="92" t="s">
        <v>271</v>
      </c>
      <c r="E145" s="92" t="s">
        <v>271</v>
      </c>
      <c r="F145" s="103" t="s">
        <v>271</v>
      </c>
    </row>
    <row r="146" spans="2:6">
      <c r="B146" s="2" t="s">
        <v>332</v>
      </c>
    </row>
  </sheetData>
  <mergeCells count="4">
    <mergeCell ref="B1:E1"/>
    <mergeCell ref="C3:C7"/>
    <mergeCell ref="D3:D7"/>
    <mergeCell ref="B52:C52"/>
  </mergeCells>
  <hyperlinks>
    <hyperlink ref="A1" location="Index!A1" display="Index" xr:uid="{D7B2F71E-6C51-4F6E-85C6-C7EADB53AA78}"/>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0FDD-E19E-4B98-806E-196DB5AC9BDB}">
  <dimension ref="A1:CB135"/>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124</v>
      </c>
      <c r="C1" s="70"/>
      <c r="D1" s="70"/>
      <c r="E1" s="70"/>
    </row>
    <row r="3" spans="1:9" ht="14.5">
      <c r="B3" s="72" t="s">
        <v>124</v>
      </c>
      <c r="C3" s="73"/>
      <c r="D3" s="74"/>
      <c r="E3" s="75"/>
    </row>
    <row r="4" spans="1:9" ht="14.5">
      <c r="B4" s="76" t="s">
        <v>345</v>
      </c>
      <c r="C4" s="73"/>
      <c r="D4" s="74"/>
      <c r="E4" s="75"/>
    </row>
    <row r="5" spans="1:9" ht="14.5">
      <c r="B5" s="76" t="s">
        <v>241</v>
      </c>
      <c r="C5" s="73"/>
      <c r="D5" s="74"/>
      <c r="E5" s="75"/>
    </row>
    <row r="6" spans="1:9" ht="29">
      <c r="B6" s="76" t="s">
        <v>346</v>
      </c>
      <c r="C6" s="73"/>
      <c r="D6" s="74"/>
      <c r="E6" s="75"/>
    </row>
    <row r="7" spans="1:9" ht="14.5">
      <c r="B7" s="76" t="s">
        <v>347</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348</v>
      </c>
      <c r="C15" s="78" t="s">
        <v>258</v>
      </c>
      <c r="D15" s="2" t="s">
        <v>349</v>
      </c>
      <c r="F15" s="71">
        <v>15851.435100000001</v>
      </c>
      <c r="G15" s="71">
        <v>16011.22</v>
      </c>
      <c r="H15" s="71">
        <v>97.39</v>
      </c>
    </row>
    <row r="16" spans="1:9" ht="13">
      <c r="B16" s="3" t="s">
        <v>261</v>
      </c>
      <c r="C16" s="82"/>
      <c r="D16" s="3"/>
      <c r="E16" s="3"/>
      <c r="F16" s="83"/>
      <c r="G16" s="83">
        <f>SUM(G12:G15)</f>
        <v>16011.22</v>
      </c>
      <c r="H16" s="83">
        <f>SUM(H12:H15)</f>
        <v>97.39</v>
      </c>
    </row>
    <row r="17" spans="2:8" ht="13">
      <c r="B17" s="3" t="s">
        <v>263</v>
      </c>
      <c r="C17" s="82"/>
      <c r="D17" s="3"/>
      <c r="E17" s="3"/>
      <c r="F17" s="83"/>
      <c r="G17" s="83">
        <v>16011.22</v>
      </c>
      <c r="H17" s="83">
        <v>97.39</v>
      </c>
    </row>
    <row r="18" spans="2:8" ht="13">
      <c r="B18" s="3" t="s">
        <v>350</v>
      </c>
      <c r="C18" s="82"/>
      <c r="D18" s="3"/>
      <c r="E18" s="3"/>
      <c r="F18" s="83"/>
      <c r="G18" s="83">
        <v>428.75611699999899</v>
      </c>
      <c r="H18" s="83">
        <v>2.6099999999999994</v>
      </c>
    </row>
    <row r="19" spans="2:8" ht="13">
      <c r="B19" s="3" t="s">
        <v>265</v>
      </c>
      <c r="C19" s="82"/>
      <c r="D19" s="3"/>
      <c r="E19" s="3"/>
      <c r="F19" s="83"/>
      <c r="G19" s="83">
        <v>16439.976116999998</v>
      </c>
      <c r="H19" s="83">
        <v>100</v>
      </c>
    </row>
    <row r="20" spans="2:8">
      <c r="B20" s="2" t="s">
        <v>266</v>
      </c>
    </row>
    <row r="21" spans="2:8" ht="13">
      <c r="B21" s="3" t="s">
        <v>267</v>
      </c>
    </row>
    <row r="22" spans="2:8" ht="13">
      <c r="B22" s="3" t="s">
        <v>268</v>
      </c>
      <c r="C22" s="78" t="s">
        <v>269</v>
      </c>
    </row>
    <row r="23" spans="2:8" ht="13">
      <c r="B23" s="3" t="s">
        <v>272</v>
      </c>
      <c r="C23" s="78" t="s">
        <v>271</v>
      </c>
    </row>
    <row r="24" spans="2:8" ht="13">
      <c r="B24" s="3" t="s">
        <v>273</v>
      </c>
      <c r="C24" s="78" t="s">
        <v>271</v>
      </c>
    </row>
    <row r="25" spans="2:8" ht="13">
      <c r="B25" s="3" t="s">
        <v>274</v>
      </c>
      <c r="C25" s="78" t="s">
        <v>275</v>
      </c>
    </row>
    <row r="26" spans="2:8" ht="13">
      <c r="B26" s="3" t="s">
        <v>351</v>
      </c>
      <c r="C26" s="82"/>
    </row>
    <row r="27" spans="2:8" ht="13">
      <c r="B27" s="3" t="s">
        <v>352</v>
      </c>
      <c r="C27" s="82"/>
    </row>
    <row r="28" spans="2:8" ht="13">
      <c r="B28" s="3" t="s">
        <v>353</v>
      </c>
      <c r="C28" s="82"/>
    </row>
    <row r="29" spans="2:8">
      <c r="B29" s="2" t="s">
        <v>286</v>
      </c>
    </row>
    <row r="30" spans="2:8">
      <c r="B30" s="2" t="s">
        <v>354</v>
      </c>
    </row>
    <row r="33" spans="2:7" ht="14.5">
      <c r="B33" s="104" t="s">
        <v>355</v>
      </c>
      <c r="C33" s="105"/>
    </row>
    <row r="34" spans="2:7" ht="14.5">
      <c r="B34" s="104" t="s">
        <v>356</v>
      </c>
      <c r="C34" s="106" t="s">
        <v>357</v>
      </c>
    </row>
    <row r="35" spans="2:7" ht="14.5">
      <c r="B35" s="85" t="s">
        <v>358</v>
      </c>
      <c r="C35" s="86" t="s">
        <v>359</v>
      </c>
    </row>
    <row r="36" spans="2:7" ht="14.5">
      <c r="B36" s="85" t="s">
        <v>360</v>
      </c>
      <c r="C36" s="86" t="s">
        <v>359</v>
      </c>
    </row>
    <row r="37" spans="2:7" ht="14.5">
      <c r="B37" s="85" t="s">
        <v>361</v>
      </c>
      <c r="C37" s="86" t="s">
        <v>359</v>
      </c>
    </row>
    <row r="38" spans="2:7" ht="14.5">
      <c r="B38" s="85" t="s">
        <v>362</v>
      </c>
      <c r="C38" s="86" t="s">
        <v>359</v>
      </c>
    </row>
    <row r="39" spans="2:7" ht="14.5">
      <c r="B39" s="85" t="s">
        <v>363</v>
      </c>
      <c r="C39" s="86" t="s">
        <v>359</v>
      </c>
    </row>
    <row r="40" spans="2:7" ht="14.5">
      <c r="B40" s="85" t="s">
        <v>364</v>
      </c>
      <c r="C40" s="86" t="s">
        <v>359</v>
      </c>
    </row>
    <row r="41" spans="2:7" ht="14.5">
      <c r="B41" s="104" t="s">
        <v>365</v>
      </c>
      <c r="C41" s="105" t="s">
        <v>359</v>
      </c>
    </row>
    <row r="43" spans="2:7" ht="14.5">
      <c r="B43" s="85" t="s">
        <v>295</v>
      </c>
      <c r="C43" s="86"/>
      <c r="D43" s="85"/>
    </row>
    <row r="44" spans="2:7" ht="29">
      <c r="B44" s="89" t="s">
        <v>296</v>
      </c>
      <c r="C44" s="87" t="s">
        <v>297</v>
      </c>
      <c r="D44" s="89" t="s">
        <v>298</v>
      </c>
    </row>
    <row r="45" spans="2:7" ht="14.5">
      <c r="B45" s="85" t="s">
        <v>122</v>
      </c>
      <c r="C45" s="107">
        <v>80.717492422000007</v>
      </c>
      <c r="D45" s="108">
        <v>0.83481444750196476</v>
      </c>
    </row>
    <row r="47" spans="2:7" ht="13">
      <c r="B47" s="90" t="s">
        <v>299</v>
      </c>
      <c r="C47" s="91">
        <v>45747</v>
      </c>
      <c r="D47" s="92"/>
      <c r="E47" s="93"/>
      <c r="F47" s="94"/>
    </row>
    <row r="48" spans="2:7" ht="13">
      <c r="B48" s="90" t="s">
        <v>300</v>
      </c>
      <c r="C48" s="95" t="s">
        <v>301</v>
      </c>
      <c r="D48" s="90" t="s">
        <v>302</v>
      </c>
      <c r="E48" s="96" t="s">
        <v>303</v>
      </c>
      <c r="F48" s="97" t="s">
        <v>304</v>
      </c>
      <c r="G48" s="83"/>
    </row>
    <row r="49" spans="2:6">
      <c r="B49" s="98" t="s">
        <v>271</v>
      </c>
      <c r="C49" s="99" t="s">
        <v>271</v>
      </c>
      <c r="D49" s="98" t="s">
        <v>271</v>
      </c>
      <c r="E49" s="100" t="s">
        <v>271</v>
      </c>
      <c r="F49" s="101" t="s">
        <v>271</v>
      </c>
    </row>
    <row r="52" spans="2:6" ht="13">
      <c r="B52" s="3" t="s">
        <v>305</v>
      </c>
    </row>
    <row r="53" spans="2:6" ht="13">
      <c r="B53" s="3"/>
    </row>
    <row r="54" spans="2:6" ht="13">
      <c r="B54" s="3" t="s">
        <v>306</v>
      </c>
    </row>
    <row r="55" spans="2:6" ht="13">
      <c r="B55" s="90" t="s">
        <v>307</v>
      </c>
      <c r="C55" s="95" t="s">
        <v>308</v>
      </c>
      <c r="D55" s="3"/>
    </row>
    <row r="56" spans="2:6">
      <c r="B56" s="92" t="s">
        <v>271</v>
      </c>
      <c r="C56" s="102" t="s">
        <v>271</v>
      </c>
    </row>
    <row r="58" spans="2:6" ht="13">
      <c r="B58" s="90" t="s">
        <v>309</v>
      </c>
      <c r="C58" s="95" t="s">
        <v>308</v>
      </c>
    </row>
    <row r="59" spans="2:6">
      <c r="B59" s="92" t="s">
        <v>271</v>
      </c>
      <c r="C59" s="102" t="s">
        <v>271</v>
      </c>
    </row>
    <row r="61" spans="2:6" ht="13">
      <c r="B61" s="90" t="s">
        <v>310</v>
      </c>
      <c r="C61" s="95" t="s">
        <v>311</v>
      </c>
    </row>
    <row r="62" spans="2:6">
      <c r="B62" s="92" t="s">
        <v>271</v>
      </c>
      <c r="C62" s="102" t="s">
        <v>271</v>
      </c>
    </row>
    <row r="64" spans="2:6" ht="13">
      <c r="B64" s="96" t="s">
        <v>312</v>
      </c>
      <c r="C64" s="95" t="s">
        <v>311</v>
      </c>
    </row>
    <row r="65" spans="2:7">
      <c r="B65" s="93" t="s">
        <v>271</v>
      </c>
      <c r="C65" s="102" t="s">
        <v>271</v>
      </c>
    </row>
    <row r="67" spans="2:7" ht="13">
      <c r="B67" s="90" t="s">
        <v>313</v>
      </c>
      <c r="C67" s="95" t="s">
        <v>271</v>
      </c>
    </row>
    <row r="69" spans="2:7" ht="13">
      <c r="B69" s="90" t="s">
        <v>314</v>
      </c>
      <c r="C69" s="91">
        <v>45747</v>
      </c>
      <c r="D69" s="92"/>
      <c r="E69" s="93"/>
      <c r="F69" s="94"/>
    </row>
    <row r="70" spans="2:7" ht="13">
      <c r="B70" s="90" t="s">
        <v>300</v>
      </c>
      <c r="C70" s="95" t="s">
        <v>301</v>
      </c>
      <c r="D70" s="90" t="s">
        <v>302</v>
      </c>
      <c r="E70" s="96" t="s">
        <v>303</v>
      </c>
      <c r="F70" s="97" t="s">
        <v>304</v>
      </c>
      <c r="G70" s="83"/>
    </row>
    <row r="71" spans="2:7">
      <c r="B71" s="98" t="s">
        <v>271</v>
      </c>
      <c r="C71" s="99" t="s">
        <v>271</v>
      </c>
      <c r="D71" s="98" t="s">
        <v>271</v>
      </c>
      <c r="E71" s="100" t="s">
        <v>271</v>
      </c>
      <c r="F71" s="101" t="s">
        <v>271</v>
      </c>
    </row>
    <row r="72" spans="2:7" ht="13">
      <c r="B72" s="3" t="s">
        <v>305</v>
      </c>
    </row>
    <row r="73" spans="2:7" ht="13">
      <c r="B73" s="3"/>
    </row>
    <row r="74" spans="2:7" ht="13">
      <c r="B74" s="3" t="s">
        <v>306</v>
      </c>
    </row>
    <row r="75" spans="2:7" ht="13">
      <c r="B75" s="90" t="s">
        <v>307</v>
      </c>
      <c r="C75" s="95" t="s">
        <v>308</v>
      </c>
      <c r="D75" s="3"/>
    </row>
    <row r="76" spans="2:7">
      <c r="B76" s="92" t="s">
        <v>271</v>
      </c>
      <c r="C76" s="102" t="s">
        <v>271</v>
      </c>
    </row>
    <row r="78" spans="2:7" ht="13">
      <c r="B78" s="90" t="s">
        <v>309</v>
      </c>
      <c r="C78" s="95" t="s">
        <v>308</v>
      </c>
    </row>
    <row r="79" spans="2:7">
      <c r="B79" s="92" t="s">
        <v>271</v>
      </c>
      <c r="C79" s="102" t="s">
        <v>271</v>
      </c>
    </row>
    <row r="81" spans="2:80" ht="13">
      <c r="B81" s="90" t="s">
        <v>310</v>
      </c>
      <c r="C81" s="95" t="s">
        <v>311</v>
      </c>
    </row>
    <row r="82" spans="2:80">
      <c r="B82" s="92" t="s">
        <v>271</v>
      </c>
      <c r="C82" s="102" t="s">
        <v>271</v>
      </c>
    </row>
    <row r="84" spans="2:80" ht="13">
      <c r="B84" s="96" t="s">
        <v>312</v>
      </c>
      <c r="C84" s="95" t="s">
        <v>311</v>
      </c>
    </row>
    <row r="85" spans="2:80">
      <c r="B85" s="93" t="s">
        <v>271</v>
      </c>
      <c r="C85" s="102" t="s">
        <v>271</v>
      </c>
    </row>
    <row r="87" spans="2:80" ht="13">
      <c r="B87" s="90" t="s">
        <v>313</v>
      </c>
      <c r="C87" s="95" t="s">
        <v>271</v>
      </c>
    </row>
    <row r="90" spans="2:80" ht="13">
      <c r="B90" s="3" t="s">
        <v>315</v>
      </c>
    </row>
    <row r="92" spans="2:80" ht="13">
      <c r="B92" s="90" t="s">
        <v>300</v>
      </c>
      <c r="C92" s="95" t="s">
        <v>316</v>
      </c>
      <c r="D92" s="90" t="s">
        <v>317</v>
      </c>
      <c r="E92" s="90" t="s">
        <v>318</v>
      </c>
      <c r="F92" s="83"/>
    </row>
    <row r="93" spans="2:80">
      <c r="B93" s="92" t="s">
        <v>271</v>
      </c>
      <c r="C93" s="102" t="s">
        <v>271</v>
      </c>
      <c r="D93" s="92" t="s">
        <v>271</v>
      </c>
      <c r="E93" s="92" t="s">
        <v>271</v>
      </c>
    </row>
    <row r="96" spans="2:80" ht="13">
      <c r="B96" s="3" t="s">
        <v>319</v>
      </c>
      <c r="C96" s="82" t="s">
        <v>271</v>
      </c>
      <c r="D96" s="3"/>
      <c r="E96" s="3"/>
      <c r="F96" s="83"/>
      <c r="G96" s="83"/>
      <c r="H96" s="8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ht="13">
      <c r="B98" s="3" t="s">
        <v>320</v>
      </c>
    </row>
    <row r="100" spans="2:4" ht="13">
      <c r="B100" s="90" t="s">
        <v>321</v>
      </c>
      <c r="C100" s="95" t="s">
        <v>308</v>
      </c>
      <c r="D100" s="3"/>
    </row>
    <row r="101" spans="2:4">
      <c r="B101" s="92" t="s">
        <v>271</v>
      </c>
      <c r="C101" s="102" t="s">
        <v>271</v>
      </c>
    </row>
    <row r="104" spans="2:4" ht="13">
      <c r="B104" s="90" t="s">
        <v>322</v>
      </c>
      <c r="C104" s="95" t="s">
        <v>323</v>
      </c>
      <c r="D104" s="3"/>
    </row>
    <row r="105" spans="2:4">
      <c r="B105" s="92" t="s">
        <v>271</v>
      </c>
      <c r="C105" s="102" t="s">
        <v>271</v>
      </c>
    </row>
    <row r="108" spans="2:4" ht="13">
      <c r="B108" s="3" t="s">
        <v>324</v>
      </c>
    </row>
    <row r="111" spans="2:4" ht="13">
      <c r="B111" s="3" t="s">
        <v>325</v>
      </c>
    </row>
    <row r="113" spans="2:80" ht="13">
      <c r="B113" s="90" t="s">
        <v>300</v>
      </c>
      <c r="C113" s="95" t="s">
        <v>326</v>
      </c>
      <c r="D113" s="90" t="s">
        <v>316</v>
      </c>
      <c r="E113" s="90" t="s">
        <v>317</v>
      </c>
      <c r="F113" s="97" t="s">
        <v>318</v>
      </c>
      <c r="G113" s="83"/>
    </row>
    <row r="114" spans="2:80">
      <c r="B114" s="92" t="s">
        <v>271</v>
      </c>
      <c r="C114" s="102" t="s">
        <v>271</v>
      </c>
      <c r="D114" s="92" t="s">
        <v>271</v>
      </c>
      <c r="E114" s="92" t="s">
        <v>271</v>
      </c>
      <c r="F114" s="103" t="s">
        <v>271</v>
      </c>
    </row>
    <row r="117" spans="2:80" ht="13">
      <c r="B117" s="3" t="s">
        <v>319</v>
      </c>
      <c r="C117" s="82" t="s">
        <v>271</v>
      </c>
      <c r="D117" s="3"/>
      <c r="E117" s="3"/>
      <c r="F117" s="83"/>
      <c r="G117" s="83"/>
      <c r="H117" s="8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320</v>
      </c>
    </row>
    <row r="121" spans="2:80" ht="13">
      <c r="B121" s="90" t="s">
        <v>321</v>
      </c>
      <c r="C121" s="95" t="s">
        <v>308</v>
      </c>
      <c r="D121" s="3"/>
    </row>
    <row r="122" spans="2:80">
      <c r="B122" s="92" t="s">
        <v>271</v>
      </c>
      <c r="C122" s="102" t="s">
        <v>271</v>
      </c>
    </row>
    <row r="125" spans="2:80" ht="13">
      <c r="B125" s="90" t="s">
        <v>322</v>
      </c>
      <c r="C125" s="95" t="s">
        <v>323</v>
      </c>
      <c r="D125" s="3"/>
    </row>
    <row r="126" spans="2:80">
      <c r="B126" s="92" t="s">
        <v>271</v>
      </c>
      <c r="C126" s="102" t="s">
        <v>271</v>
      </c>
    </row>
    <row r="129" spans="2:7" ht="13">
      <c r="B129" s="3" t="s">
        <v>324</v>
      </c>
    </row>
    <row r="132" spans="2:7" ht="13">
      <c r="B132" s="3" t="s">
        <v>327</v>
      </c>
    </row>
    <row r="133" spans="2:7" ht="13">
      <c r="B133" s="90" t="s">
        <v>300</v>
      </c>
      <c r="C133" s="95" t="s">
        <v>328</v>
      </c>
      <c r="D133" s="90" t="s">
        <v>329</v>
      </c>
      <c r="E133" s="90" t="s">
        <v>330</v>
      </c>
      <c r="F133" s="97" t="s">
        <v>331</v>
      </c>
      <c r="G133" s="83"/>
    </row>
    <row r="134" spans="2:7">
      <c r="B134" s="92" t="s">
        <v>271</v>
      </c>
      <c r="C134" s="102" t="s">
        <v>271</v>
      </c>
      <c r="D134" s="92" t="s">
        <v>271</v>
      </c>
      <c r="E134" s="92" t="s">
        <v>271</v>
      </c>
      <c r="F134" s="103" t="s">
        <v>271</v>
      </c>
    </row>
    <row r="135" spans="2:7">
      <c r="B135" s="2" t="s">
        <v>332</v>
      </c>
    </row>
  </sheetData>
  <mergeCells count="3">
    <mergeCell ref="B1:E1"/>
    <mergeCell ref="C3:C7"/>
    <mergeCell ref="D3:D7"/>
  </mergeCells>
  <hyperlinks>
    <hyperlink ref="A1" location="Index!A1" display="Index" xr:uid="{37CFED00-9010-4DCC-93FF-7320BAA6EED4}"/>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2ADC9-1CEF-495E-A2A2-DAD16E532D5D}">
  <dimension ref="A1:CB13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45</v>
      </c>
      <c r="C1" s="70"/>
      <c r="D1" s="70"/>
      <c r="E1" s="70"/>
    </row>
    <row r="3" spans="1:9" ht="14.5">
      <c r="B3" s="72" t="s">
        <v>45</v>
      </c>
      <c r="C3" s="73"/>
      <c r="D3" s="74"/>
      <c r="E3" s="75"/>
    </row>
    <row r="4" spans="1:9" ht="14.5">
      <c r="B4" s="76" t="s">
        <v>366</v>
      </c>
      <c r="C4" s="73"/>
      <c r="D4" s="74"/>
      <c r="E4" s="75"/>
    </row>
    <row r="5" spans="1:9" ht="14.5">
      <c r="B5" s="76" t="s">
        <v>241</v>
      </c>
      <c r="C5" s="73"/>
      <c r="D5" s="74"/>
      <c r="E5" s="75"/>
    </row>
    <row r="6" spans="1:9" ht="29">
      <c r="B6" s="76" t="s">
        <v>367</v>
      </c>
      <c r="C6" s="73"/>
      <c r="D6" s="74"/>
      <c r="E6" s="75"/>
    </row>
    <row r="7" spans="1:9" ht="14.5">
      <c r="B7" s="76" t="s">
        <v>368</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369</v>
      </c>
      <c r="C15" s="78" t="s">
        <v>258</v>
      </c>
      <c r="D15" s="2" t="s">
        <v>349</v>
      </c>
      <c r="F15" s="71">
        <v>563</v>
      </c>
      <c r="G15" s="71">
        <v>50005.15</v>
      </c>
      <c r="H15" s="71">
        <v>97.37</v>
      </c>
    </row>
    <row r="16" spans="1:9">
      <c r="B16" s="2" t="s">
        <v>370</v>
      </c>
      <c r="C16" s="78" t="s">
        <v>258</v>
      </c>
      <c r="D16" s="2" t="s">
        <v>349</v>
      </c>
      <c r="F16" s="71">
        <v>8</v>
      </c>
      <c r="G16" s="71">
        <v>71.34</v>
      </c>
      <c r="H16" s="71">
        <v>0.14000000000000001</v>
      </c>
    </row>
    <row r="17" spans="2:8" ht="13">
      <c r="B17" s="3" t="s">
        <v>261</v>
      </c>
      <c r="C17" s="82"/>
      <c r="D17" s="3"/>
      <c r="E17" s="3"/>
      <c r="F17" s="83"/>
      <c r="G17" s="83">
        <f>SUM(G12:G16)</f>
        <v>50076.49</v>
      </c>
      <c r="H17" s="83">
        <f>SUM(H12:H16)</f>
        <v>97.51</v>
      </c>
    </row>
    <row r="18" spans="2:8" ht="13">
      <c r="B18" s="3" t="s">
        <v>262</v>
      </c>
      <c r="C18" s="82"/>
      <c r="D18" s="3"/>
      <c r="E18" s="3"/>
      <c r="F18" s="83"/>
      <c r="G18" s="83">
        <v>23.64</v>
      </c>
      <c r="H18" s="83">
        <v>0.05</v>
      </c>
    </row>
    <row r="19" spans="2:8" ht="13">
      <c r="B19" s="3" t="s">
        <v>263</v>
      </c>
      <c r="C19" s="82"/>
      <c r="D19" s="3"/>
      <c r="E19" s="3"/>
      <c r="F19" s="83"/>
      <c r="G19" s="83">
        <v>50100.13</v>
      </c>
      <c r="H19" s="83">
        <v>97.56</v>
      </c>
    </row>
    <row r="20" spans="2:8" ht="13">
      <c r="B20" s="3" t="s">
        <v>350</v>
      </c>
      <c r="C20" s="82"/>
      <c r="D20" s="3"/>
      <c r="E20" s="3"/>
      <c r="F20" s="83"/>
      <c r="G20" s="83">
        <v>1255.2690694000041</v>
      </c>
      <c r="H20" s="83">
        <v>2.4399999999999977</v>
      </c>
    </row>
    <row r="21" spans="2:8" ht="13">
      <c r="B21" s="3" t="s">
        <v>265</v>
      </c>
      <c r="C21" s="82"/>
      <c r="D21" s="3"/>
      <c r="E21" s="3"/>
      <c r="F21" s="83"/>
      <c r="G21" s="83">
        <v>51355.399069400002</v>
      </c>
      <c r="H21" s="83">
        <v>100</v>
      </c>
    </row>
    <row r="22" spans="2:8">
      <c r="B22" s="2" t="s">
        <v>266</v>
      </c>
    </row>
    <row r="23" spans="2:8" ht="13">
      <c r="B23" s="3" t="s">
        <v>267</v>
      </c>
    </row>
    <row r="24" spans="2:8" ht="13">
      <c r="B24" s="3" t="s">
        <v>268</v>
      </c>
      <c r="C24" s="78" t="s">
        <v>269</v>
      </c>
    </row>
    <row r="25" spans="2:8" ht="13">
      <c r="B25" s="3" t="s">
        <v>272</v>
      </c>
      <c r="C25" s="78" t="s">
        <v>271</v>
      </c>
    </row>
    <row r="26" spans="2:8" ht="13">
      <c r="B26" s="3" t="s">
        <v>273</v>
      </c>
      <c r="C26" s="78" t="s">
        <v>271</v>
      </c>
    </row>
    <row r="27" spans="2:8" ht="13">
      <c r="B27" s="3" t="s">
        <v>274</v>
      </c>
      <c r="C27" s="78" t="s">
        <v>275</v>
      </c>
    </row>
    <row r="28" spans="2:8" ht="13">
      <c r="B28" s="3" t="s">
        <v>371</v>
      </c>
      <c r="C28" s="82"/>
    </row>
    <row r="29" spans="2:8" ht="13">
      <c r="B29" s="3" t="s">
        <v>372</v>
      </c>
      <c r="C29" s="82"/>
    </row>
    <row r="30" spans="2:8" ht="13">
      <c r="B30" s="3" t="s">
        <v>373</v>
      </c>
      <c r="C30" s="82"/>
    </row>
    <row r="31" spans="2:8">
      <c r="B31" s="2" t="s">
        <v>286</v>
      </c>
    </row>
    <row r="32" spans="2:8">
      <c r="B32" s="2" t="s">
        <v>354</v>
      </c>
    </row>
    <row r="35" spans="2:4" ht="14.5">
      <c r="B35" s="104" t="s">
        <v>355</v>
      </c>
      <c r="C35" s="105"/>
    </row>
    <row r="36" spans="2:4" ht="14.5">
      <c r="B36" s="104" t="s">
        <v>356</v>
      </c>
      <c r="C36" s="106" t="s">
        <v>357</v>
      </c>
    </row>
    <row r="37" spans="2:4" ht="14.5">
      <c r="B37" s="85" t="s">
        <v>358</v>
      </c>
      <c r="C37" s="86" t="s">
        <v>359</v>
      </c>
    </row>
    <row r="38" spans="2:4" ht="14.5">
      <c r="B38" s="85" t="s">
        <v>360</v>
      </c>
      <c r="C38" s="86" t="s">
        <v>359</v>
      </c>
    </row>
    <row r="39" spans="2:4" ht="14.5">
      <c r="B39" s="85" t="s">
        <v>361</v>
      </c>
      <c r="C39" s="86" t="s">
        <v>359</v>
      </c>
    </row>
    <row r="40" spans="2:4" ht="14.5">
      <c r="B40" s="85" t="s">
        <v>362</v>
      </c>
      <c r="C40" s="86" t="s">
        <v>359</v>
      </c>
    </row>
    <row r="41" spans="2:4" ht="14.5">
      <c r="B41" s="85" t="s">
        <v>363</v>
      </c>
      <c r="C41" s="86" t="s">
        <v>359</v>
      </c>
    </row>
    <row r="42" spans="2:4" ht="14.5">
      <c r="B42" s="85" t="s">
        <v>364</v>
      </c>
      <c r="C42" s="86" t="s">
        <v>359</v>
      </c>
    </row>
    <row r="43" spans="2:4" ht="14.5">
      <c r="B43" s="104" t="s">
        <v>365</v>
      </c>
      <c r="C43" s="105" t="s">
        <v>359</v>
      </c>
    </row>
    <row r="45" spans="2:4" ht="14.5">
      <c r="B45" s="85" t="s">
        <v>295</v>
      </c>
      <c r="C45" s="86"/>
      <c r="D45" s="85"/>
    </row>
    <row r="46" spans="2:4" ht="29">
      <c r="B46" s="89" t="s">
        <v>296</v>
      </c>
      <c r="C46" s="87" t="s">
        <v>297</v>
      </c>
      <c r="D46" s="89" t="s">
        <v>298</v>
      </c>
    </row>
    <row r="47" spans="2:4" ht="14.5">
      <c r="B47" s="85" t="s">
        <v>43</v>
      </c>
      <c r="C47" s="86">
        <v>176.6</v>
      </c>
      <c r="D47" s="109">
        <v>0.83179999999999998</v>
      </c>
    </row>
    <row r="49" spans="2:7" ht="13">
      <c r="B49" s="90" t="s">
        <v>299</v>
      </c>
      <c r="C49" s="91">
        <v>45747</v>
      </c>
      <c r="D49" s="92"/>
      <c r="E49" s="93"/>
      <c r="F49" s="94"/>
    </row>
    <row r="50" spans="2:7" ht="13">
      <c r="B50" s="90" t="s">
        <v>300</v>
      </c>
      <c r="C50" s="95" t="s">
        <v>301</v>
      </c>
      <c r="D50" s="90" t="s">
        <v>302</v>
      </c>
      <c r="E50" s="96" t="s">
        <v>303</v>
      </c>
      <c r="F50" s="97" t="s">
        <v>304</v>
      </c>
      <c r="G50" s="83"/>
    </row>
    <row r="51" spans="2:7">
      <c r="B51" s="98" t="s">
        <v>271</v>
      </c>
      <c r="C51" s="99" t="s">
        <v>271</v>
      </c>
      <c r="D51" s="98" t="s">
        <v>271</v>
      </c>
      <c r="E51" s="100" t="s">
        <v>271</v>
      </c>
      <c r="F51" s="101" t="s">
        <v>271</v>
      </c>
    </row>
    <row r="54" spans="2:7" ht="13">
      <c r="B54" s="3" t="s">
        <v>305</v>
      </c>
    </row>
    <row r="55" spans="2:7" ht="13">
      <c r="B55" s="3"/>
    </row>
    <row r="56" spans="2:7" ht="13">
      <c r="B56" s="3" t="s">
        <v>306</v>
      </c>
    </row>
    <row r="57" spans="2:7" ht="13">
      <c r="B57" s="90" t="s">
        <v>307</v>
      </c>
      <c r="C57" s="95" t="s">
        <v>308</v>
      </c>
      <c r="D57" s="3"/>
    </row>
    <row r="58" spans="2:7">
      <c r="B58" s="92" t="s">
        <v>271</v>
      </c>
      <c r="C58" s="102" t="s">
        <v>271</v>
      </c>
    </row>
    <row r="60" spans="2:7" ht="13">
      <c r="B60" s="90" t="s">
        <v>309</v>
      </c>
      <c r="C60" s="95" t="s">
        <v>308</v>
      </c>
    </row>
    <row r="61" spans="2:7">
      <c r="B61" s="92" t="s">
        <v>271</v>
      </c>
      <c r="C61" s="102" t="s">
        <v>271</v>
      </c>
    </row>
    <row r="63" spans="2:7" ht="13">
      <c r="B63" s="90" t="s">
        <v>310</v>
      </c>
      <c r="C63" s="95" t="s">
        <v>311</v>
      </c>
    </row>
    <row r="64" spans="2:7">
      <c r="B64" s="92" t="s">
        <v>271</v>
      </c>
      <c r="C64" s="102" t="s">
        <v>271</v>
      </c>
    </row>
    <row r="66" spans="2:7" ht="13">
      <c r="B66" s="96" t="s">
        <v>312</v>
      </c>
      <c r="C66" s="95" t="s">
        <v>311</v>
      </c>
    </row>
    <row r="67" spans="2:7">
      <c r="B67" s="93" t="s">
        <v>271</v>
      </c>
      <c r="C67" s="102" t="s">
        <v>271</v>
      </c>
    </row>
    <row r="69" spans="2:7" ht="13">
      <c r="B69" s="90" t="s">
        <v>313</v>
      </c>
      <c r="C69" s="95" t="s">
        <v>271</v>
      </c>
    </row>
    <row r="71" spans="2:7" ht="13">
      <c r="B71" s="90" t="s">
        <v>314</v>
      </c>
      <c r="C71" s="91">
        <v>45747</v>
      </c>
      <c r="D71" s="92"/>
      <c r="E71" s="93"/>
      <c r="F71" s="94"/>
    </row>
    <row r="72" spans="2:7" ht="13">
      <c r="B72" s="90" t="s">
        <v>300</v>
      </c>
      <c r="C72" s="95" t="s">
        <v>301</v>
      </c>
      <c r="D72" s="90" t="s">
        <v>302</v>
      </c>
      <c r="E72" s="96" t="s">
        <v>303</v>
      </c>
      <c r="F72" s="97" t="s">
        <v>304</v>
      </c>
      <c r="G72" s="83"/>
    </row>
    <row r="73" spans="2:7">
      <c r="B73" s="98" t="s">
        <v>271</v>
      </c>
      <c r="C73" s="99" t="s">
        <v>271</v>
      </c>
      <c r="D73" s="98" t="s">
        <v>271</v>
      </c>
      <c r="E73" s="100" t="s">
        <v>271</v>
      </c>
      <c r="F73" s="101" t="s">
        <v>271</v>
      </c>
    </row>
    <row r="74" spans="2:7" ht="13">
      <c r="B74" s="3" t="s">
        <v>305</v>
      </c>
    </row>
    <row r="75" spans="2:7" ht="13">
      <c r="B75" s="3"/>
    </row>
    <row r="76" spans="2:7" ht="13">
      <c r="B76" s="3" t="s">
        <v>306</v>
      </c>
    </row>
    <row r="77" spans="2:7" ht="13">
      <c r="B77" s="90" t="s">
        <v>307</v>
      </c>
      <c r="C77" s="95" t="s">
        <v>308</v>
      </c>
      <c r="D77" s="3"/>
    </row>
    <row r="78" spans="2:7">
      <c r="B78" s="92" t="s">
        <v>271</v>
      </c>
      <c r="C78" s="102" t="s">
        <v>271</v>
      </c>
    </row>
    <row r="80" spans="2:7" ht="13">
      <c r="B80" s="90" t="s">
        <v>309</v>
      </c>
      <c r="C80" s="95" t="s">
        <v>308</v>
      </c>
    </row>
    <row r="81" spans="2:6">
      <c r="B81" s="92" t="s">
        <v>271</v>
      </c>
      <c r="C81" s="102" t="s">
        <v>271</v>
      </c>
    </row>
    <row r="83" spans="2:6" ht="13">
      <c r="B83" s="90" t="s">
        <v>310</v>
      </c>
      <c r="C83" s="95" t="s">
        <v>311</v>
      </c>
    </row>
    <row r="84" spans="2:6">
      <c r="B84" s="92" t="s">
        <v>271</v>
      </c>
      <c r="C84" s="102" t="s">
        <v>271</v>
      </c>
    </row>
    <row r="86" spans="2:6" ht="13">
      <c r="B86" s="96" t="s">
        <v>312</v>
      </c>
      <c r="C86" s="95" t="s">
        <v>311</v>
      </c>
    </row>
    <row r="87" spans="2:6">
      <c r="B87" s="93" t="s">
        <v>271</v>
      </c>
      <c r="C87" s="102" t="s">
        <v>271</v>
      </c>
    </row>
    <row r="89" spans="2:6" ht="13">
      <c r="B89" s="90" t="s">
        <v>313</v>
      </c>
      <c r="C89" s="95" t="s">
        <v>271</v>
      </c>
    </row>
    <row r="92" spans="2:6" ht="13">
      <c r="B92" s="3" t="s">
        <v>315</v>
      </c>
    </row>
    <row r="94" spans="2:6" ht="13">
      <c r="B94" s="90" t="s">
        <v>300</v>
      </c>
      <c r="C94" s="95" t="s">
        <v>316</v>
      </c>
      <c r="D94" s="90" t="s">
        <v>317</v>
      </c>
      <c r="E94" s="90" t="s">
        <v>318</v>
      </c>
      <c r="F94" s="83"/>
    </row>
    <row r="95" spans="2:6">
      <c r="B95" s="92" t="s">
        <v>271</v>
      </c>
      <c r="C95" s="102" t="s">
        <v>271</v>
      </c>
      <c r="D95" s="92" t="s">
        <v>271</v>
      </c>
      <c r="E95" s="92" t="s">
        <v>271</v>
      </c>
    </row>
    <row r="98" spans="2:80" ht="13">
      <c r="B98" s="3" t="s">
        <v>319</v>
      </c>
      <c r="C98" s="82" t="s">
        <v>271</v>
      </c>
      <c r="D98" s="3"/>
      <c r="E98" s="3"/>
      <c r="F98" s="83"/>
      <c r="G98" s="83"/>
      <c r="H98" s="8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row>
    <row r="100" spans="2:80" ht="13">
      <c r="B100" s="3" t="s">
        <v>320</v>
      </c>
    </row>
    <row r="102" spans="2:80" ht="13">
      <c r="B102" s="90" t="s">
        <v>321</v>
      </c>
      <c r="C102" s="95" t="s">
        <v>308</v>
      </c>
      <c r="D102" s="3"/>
    </row>
    <row r="103" spans="2:80">
      <c r="B103" s="92" t="s">
        <v>271</v>
      </c>
      <c r="C103" s="102" t="s">
        <v>271</v>
      </c>
    </row>
    <row r="106" spans="2:80" ht="13">
      <c r="B106" s="90" t="s">
        <v>322</v>
      </c>
      <c r="C106" s="95" t="s">
        <v>323</v>
      </c>
      <c r="D106" s="3"/>
    </row>
    <row r="107" spans="2:80">
      <c r="B107" s="92" t="s">
        <v>271</v>
      </c>
      <c r="C107" s="102" t="s">
        <v>271</v>
      </c>
    </row>
    <row r="110" spans="2:80" ht="13">
      <c r="B110" s="3" t="s">
        <v>324</v>
      </c>
    </row>
    <row r="113" spans="2:80" ht="13">
      <c r="B113" s="3" t="s">
        <v>325</v>
      </c>
    </row>
    <row r="115" spans="2:80" ht="13">
      <c r="B115" s="90" t="s">
        <v>300</v>
      </c>
      <c r="C115" s="95" t="s">
        <v>326</v>
      </c>
      <c r="D115" s="90" t="s">
        <v>316</v>
      </c>
      <c r="E115" s="90" t="s">
        <v>317</v>
      </c>
      <c r="F115" s="97" t="s">
        <v>318</v>
      </c>
      <c r="G115" s="83"/>
    </row>
    <row r="116" spans="2:80">
      <c r="B116" s="92" t="s">
        <v>271</v>
      </c>
      <c r="C116" s="102" t="s">
        <v>271</v>
      </c>
      <c r="D116" s="92" t="s">
        <v>271</v>
      </c>
      <c r="E116" s="92" t="s">
        <v>271</v>
      </c>
      <c r="F116" s="103" t="s">
        <v>271</v>
      </c>
    </row>
    <row r="119" spans="2:80" ht="13">
      <c r="B119" s="3" t="s">
        <v>319</v>
      </c>
      <c r="C119" s="82" t="s">
        <v>271</v>
      </c>
      <c r="D119" s="3"/>
      <c r="E119" s="3"/>
      <c r="F119" s="83"/>
      <c r="G119" s="83"/>
      <c r="H119" s="8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320</v>
      </c>
    </row>
    <row r="123" spans="2:80" ht="13">
      <c r="B123" s="90" t="s">
        <v>321</v>
      </c>
      <c r="C123" s="95" t="s">
        <v>308</v>
      </c>
      <c r="D123" s="3"/>
    </row>
    <row r="124" spans="2:80">
      <c r="B124" s="92" t="s">
        <v>271</v>
      </c>
      <c r="C124" s="102" t="s">
        <v>271</v>
      </c>
    </row>
    <row r="127" spans="2:80" ht="13">
      <c r="B127" s="90" t="s">
        <v>322</v>
      </c>
      <c r="C127" s="95" t="s">
        <v>323</v>
      </c>
      <c r="D127" s="3"/>
    </row>
    <row r="128" spans="2:80">
      <c r="B128" s="92" t="s">
        <v>271</v>
      </c>
      <c r="C128" s="102" t="s">
        <v>271</v>
      </c>
    </row>
    <row r="131" spans="2:7" ht="13">
      <c r="B131" s="3" t="s">
        <v>324</v>
      </c>
    </row>
    <row r="134" spans="2:7" ht="13">
      <c r="B134" s="3" t="s">
        <v>327</v>
      </c>
    </row>
    <row r="135" spans="2:7" ht="13">
      <c r="B135" s="90" t="s">
        <v>300</v>
      </c>
      <c r="C135" s="95" t="s">
        <v>328</v>
      </c>
      <c r="D135" s="90" t="s">
        <v>329</v>
      </c>
      <c r="E135" s="90" t="s">
        <v>330</v>
      </c>
      <c r="F135" s="97" t="s">
        <v>331</v>
      </c>
      <c r="G135" s="83"/>
    </row>
    <row r="136" spans="2:7">
      <c r="B136" s="92" t="s">
        <v>271</v>
      </c>
      <c r="C136" s="102" t="s">
        <v>271</v>
      </c>
      <c r="D136" s="92" t="s">
        <v>271</v>
      </c>
      <c r="E136" s="92" t="s">
        <v>271</v>
      </c>
      <c r="F136" s="103" t="s">
        <v>271</v>
      </c>
    </row>
    <row r="137" spans="2:7">
      <c r="B137" s="2" t="s">
        <v>332</v>
      </c>
    </row>
  </sheetData>
  <mergeCells count="3">
    <mergeCell ref="B1:E1"/>
    <mergeCell ref="C3:C7"/>
    <mergeCell ref="D3:D7"/>
  </mergeCells>
  <hyperlinks>
    <hyperlink ref="A1" location="Index!A1" display="Index" xr:uid="{AFE314E5-7C2D-4C83-B2DC-B72F15A6EAB9}"/>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F414-6B46-4E6C-83FD-48A915689CEA}">
  <dimension ref="A1:CB19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132</v>
      </c>
      <c r="C1" s="70"/>
      <c r="D1" s="70"/>
      <c r="E1" s="70"/>
    </row>
    <row r="3" spans="1:9" ht="14.5">
      <c r="B3" s="72" t="s">
        <v>374</v>
      </c>
      <c r="C3" s="73"/>
      <c r="D3" s="74"/>
      <c r="E3" s="75"/>
    </row>
    <row r="4" spans="1:9" ht="29">
      <c r="B4" s="76" t="s">
        <v>375</v>
      </c>
      <c r="C4" s="73"/>
      <c r="D4" s="74"/>
      <c r="E4" s="75"/>
    </row>
    <row r="5" spans="1:9" ht="14.5">
      <c r="B5" s="76" t="s">
        <v>241</v>
      </c>
      <c r="C5" s="73"/>
      <c r="D5" s="74"/>
      <c r="E5" s="75"/>
    </row>
    <row r="6" spans="1:9" ht="14.5">
      <c r="B6" s="76" t="s">
        <v>376</v>
      </c>
      <c r="C6" s="73"/>
      <c r="D6" s="74"/>
      <c r="E6" s="75"/>
    </row>
    <row r="7" spans="1:9" ht="29">
      <c r="B7" s="76" t="s">
        <v>244</v>
      </c>
      <c r="C7" s="77" t="s">
        <v>245</v>
      </c>
      <c r="D7" s="77" t="s">
        <v>246</v>
      </c>
      <c r="E7"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160000</v>
      </c>
      <c r="G15" s="71">
        <v>2925.12</v>
      </c>
      <c r="H15" s="71">
        <v>8.6</v>
      </c>
    </row>
    <row r="16" spans="1:9">
      <c r="B16" s="2" t="s">
        <v>380</v>
      </c>
      <c r="C16" s="78" t="s">
        <v>258</v>
      </c>
      <c r="D16" s="2" t="s">
        <v>381</v>
      </c>
      <c r="E16" s="2" t="s">
        <v>382</v>
      </c>
      <c r="F16" s="71">
        <v>130000</v>
      </c>
      <c r="G16" s="71">
        <v>1657.63</v>
      </c>
      <c r="H16" s="71">
        <v>4.87</v>
      </c>
    </row>
    <row r="17" spans="2:8">
      <c r="B17" s="2" t="s">
        <v>383</v>
      </c>
      <c r="C17" s="78" t="s">
        <v>258</v>
      </c>
      <c r="D17" s="2" t="s">
        <v>378</v>
      </c>
      <c r="E17" s="2" t="s">
        <v>384</v>
      </c>
      <c r="F17" s="71">
        <v>100000</v>
      </c>
      <c r="G17" s="71">
        <v>1348.35</v>
      </c>
      <c r="H17" s="71">
        <v>3.96</v>
      </c>
    </row>
    <row r="18" spans="2:8">
      <c r="B18" s="2" t="s">
        <v>385</v>
      </c>
      <c r="C18" s="78" t="s">
        <v>258</v>
      </c>
      <c r="D18" s="2" t="s">
        <v>378</v>
      </c>
      <c r="E18" s="2" t="s">
        <v>386</v>
      </c>
      <c r="F18" s="71">
        <v>60000</v>
      </c>
      <c r="G18" s="71">
        <v>1302.72</v>
      </c>
      <c r="H18" s="71">
        <v>3.83</v>
      </c>
    </row>
    <row r="19" spans="2:8">
      <c r="B19" s="2" t="s">
        <v>387</v>
      </c>
      <c r="C19" s="78" t="s">
        <v>258</v>
      </c>
      <c r="D19" s="2" t="s">
        <v>388</v>
      </c>
      <c r="E19" s="2" t="s">
        <v>389</v>
      </c>
      <c r="F19" s="71">
        <v>80000</v>
      </c>
      <c r="G19" s="71">
        <v>1256.52</v>
      </c>
      <c r="H19" s="71">
        <v>3.69</v>
      </c>
    </row>
    <row r="20" spans="2:8">
      <c r="B20" s="2" t="s">
        <v>390</v>
      </c>
      <c r="C20" s="78" t="s">
        <v>258</v>
      </c>
      <c r="D20" s="2" t="s">
        <v>391</v>
      </c>
      <c r="E20" s="2" t="s">
        <v>392</v>
      </c>
      <c r="F20" s="71">
        <v>30000</v>
      </c>
      <c r="G20" s="71">
        <v>1047.69</v>
      </c>
      <c r="H20" s="71">
        <v>3.08</v>
      </c>
    </row>
    <row r="21" spans="2:8">
      <c r="B21" s="2" t="s">
        <v>393</v>
      </c>
      <c r="C21" s="78" t="s">
        <v>258</v>
      </c>
      <c r="D21" s="2" t="s">
        <v>388</v>
      </c>
      <c r="E21" s="2" t="s">
        <v>394</v>
      </c>
      <c r="F21" s="71">
        <v>28000</v>
      </c>
      <c r="G21" s="71">
        <v>1009.72</v>
      </c>
      <c r="H21" s="71">
        <v>2.97</v>
      </c>
    </row>
    <row r="22" spans="2:8">
      <c r="B22" s="2" t="s">
        <v>395</v>
      </c>
      <c r="C22" s="78" t="s">
        <v>258</v>
      </c>
      <c r="D22" s="2" t="s">
        <v>396</v>
      </c>
      <c r="E22" s="2" t="s">
        <v>397</v>
      </c>
      <c r="F22" s="71">
        <v>225000</v>
      </c>
      <c r="G22" s="71">
        <v>921.94</v>
      </c>
      <c r="H22" s="71">
        <v>2.71</v>
      </c>
    </row>
    <row r="23" spans="2:8">
      <c r="B23" s="2" t="s">
        <v>398</v>
      </c>
      <c r="C23" s="78" t="s">
        <v>258</v>
      </c>
      <c r="D23" s="2" t="s">
        <v>399</v>
      </c>
      <c r="E23" s="2" t="s">
        <v>400</v>
      </c>
      <c r="F23" s="71">
        <v>3000</v>
      </c>
      <c r="G23" s="71">
        <v>915.09</v>
      </c>
      <c r="H23" s="71">
        <v>2.69</v>
      </c>
    </row>
    <row r="24" spans="2:8">
      <c r="B24" s="2" t="s">
        <v>401</v>
      </c>
      <c r="C24" s="78" t="s">
        <v>258</v>
      </c>
      <c r="D24" s="2" t="s">
        <v>378</v>
      </c>
      <c r="E24" s="2" t="s">
        <v>402</v>
      </c>
      <c r="F24" s="71">
        <v>82500</v>
      </c>
      <c r="G24" s="71">
        <v>909.15</v>
      </c>
      <c r="H24" s="71">
        <v>2.67</v>
      </c>
    </row>
    <row r="25" spans="2:8">
      <c r="B25" s="2" t="s">
        <v>403</v>
      </c>
      <c r="C25" s="78" t="s">
        <v>258</v>
      </c>
      <c r="D25" s="2" t="s">
        <v>396</v>
      </c>
      <c r="E25" s="2" t="s">
        <v>404</v>
      </c>
      <c r="F25" s="71">
        <v>40000</v>
      </c>
      <c r="G25" s="71">
        <v>903.54</v>
      </c>
      <c r="H25" s="71">
        <v>2.66</v>
      </c>
    </row>
    <row r="26" spans="2:8">
      <c r="B26" s="2" t="s">
        <v>405</v>
      </c>
      <c r="C26" s="78" t="s">
        <v>258</v>
      </c>
      <c r="D26" s="2" t="s">
        <v>406</v>
      </c>
      <c r="E26" s="2" t="s">
        <v>407</v>
      </c>
      <c r="F26" s="71">
        <v>40000</v>
      </c>
      <c r="G26" s="71">
        <v>833.62</v>
      </c>
      <c r="H26" s="71">
        <v>2.4500000000000002</v>
      </c>
    </row>
    <row r="27" spans="2:8">
      <c r="B27" s="2" t="s">
        <v>408</v>
      </c>
      <c r="C27" s="78" t="s">
        <v>258</v>
      </c>
      <c r="D27" s="2" t="s">
        <v>409</v>
      </c>
      <c r="E27" s="2" t="s">
        <v>410</v>
      </c>
      <c r="F27" s="71">
        <v>70000</v>
      </c>
      <c r="G27" s="71">
        <v>800.94</v>
      </c>
      <c r="H27" s="71">
        <v>2.35</v>
      </c>
    </row>
    <row r="28" spans="2:8">
      <c r="B28" s="2" t="s">
        <v>411</v>
      </c>
      <c r="C28" s="78" t="s">
        <v>258</v>
      </c>
      <c r="D28" s="2" t="s">
        <v>412</v>
      </c>
      <c r="E28" s="2" t="s">
        <v>413</v>
      </c>
      <c r="F28" s="71">
        <v>26000</v>
      </c>
      <c r="G28" s="71">
        <v>796.47</v>
      </c>
      <c r="H28" s="71">
        <v>2.34</v>
      </c>
    </row>
    <row r="29" spans="2:8">
      <c r="B29" s="2" t="s">
        <v>414</v>
      </c>
      <c r="C29" s="78" t="s">
        <v>258</v>
      </c>
      <c r="D29" s="2" t="s">
        <v>415</v>
      </c>
      <c r="E29" s="2" t="s">
        <v>416</v>
      </c>
      <c r="F29" s="71">
        <v>120000</v>
      </c>
      <c r="G29" s="71">
        <v>781.98</v>
      </c>
      <c r="H29" s="71">
        <v>2.2999999999999998</v>
      </c>
    </row>
    <row r="30" spans="2:8">
      <c r="B30" s="2" t="s">
        <v>417</v>
      </c>
      <c r="C30" s="78" t="s">
        <v>258</v>
      </c>
      <c r="D30" s="2" t="s">
        <v>418</v>
      </c>
      <c r="E30" s="2" t="s">
        <v>419</v>
      </c>
      <c r="F30" s="71">
        <v>40000</v>
      </c>
      <c r="G30" s="71">
        <v>717.14</v>
      </c>
      <c r="H30" s="71">
        <v>2.11</v>
      </c>
    </row>
    <row r="31" spans="2:8">
      <c r="B31" s="2" t="s">
        <v>420</v>
      </c>
      <c r="C31" s="78" t="s">
        <v>258</v>
      </c>
      <c r="D31" s="2" t="s">
        <v>421</v>
      </c>
      <c r="E31" s="2" t="s">
        <v>422</v>
      </c>
      <c r="F31" s="71">
        <v>51000</v>
      </c>
      <c r="G31" s="71">
        <v>714.66</v>
      </c>
      <c r="H31" s="71">
        <v>2.1</v>
      </c>
    </row>
    <row r="32" spans="2:8">
      <c r="B32" s="2" t="s">
        <v>423</v>
      </c>
      <c r="C32" s="78" t="s">
        <v>258</v>
      </c>
      <c r="D32" s="2" t="s">
        <v>415</v>
      </c>
      <c r="E32" s="2" t="s">
        <v>424</v>
      </c>
      <c r="F32" s="71">
        <v>70000</v>
      </c>
      <c r="G32" s="71">
        <v>701.33</v>
      </c>
      <c r="H32" s="71">
        <v>2.06</v>
      </c>
    </row>
    <row r="33" spans="2:8">
      <c r="B33" s="2" t="s">
        <v>425</v>
      </c>
      <c r="C33" s="78" t="s">
        <v>258</v>
      </c>
      <c r="D33" s="2" t="s">
        <v>418</v>
      </c>
      <c r="E33" s="2" t="s">
        <v>426</v>
      </c>
      <c r="F33" s="71">
        <v>100000</v>
      </c>
      <c r="G33" s="71">
        <v>685.7</v>
      </c>
      <c r="H33" s="71">
        <v>2.02</v>
      </c>
    </row>
    <row r="34" spans="2:8">
      <c r="B34" s="2" t="s">
        <v>427</v>
      </c>
      <c r="C34" s="78" t="s">
        <v>258</v>
      </c>
      <c r="D34" s="2" t="s">
        <v>428</v>
      </c>
      <c r="E34" s="2" t="s">
        <v>429</v>
      </c>
      <c r="F34" s="71">
        <v>35000</v>
      </c>
      <c r="G34" s="71">
        <v>641.17999999999995</v>
      </c>
      <c r="H34" s="71">
        <v>1.88</v>
      </c>
    </row>
    <row r="35" spans="2:8">
      <c r="B35" s="2" t="s">
        <v>430</v>
      </c>
      <c r="C35" s="78" t="s">
        <v>258</v>
      </c>
      <c r="D35" s="2" t="s">
        <v>431</v>
      </c>
      <c r="E35" s="2" t="s">
        <v>432</v>
      </c>
      <c r="F35" s="71">
        <v>39560</v>
      </c>
      <c r="G35" s="71">
        <v>631.6</v>
      </c>
      <c r="H35" s="71">
        <v>1.86</v>
      </c>
    </row>
    <row r="36" spans="2:8">
      <c r="B36" s="2" t="s">
        <v>433</v>
      </c>
      <c r="C36" s="78" t="s">
        <v>258</v>
      </c>
      <c r="D36" s="2" t="s">
        <v>378</v>
      </c>
      <c r="E36" s="2" t="s">
        <v>434</v>
      </c>
      <c r="F36" s="71">
        <v>380000</v>
      </c>
      <c r="G36" s="71">
        <v>597.28</v>
      </c>
      <c r="H36" s="71">
        <v>1.76</v>
      </c>
    </row>
    <row r="37" spans="2:8">
      <c r="B37" s="2" t="s">
        <v>435</v>
      </c>
      <c r="C37" s="78" t="s">
        <v>258</v>
      </c>
      <c r="D37" s="2" t="s">
        <v>412</v>
      </c>
      <c r="E37" s="2" t="s">
        <v>436</v>
      </c>
      <c r="F37" s="71">
        <v>200000</v>
      </c>
      <c r="G37" s="71">
        <v>572.4</v>
      </c>
      <c r="H37" s="71">
        <v>1.68</v>
      </c>
    </row>
    <row r="38" spans="2:8">
      <c r="B38" s="2" t="s">
        <v>437</v>
      </c>
      <c r="C38" s="78" t="s">
        <v>258</v>
      </c>
      <c r="D38" s="2" t="s">
        <v>438</v>
      </c>
      <c r="E38" s="2" t="s">
        <v>439</v>
      </c>
      <c r="F38" s="71">
        <v>280000</v>
      </c>
      <c r="G38" s="71">
        <v>568.74</v>
      </c>
      <c r="H38" s="71">
        <v>1.67</v>
      </c>
    </row>
    <row r="39" spans="2:8">
      <c r="B39" s="2" t="s">
        <v>440</v>
      </c>
      <c r="C39" s="78" t="s">
        <v>258</v>
      </c>
      <c r="D39" s="2" t="s">
        <v>441</v>
      </c>
      <c r="E39" s="2" t="s">
        <v>442</v>
      </c>
      <c r="F39" s="71">
        <v>50000</v>
      </c>
      <c r="G39" s="71">
        <v>567.08000000000004</v>
      </c>
      <c r="H39" s="71">
        <v>1.67</v>
      </c>
    </row>
    <row r="40" spans="2:8">
      <c r="B40" s="2" t="s">
        <v>443</v>
      </c>
      <c r="C40" s="78" t="s">
        <v>258</v>
      </c>
      <c r="D40" s="2" t="s">
        <v>444</v>
      </c>
      <c r="E40" s="2" t="s">
        <v>445</v>
      </c>
      <c r="F40" s="71">
        <v>500</v>
      </c>
      <c r="G40" s="71">
        <v>563.39</v>
      </c>
      <c r="H40" s="71">
        <v>1.66</v>
      </c>
    </row>
    <row r="41" spans="2:8">
      <c r="B41" s="2" t="s">
        <v>446</v>
      </c>
      <c r="C41" s="78" t="s">
        <v>258</v>
      </c>
      <c r="D41" s="2" t="s">
        <v>406</v>
      </c>
      <c r="E41" s="2" t="s">
        <v>447</v>
      </c>
      <c r="F41" s="71">
        <v>80000</v>
      </c>
      <c r="G41" s="71">
        <v>535.55999999999995</v>
      </c>
      <c r="H41" s="71">
        <v>1.57</v>
      </c>
    </row>
    <row r="42" spans="2:8">
      <c r="B42" s="2" t="s">
        <v>448</v>
      </c>
      <c r="C42" s="78" t="s">
        <v>258</v>
      </c>
      <c r="D42" s="2" t="s">
        <v>449</v>
      </c>
      <c r="E42" s="2" t="s">
        <v>450</v>
      </c>
      <c r="F42" s="71">
        <v>50000</v>
      </c>
      <c r="G42" s="71">
        <v>527.63</v>
      </c>
      <c r="H42" s="71">
        <v>1.55</v>
      </c>
    </row>
    <row r="43" spans="2:8">
      <c r="B43" s="2" t="s">
        <v>451</v>
      </c>
      <c r="C43" s="78" t="s">
        <v>258</v>
      </c>
      <c r="D43" s="2" t="s">
        <v>452</v>
      </c>
      <c r="E43" s="2" t="s">
        <v>453</v>
      </c>
      <c r="F43" s="71">
        <v>500000</v>
      </c>
      <c r="G43" s="71">
        <v>517.1</v>
      </c>
      <c r="H43" s="71">
        <v>1.52</v>
      </c>
    </row>
    <row r="44" spans="2:8">
      <c r="B44" s="2" t="s">
        <v>454</v>
      </c>
      <c r="C44" s="78" t="s">
        <v>258</v>
      </c>
      <c r="D44" s="2" t="s">
        <v>455</v>
      </c>
      <c r="E44" s="2" t="s">
        <v>456</v>
      </c>
      <c r="F44" s="71">
        <v>300000</v>
      </c>
      <c r="G44" s="71">
        <v>461.58</v>
      </c>
      <c r="H44" s="71">
        <v>1.36</v>
      </c>
    </row>
    <row r="45" spans="2:8">
      <c r="B45" s="2" t="s">
        <v>457</v>
      </c>
      <c r="C45" s="78" t="s">
        <v>258</v>
      </c>
      <c r="D45" s="2" t="s">
        <v>409</v>
      </c>
      <c r="E45" s="2" t="s">
        <v>458</v>
      </c>
      <c r="F45" s="71">
        <v>95000</v>
      </c>
      <c r="G45" s="71">
        <v>449.54</v>
      </c>
      <c r="H45" s="71">
        <v>1.32</v>
      </c>
    </row>
    <row r="46" spans="2:8">
      <c r="B46" s="2" t="s">
        <v>459</v>
      </c>
      <c r="C46" s="78" t="s">
        <v>258</v>
      </c>
      <c r="D46" s="2" t="s">
        <v>460</v>
      </c>
      <c r="E46" s="2" t="s">
        <v>461</v>
      </c>
      <c r="F46" s="71">
        <v>11000</v>
      </c>
      <c r="G46" s="71">
        <v>449.15</v>
      </c>
      <c r="H46" s="71">
        <v>1.32</v>
      </c>
    </row>
    <row r="47" spans="2:8">
      <c r="B47" s="2" t="s">
        <v>462</v>
      </c>
      <c r="C47" s="78" t="s">
        <v>258</v>
      </c>
      <c r="D47" s="2" t="s">
        <v>452</v>
      </c>
      <c r="E47" s="2" t="s">
        <v>463</v>
      </c>
      <c r="F47" s="71">
        <v>75000</v>
      </c>
      <c r="G47" s="71">
        <v>428.66</v>
      </c>
      <c r="H47" s="71">
        <v>1.26</v>
      </c>
    </row>
    <row r="48" spans="2:8">
      <c r="B48" s="2" t="s">
        <v>464</v>
      </c>
      <c r="C48" s="78" t="s">
        <v>258</v>
      </c>
      <c r="D48" s="2" t="s">
        <v>431</v>
      </c>
      <c r="E48" s="2" t="s">
        <v>465</v>
      </c>
      <c r="F48" s="71">
        <v>27000</v>
      </c>
      <c r="G48" s="71">
        <v>422.43</v>
      </c>
      <c r="H48" s="71">
        <v>1.24</v>
      </c>
    </row>
    <row r="49" spans="2:9">
      <c r="B49" s="2" t="s">
        <v>466</v>
      </c>
      <c r="C49" s="78" t="s">
        <v>258</v>
      </c>
      <c r="D49" s="2" t="s">
        <v>381</v>
      </c>
      <c r="E49" s="2" t="s">
        <v>467</v>
      </c>
      <c r="F49" s="71">
        <v>200000</v>
      </c>
      <c r="G49" s="71">
        <v>405.92</v>
      </c>
      <c r="H49" s="71">
        <v>1.19</v>
      </c>
    </row>
    <row r="50" spans="2:9">
      <c r="B50" s="2" t="s">
        <v>468</v>
      </c>
      <c r="C50" s="78" t="s">
        <v>258</v>
      </c>
      <c r="D50" s="2" t="s">
        <v>412</v>
      </c>
      <c r="E50" s="2" t="s">
        <v>469</v>
      </c>
      <c r="F50" s="71">
        <v>40000</v>
      </c>
      <c r="G50" s="71">
        <v>405.32</v>
      </c>
      <c r="H50" s="71">
        <v>1.19</v>
      </c>
    </row>
    <row r="51" spans="2:9">
      <c r="B51" s="2" t="s">
        <v>470</v>
      </c>
      <c r="C51" s="78" t="s">
        <v>258</v>
      </c>
      <c r="D51" s="2" t="s">
        <v>471</v>
      </c>
      <c r="E51" s="2" t="s">
        <v>472</v>
      </c>
      <c r="F51" s="71">
        <v>97894</v>
      </c>
      <c r="G51" s="71">
        <v>379</v>
      </c>
      <c r="H51" s="71">
        <v>1.1100000000000001</v>
      </c>
    </row>
    <row r="52" spans="2:9">
      <c r="B52" s="2" t="s">
        <v>473</v>
      </c>
      <c r="C52" s="78" t="s">
        <v>258</v>
      </c>
      <c r="D52" s="2" t="s">
        <v>378</v>
      </c>
      <c r="E52" s="2" t="s">
        <v>474</v>
      </c>
      <c r="F52" s="71">
        <v>336000</v>
      </c>
      <c r="G52" s="71">
        <v>376.35</v>
      </c>
      <c r="H52" s="71">
        <v>1.1100000000000001</v>
      </c>
    </row>
    <row r="53" spans="2:9">
      <c r="B53" s="2" t="s">
        <v>475</v>
      </c>
      <c r="C53" s="78" t="s">
        <v>258</v>
      </c>
      <c r="D53" s="2" t="s">
        <v>412</v>
      </c>
      <c r="E53" s="2" t="s">
        <v>476</v>
      </c>
      <c r="F53" s="71">
        <v>37500</v>
      </c>
      <c r="G53" s="71">
        <v>353.51</v>
      </c>
      <c r="H53" s="71">
        <v>1.04</v>
      </c>
    </row>
    <row r="54" spans="2:9">
      <c r="B54" s="2" t="s">
        <v>477</v>
      </c>
      <c r="C54" s="78" t="s">
        <v>258</v>
      </c>
      <c r="D54" s="2" t="s">
        <v>406</v>
      </c>
      <c r="E54" s="2" t="s">
        <v>478</v>
      </c>
      <c r="F54" s="71">
        <v>97856</v>
      </c>
      <c r="G54" s="71">
        <v>327.92</v>
      </c>
      <c r="H54" s="71">
        <v>0.96</v>
      </c>
    </row>
    <row r="55" spans="2:9">
      <c r="B55" s="2" t="s">
        <v>479</v>
      </c>
      <c r="C55" s="78" t="s">
        <v>258</v>
      </c>
      <c r="D55" s="2" t="s">
        <v>391</v>
      </c>
      <c r="E55" s="2" t="s">
        <v>480</v>
      </c>
      <c r="F55" s="71">
        <v>120000</v>
      </c>
      <c r="G55" s="71">
        <v>303.83999999999997</v>
      </c>
      <c r="H55" s="71">
        <v>0.89</v>
      </c>
    </row>
    <row r="56" spans="2:9">
      <c r="B56" s="2" t="s">
        <v>481</v>
      </c>
      <c r="C56" s="78" t="s">
        <v>258</v>
      </c>
      <c r="D56" s="2" t="s">
        <v>444</v>
      </c>
      <c r="E56" s="2" t="s">
        <v>482</v>
      </c>
      <c r="F56" s="71">
        <v>177456</v>
      </c>
      <c r="G56" s="71">
        <v>295.75</v>
      </c>
      <c r="H56" s="71">
        <v>0.87</v>
      </c>
    </row>
    <row r="57" spans="2:9">
      <c r="B57" s="2" t="s">
        <v>483</v>
      </c>
      <c r="C57" s="78" t="s">
        <v>258</v>
      </c>
      <c r="D57" s="2" t="s">
        <v>484</v>
      </c>
      <c r="E57" s="2" t="s">
        <v>485</v>
      </c>
      <c r="F57" s="71">
        <v>85143</v>
      </c>
      <c r="G57" s="71">
        <v>284.63</v>
      </c>
      <c r="H57" s="71">
        <v>0.84</v>
      </c>
    </row>
    <row r="58" spans="2:9">
      <c r="B58" s="2" t="s">
        <v>486</v>
      </c>
      <c r="C58" s="78" t="s">
        <v>258</v>
      </c>
      <c r="D58" s="2" t="s">
        <v>444</v>
      </c>
      <c r="E58" s="2" t="s">
        <v>487</v>
      </c>
      <c r="F58" s="71">
        <v>70000</v>
      </c>
      <c r="G58" s="71">
        <v>278.70999999999998</v>
      </c>
      <c r="H58" s="71">
        <v>0.82</v>
      </c>
    </row>
    <row r="59" spans="2:9">
      <c r="B59" s="2" t="s">
        <v>488</v>
      </c>
      <c r="C59" s="78" t="s">
        <v>258</v>
      </c>
      <c r="D59" s="2" t="s">
        <v>460</v>
      </c>
      <c r="E59" s="2" t="s">
        <v>489</v>
      </c>
      <c r="F59" s="71">
        <v>70000</v>
      </c>
      <c r="G59" s="71">
        <v>261.38</v>
      </c>
      <c r="H59" s="71">
        <v>0.77</v>
      </c>
    </row>
    <row r="60" spans="2:9">
      <c r="B60" s="2" t="s">
        <v>490</v>
      </c>
      <c r="C60" s="78" t="s">
        <v>258</v>
      </c>
      <c r="D60" s="2" t="s">
        <v>378</v>
      </c>
      <c r="E60" s="2" t="s">
        <v>491</v>
      </c>
      <c r="F60" s="71">
        <v>40000</v>
      </c>
      <c r="G60" s="71">
        <v>259.94</v>
      </c>
      <c r="H60" s="71">
        <v>0.76</v>
      </c>
    </row>
    <row r="61" spans="2:9">
      <c r="B61" s="2" t="s">
        <v>492</v>
      </c>
      <c r="C61" s="78" t="s">
        <v>258</v>
      </c>
      <c r="D61" s="2" t="s">
        <v>493</v>
      </c>
      <c r="E61" s="2" t="s">
        <v>494</v>
      </c>
      <c r="F61" s="71">
        <v>9000</v>
      </c>
      <c r="G61" s="71">
        <v>259.45999999999998</v>
      </c>
      <c r="H61" s="71">
        <v>0.76</v>
      </c>
    </row>
    <row r="62" spans="2:9">
      <c r="B62" s="2" t="s">
        <v>495</v>
      </c>
      <c r="C62" s="78" t="s">
        <v>258</v>
      </c>
      <c r="D62" s="2" t="s">
        <v>496</v>
      </c>
      <c r="E62" s="2" t="s">
        <v>497</v>
      </c>
      <c r="F62" s="71">
        <v>14000</v>
      </c>
      <c r="G62" s="71">
        <v>253.44</v>
      </c>
      <c r="H62" s="71">
        <v>0.74</v>
      </c>
    </row>
    <row r="63" spans="2:9">
      <c r="B63" s="2" t="s">
        <v>498</v>
      </c>
      <c r="C63" s="78" t="s">
        <v>258</v>
      </c>
      <c r="D63" s="2" t="s">
        <v>412</v>
      </c>
      <c r="E63" s="2" t="s">
        <v>499</v>
      </c>
      <c r="F63" s="71">
        <v>75155</v>
      </c>
      <c r="G63" s="71">
        <v>210.21</v>
      </c>
      <c r="H63" s="71">
        <v>0.62</v>
      </c>
    </row>
    <row r="64" spans="2:9" ht="13">
      <c r="B64" s="79" t="s">
        <v>248</v>
      </c>
      <c r="C64" s="80" t="s">
        <v>249</v>
      </c>
      <c r="D64" s="79" t="s">
        <v>250</v>
      </c>
      <c r="E64" s="79" t="s">
        <v>251</v>
      </c>
      <c r="F64" s="81" t="s">
        <v>252</v>
      </c>
      <c r="G64" s="81" t="s">
        <v>253</v>
      </c>
      <c r="H64" s="81" t="s">
        <v>254</v>
      </c>
      <c r="I64" s="3" t="s">
        <v>255</v>
      </c>
    </row>
    <row r="65" spans="2:8" ht="13">
      <c r="B65" s="3" t="s">
        <v>256</v>
      </c>
    </row>
    <row r="66" spans="2:8" ht="13">
      <c r="B66" s="3" t="s">
        <v>500</v>
      </c>
    </row>
    <row r="67" spans="2:8">
      <c r="B67" s="2" t="s">
        <v>501</v>
      </c>
      <c r="C67" s="78" t="s">
        <v>258</v>
      </c>
      <c r="D67" s="2" t="s">
        <v>502</v>
      </c>
      <c r="E67" s="2" t="s">
        <v>503</v>
      </c>
      <c r="F67" s="71">
        <v>200000</v>
      </c>
      <c r="G67" s="71">
        <v>579.26</v>
      </c>
      <c r="H67" s="71">
        <v>1.7</v>
      </c>
    </row>
    <row r="68" spans="2:8" ht="13">
      <c r="B68" s="3" t="s">
        <v>261</v>
      </c>
      <c r="C68" s="82"/>
      <c r="D68" s="3"/>
      <c r="E68" s="3"/>
      <c r="F68" s="83"/>
      <c r="G68" s="83">
        <f>SUM(G12:G67)</f>
        <v>33397.270000000004</v>
      </c>
      <c r="H68" s="83">
        <f>SUM(H12:H67)</f>
        <v>98.149999999999991</v>
      </c>
    </row>
    <row r="69" spans="2:8" ht="13">
      <c r="B69" s="3" t="s">
        <v>262</v>
      </c>
      <c r="C69" s="82"/>
      <c r="D69" s="3"/>
      <c r="E69" s="3"/>
      <c r="F69" s="83"/>
      <c r="G69" s="83">
        <v>478.45</v>
      </c>
      <c r="H69" s="83">
        <v>1.41</v>
      </c>
    </row>
    <row r="70" spans="2:8" ht="13">
      <c r="B70" s="3" t="s">
        <v>263</v>
      </c>
      <c r="C70" s="82"/>
      <c r="D70" s="3"/>
      <c r="E70" s="3"/>
      <c r="F70" s="83"/>
      <c r="G70" s="83">
        <f>G69+G68</f>
        <v>33875.72</v>
      </c>
      <c r="H70" s="83">
        <f>H69+H68</f>
        <v>99.559999999999988</v>
      </c>
    </row>
    <row r="71" spans="2:8" ht="13">
      <c r="B71" s="3" t="s">
        <v>350</v>
      </c>
      <c r="C71" s="82"/>
      <c r="D71" s="3"/>
      <c r="E71" s="3"/>
      <c r="F71" s="83"/>
      <c r="G71" s="83">
        <f>G72-G70</f>
        <v>147.10885989999952</v>
      </c>
      <c r="H71" s="83">
        <f>H72-H70</f>
        <v>0.44000000000001194</v>
      </c>
    </row>
    <row r="72" spans="2:8" ht="13">
      <c r="B72" s="3" t="s">
        <v>265</v>
      </c>
      <c r="C72" s="82"/>
      <c r="D72" s="3"/>
      <c r="E72" s="3"/>
      <c r="F72" s="83"/>
      <c r="G72" s="83">
        <v>34022.828859900001</v>
      </c>
      <c r="H72" s="83">
        <v>100</v>
      </c>
    </row>
    <row r="73" spans="2:8">
      <c r="B73" s="2" t="s">
        <v>266</v>
      </c>
    </row>
    <row r="74" spans="2:8" ht="13">
      <c r="B74" s="3" t="s">
        <v>267</v>
      </c>
    </row>
    <row r="75" spans="2:8" ht="13">
      <c r="B75" s="3" t="s">
        <v>268</v>
      </c>
      <c r="C75" s="78" t="s">
        <v>269</v>
      </c>
    </row>
    <row r="76" spans="2:8" ht="13">
      <c r="B76" s="3" t="s">
        <v>272</v>
      </c>
      <c r="C76" s="78" t="s">
        <v>271</v>
      </c>
    </row>
    <row r="77" spans="2:8" ht="13">
      <c r="B77" s="3" t="s">
        <v>273</v>
      </c>
      <c r="C77" s="78" t="s">
        <v>271</v>
      </c>
    </row>
    <row r="78" spans="2:8" ht="13">
      <c r="B78" s="3" t="s">
        <v>274</v>
      </c>
      <c r="C78" s="78" t="s">
        <v>275</v>
      </c>
    </row>
    <row r="79" spans="2:8" ht="13">
      <c r="B79" s="3" t="s">
        <v>504</v>
      </c>
      <c r="C79" s="82"/>
    </row>
    <row r="80" spans="2:8" ht="13">
      <c r="B80" s="3" t="s">
        <v>505</v>
      </c>
      <c r="C80" s="82"/>
    </row>
    <row r="81" spans="2:3" ht="13">
      <c r="B81" s="3" t="s">
        <v>506</v>
      </c>
      <c r="C81" s="82"/>
    </row>
    <row r="82" spans="2:3" ht="13">
      <c r="B82" s="3" t="s">
        <v>507</v>
      </c>
      <c r="C82" s="82"/>
    </row>
    <row r="83" spans="2:3" ht="13">
      <c r="B83" s="3" t="s">
        <v>508</v>
      </c>
      <c r="C83" s="82"/>
    </row>
    <row r="84" spans="2:3">
      <c r="B84" s="2" t="s">
        <v>286</v>
      </c>
    </row>
    <row r="85" spans="2:3">
      <c r="B85" s="2" t="s">
        <v>354</v>
      </c>
    </row>
    <row r="88" spans="2:3" ht="14.5">
      <c r="B88" s="104" t="s">
        <v>355</v>
      </c>
      <c r="C88" s="105"/>
    </row>
    <row r="89" spans="2:3" ht="14.5">
      <c r="B89" s="104" t="s">
        <v>356</v>
      </c>
      <c r="C89" s="106" t="s">
        <v>357</v>
      </c>
    </row>
    <row r="90" spans="2:3" ht="14.5">
      <c r="B90" s="85" t="s">
        <v>358</v>
      </c>
      <c r="C90" s="86" t="s">
        <v>359</v>
      </c>
    </row>
    <row r="91" spans="2:3" ht="14.5">
      <c r="B91" s="85" t="s">
        <v>360</v>
      </c>
      <c r="C91" s="86" t="s">
        <v>359</v>
      </c>
    </row>
    <row r="92" spans="2:3" ht="14.5">
      <c r="B92" s="85" t="s">
        <v>361</v>
      </c>
      <c r="C92" s="86" t="s">
        <v>359</v>
      </c>
    </row>
    <row r="93" spans="2:3" ht="14.5">
      <c r="B93" s="85" t="s">
        <v>362</v>
      </c>
      <c r="C93" s="86" t="s">
        <v>359</v>
      </c>
    </row>
    <row r="94" spans="2:3" ht="14.5">
      <c r="B94" s="85" t="s">
        <v>363</v>
      </c>
      <c r="C94" s="86" t="s">
        <v>359</v>
      </c>
    </row>
    <row r="95" spans="2:3" ht="14.5">
      <c r="B95" s="85" t="s">
        <v>364</v>
      </c>
      <c r="C95" s="86" t="s">
        <v>359</v>
      </c>
    </row>
    <row r="96" spans="2:3" ht="14.5">
      <c r="B96" s="104" t="s">
        <v>365</v>
      </c>
      <c r="C96" s="105" t="s">
        <v>359</v>
      </c>
    </row>
    <row r="98" spans="2:7" ht="14.5">
      <c r="B98" s="85" t="s">
        <v>295</v>
      </c>
      <c r="C98" s="86"/>
      <c r="D98" s="85"/>
    </row>
    <row r="99" spans="2:7" ht="29">
      <c r="B99" s="89" t="s">
        <v>296</v>
      </c>
      <c r="C99" s="87" t="s">
        <v>297</v>
      </c>
      <c r="D99" s="89" t="s">
        <v>298</v>
      </c>
    </row>
    <row r="100" spans="2:7" ht="14.5">
      <c r="B100" s="85" t="s">
        <v>271</v>
      </c>
      <c r="C100" s="86" t="s">
        <v>271</v>
      </c>
      <c r="D100" s="85" t="s">
        <v>271</v>
      </c>
    </row>
    <row r="102" spans="2:7" ht="13">
      <c r="B102" s="90" t="s">
        <v>299</v>
      </c>
      <c r="C102" s="91">
        <v>45747</v>
      </c>
      <c r="D102" s="92"/>
      <c r="E102" s="93"/>
      <c r="F102" s="94"/>
    </row>
    <row r="103" spans="2:7" ht="13">
      <c r="B103" s="90" t="s">
        <v>300</v>
      </c>
      <c r="C103" s="95" t="s">
        <v>301</v>
      </c>
      <c r="D103" s="90" t="s">
        <v>302</v>
      </c>
      <c r="E103" s="96" t="s">
        <v>303</v>
      </c>
      <c r="F103" s="97" t="s">
        <v>304</v>
      </c>
      <c r="G103" s="83"/>
    </row>
    <row r="104" spans="2:7">
      <c r="B104" s="98" t="s">
        <v>271</v>
      </c>
      <c r="C104" s="99" t="s">
        <v>271</v>
      </c>
      <c r="D104" s="98" t="s">
        <v>271</v>
      </c>
      <c r="E104" s="100" t="s">
        <v>271</v>
      </c>
      <c r="F104" s="101" t="s">
        <v>271</v>
      </c>
    </row>
    <row r="107" spans="2:7" ht="13">
      <c r="B107" s="3" t="s">
        <v>305</v>
      </c>
    </row>
    <row r="108" spans="2:7" ht="13">
      <c r="B108" s="3"/>
    </row>
    <row r="109" spans="2:7" ht="13">
      <c r="B109" s="3" t="s">
        <v>306</v>
      </c>
    </row>
    <row r="110" spans="2:7" ht="13">
      <c r="B110" s="90" t="s">
        <v>307</v>
      </c>
      <c r="C110" s="95" t="s">
        <v>308</v>
      </c>
      <c r="D110" s="3"/>
    </row>
    <row r="111" spans="2:7">
      <c r="B111" s="92" t="s">
        <v>271</v>
      </c>
      <c r="C111" s="102" t="s">
        <v>271</v>
      </c>
    </row>
    <row r="113" spans="2:7" ht="13">
      <c r="B113" s="90" t="s">
        <v>309</v>
      </c>
      <c r="C113" s="95" t="s">
        <v>308</v>
      </c>
    </row>
    <row r="114" spans="2:7">
      <c r="B114" s="92" t="s">
        <v>271</v>
      </c>
      <c r="C114" s="102" t="s">
        <v>271</v>
      </c>
    </row>
    <row r="116" spans="2:7" ht="13">
      <c r="B116" s="90" t="s">
        <v>310</v>
      </c>
      <c r="C116" s="95" t="s">
        <v>311</v>
      </c>
    </row>
    <row r="117" spans="2:7">
      <c r="B117" s="92" t="s">
        <v>271</v>
      </c>
      <c r="C117" s="102" t="s">
        <v>271</v>
      </c>
    </row>
    <row r="119" spans="2:7" ht="13">
      <c r="B119" s="96" t="s">
        <v>312</v>
      </c>
      <c r="C119" s="95" t="s">
        <v>311</v>
      </c>
    </row>
    <row r="120" spans="2:7">
      <c r="B120" s="93" t="s">
        <v>271</v>
      </c>
      <c r="C120" s="102" t="s">
        <v>271</v>
      </c>
    </row>
    <row r="122" spans="2:7" ht="13">
      <c r="B122" s="90" t="s">
        <v>313</v>
      </c>
      <c r="C122" s="95" t="s">
        <v>271</v>
      </c>
    </row>
    <row r="124" spans="2:7" ht="13">
      <c r="B124" s="90" t="s">
        <v>314</v>
      </c>
      <c r="C124" s="91">
        <v>45747</v>
      </c>
      <c r="D124" s="92"/>
      <c r="E124" s="93"/>
      <c r="F124" s="94"/>
    </row>
    <row r="125" spans="2:7" ht="13">
      <c r="B125" s="90" t="s">
        <v>300</v>
      </c>
      <c r="C125" s="95" t="s">
        <v>301</v>
      </c>
      <c r="D125" s="90" t="s">
        <v>302</v>
      </c>
      <c r="E125" s="96" t="s">
        <v>303</v>
      </c>
      <c r="F125" s="97" t="s">
        <v>304</v>
      </c>
      <c r="G125" s="83"/>
    </row>
    <row r="126" spans="2:7">
      <c r="B126" s="98" t="s">
        <v>271</v>
      </c>
      <c r="C126" s="99" t="s">
        <v>271</v>
      </c>
      <c r="D126" s="98" t="s">
        <v>271</v>
      </c>
      <c r="E126" s="100" t="s">
        <v>271</v>
      </c>
      <c r="F126" s="101" t="s">
        <v>271</v>
      </c>
    </row>
    <row r="127" spans="2:7" ht="13">
      <c r="B127" s="3" t="s">
        <v>305</v>
      </c>
    </row>
    <row r="128" spans="2:7" ht="13">
      <c r="B128" s="3"/>
    </row>
    <row r="129" spans="2:4" ht="13">
      <c r="B129" s="3" t="s">
        <v>306</v>
      </c>
    </row>
    <row r="130" spans="2:4" ht="13">
      <c r="B130" s="90" t="s">
        <v>307</v>
      </c>
      <c r="C130" s="95" t="s">
        <v>308</v>
      </c>
      <c r="D130" s="3"/>
    </row>
    <row r="131" spans="2:4">
      <c r="B131" s="92" t="s">
        <v>271</v>
      </c>
      <c r="C131" s="102" t="s">
        <v>271</v>
      </c>
    </row>
    <row r="133" spans="2:4" ht="13">
      <c r="B133" s="90" t="s">
        <v>309</v>
      </c>
      <c r="C133" s="95" t="s">
        <v>308</v>
      </c>
    </row>
    <row r="134" spans="2:4">
      <c r="B134" s="92" t="s">
        <v>271</v>
      </c>
      <c r="C134" s="102" t="s">
        <v>271</v>
      </c>
    </row>
    <row r="136" spans="2:4" ht="13">
      <c r="B136" s="90" t="s">
        <v>310</v>
      </c>
      <c r="C136" s="95" t="s">
        <v>311</v>
      </c>
    </row>
    <row r="137" spans="2:4">
      <c r="B137" s="92" t="s">
        <v>271</v>
      </c>
      <c r="C137" s="102" t="s">
        <v>271</v>
      </c>
    </row>
    <row r="139" spans="2:4" ht="13">
      <c r="B139" s="96" t="s">
        <v>312</v>
      </c>
      <c r="C139" s="95" t="s">
        <v>311</v>
      </c>
    </row>
    <row r="140" spans="2:4">
      <c r="B140" s="93" t="s">
        <v>271</v>
      </c>
      <c r="C140" s="102" t="s">
        <v>271</v>
      </c>
    </row>
    <row r="142" spans="2:4" ht="13">
      <c r="B142" s="90" t="s">
        <v>313</v>
      </c>
      <c r="C142" s="95" t="s">
        <v>271</v>
      </c>
    </row>
    <row r="145" spans="2:80" ht="13">
      <c r="B145" s="3" t="s">
        <v>315</v>
      </c>
    </row>
    <row r="147" spans="2:80" ht="13">
      <c r="B147" s="90" t="s">
        <v>300</v>
      </c>
      <c r="C147" s="95" t="s">
        <v>316</v>
      </c>
      <c r="D147" s="90" t="s">
        <v>317</v>
      </c>
      <c r="E147" s="90" t="s">
        <v>318</v>
      </c>
      <c r="F147" s="83"/>
    </row>
    <row r="148" spans="2:80">
      <c r="B148" s="92" t="s">
        <v>271</v>
      </c>
      <c r="C148" s="102" t="s">
        <v>271</v>
      </c>
      <c r="D148" s="92" t="s">
        <v>271</v>
      </c>
      <c r="E148" s="92" t="s">
        <v>271</v>
      </c>
    </row>
    <row r="151" spans="2:80" ht="13">
      <c r="B151" s="3" t="s">
        <v>319</v>
      </c>
      <c r="C151" s="82" t="s">
        <v>271</v>
      </c>
      <c r="D151" s="3"/>
      <c r="E151" s="3"/>
      <c r="F151" s="83"/>
      <c r="G151" s="83"/>
      <c r="H151" s="8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3" spans="2:80" ht="13">
      <c r="B153" s="3" t="s">
        <v>320</v>
      </c>
    </row>
    <row r="155" spans="2:80" ht="13">
      <c r="B155" s="90" t="s">
        <v>321</v>
      </c>
      <c r="C155" s="95" t="s">
        <v>308</v>
      </c>
      <c r="D155" s="3"/>
    </row>
    <row r="156" spans="2:80">
      <c r="B156" s="92" t="s">
        <v>271</v>
      </c>
      <c r="C156" s="102" t="s">
        <v>271</v>
      </c>
    </row>
    <row r="159" spans="2:80" ht="13">
      <c r="B159" s="90" t="s">
        <v>322</v>
      </c>
      <c r="C159" s="95" t="s">
        <v>323</v>
      </c>
      <c r="D159" s="3"/>
    </row>
    <row r="160" spans="2:80">
      <c r="B160" s="92" t="s">
        <v>271</v>
      </c>
      <c r="C160" s="102" t="s">
        <v>271</v>
      </c>
    </row>
    <row r="163" spans="2:80" ht="13">
      <c r="B163" s="3" t="s">
        <v>324</v>
      </c>
    </row>
    <row r="166" spans="2:80" ht="13">
      <c r="B166" s="3" t="s">
        <v>325</v>
      </c>
    </row>
    <row r="168" spans="2:80" ht="13">
      <c r="B168" s="90" t="s">
        <v>300</v>
      </c>
      <c r="C168" s="95" t="s">
        <v>326</v>
      </c>
      <c r="D168" s="90" t="s">
        <v>316</v>
      </c>
      <c r="E168" s="90" t="s">
        <v>317</v>
      </c>
      <c r="F168" s="97" t="s">
        <v>318</v>
      </c>
      <c r="G168" s="83"/>
    </row>
    <row r="169" spans="2:80">
      <c r="B169" s="92" t="s">
        <v>271</v>
      </c>
      <c r="C169" s="102" t="s">
        <v>271</v>
      </c>
      <c r="D169" s="92" t="s">
        <v>271</v>
      </c>
      <c r="E169" s="92" t="s">
        <v>271</v>
      </c>
      <c r="F169" s="103" t="s">
        <v>271</v>
      </c>
    </row>
    <row r="172" spans="2:80" ht="13">
      <c r="B172" s="3" t="s">
        <v>319</v>
      </c>
      <c r="C172" s="82" t="s">
        <v>271</v>
      </c>
      <c r="D172" s="3"/>
      <c r="E172" s="3"/>
      <c r="F172" s="83"/>
      <c r="G172" s="83"/>
      <c r="H172" s="8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320</v>
      </c>
    </row>
    <row r="176" spans="2:80" ht="13">
      <c r="B176" s="90" t="s">
        <v>321</v>
      </c>
      <c r="C176" s="95" t="s">
        <v>308</v>
      </c>
      <c r="D176" s="3"/>
    </row>
    <row r="177" spans="2:7">
      <c r="B177" s="92" t="s">
        <v>271</v>
      </c>
      <c r="C177" s="102" t="s">
        <v>271</v>
      </c>
    </row>
    <row r="180" spans="2:7" ht="13">
      <c r="B180" s="90" t="s">
        <v>322</v>
      </c>
      <c r="C180" s="95" t="s">
        <v>323</v>
      </c>
      <c r="D180" s="3"/>
    </row>
    <row r="181" spans="2:7">
      <c r="B181" s="92" t="s">
        <v>271</v>
      </c>
      <c r="C181" s="102" t="s">
        <v>271</v>
      </c>
    </row>
    <row r="184" spans="2:7" ht="13">
      <c r="B184" s="3" t="s">
        <v>324</v>
      </c>
    </row>
    <row r="187" spans="2:7" ht="13">
      <c r="B187" s="3" t="s">
        <v>327</v>
      </c>
    </row>
    <row r="188" spans="2:7" ht="13">
      <c r="B188" s="90" t="s">
        <v>300</v>
      </c>
      <c r="C188" s="95" t="s">
        <v>328</v>
      </c>
      <c r="D188" s="90" t="s">
        <v>329</v>
      </c>
      <c r="E188" s="90" t="s">
        <v>330</v>
      </c>
      <c r="F188" s="97" t="s">
        <v>331</v>
      </c>
      <c r="G188" s="83"/>
    </row>
    <row r="189" spans="2:7">
      <c r="B189" s="92" t="s">
        <v>271</v>
      </c>
      <c r="C189" s="102" t="s">
        <v>271</v>
      </c>
      <c r="D189" s="92" t="s">
        <v>271</v>
      </c>
      <c r="E189" s="92" t="s">
        <v>271</v>
      </c>
      <c r="F189" s="103" t="s">
        <v>271</v>
      </c>
    </row>
    <row r="190" spans="2:7">
      <c r="B190" s="2" t="s">
        <v>332</v>
      </c>
    </row>
  </sheetData>
  <mergeCells count="3">
    <mergeCell ref="B1:E1"/>
    <mergeCell ref="C3:C6"/>
    <mergeCell ref="D3:D6"/>
  </mergeCells>
  <hyperlinks>
    <hyperlink ref="A1" location="Index!A1" display="Index" xr:uid="{944B500D-C5D8-4FC3-A225-56EB68361972}"/>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F9E90-F75D-41D5-A605-2DB659453E5F}">
  <dimension ref="A1:CB203"/>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126</v>
      </c>
      <c r="C1" s="70"/>
      <c r="D1" s="70"/>
      <c r="E1" s="70"/>
    </row>
    <row r="3" spans="1:9" ht="14.5">
      <c r="B3" s="72" t="s">
        <v>509</v>
      </c>
      <c r="C3" s="110"/>
      <c r="D3" s="111"/>
      <c r="E3" s="75"/>
    </row>
    <row r="4" spans="1:9" ht="14.5">
      <c r="B4" s="76" t="s">
        <v>510</v>
      </c>
      <c r="C4" s="110"/>
      <c r="D4" s="111"/>
      <c r="E4" s="75"/>
    </row>
    <row r="5" spans="1:9" ht="14.5">
      <c r="B5" s="76" t="s">
        <v>241</v>
      </c>
      <c r="C5" s="110"/>
      <c r="D5" s="111"/>
      <c r="E5" s="75"/>
    </row>
    <row r="6" spans="1:9" ht="14.5">
      <c r="B6" s="76" t="s">
        <v>511</v>
      </c>
      <c r="C6" s="110"/>
      <c r="D6" s="111"/>
      <c r="E6" s="75"/>
    </row>
    <row r="7" spans="1:9" ht="14.5">
      <c r="B7" s="76" t="s">
        <v>512</v>
      </c>
      <c r="C7" s="110"/>
      <c r="D7" s="111"/>
      <c r="E7" s="75"/>
    </row>
    <row r="8" spans="1:9" ht="29">
      <c r="B8" s="76" t="s">
        <v>244</v>
      </c>
      <c r="C8" s="112" t="s">
        <v>245</v>
      </c>
      <c r="D8" s="112"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513</v>
      </c>
      <c r="C15" s="78" t="s">
        <v>258</v>
      </c>
      <c r="D15" s="2" t="s">
        <v>514</v>
      </c>
      <c r="E15" s="2" t="s">
        <v>515</v>
      </c>
      <c r="F15" s="71">
        <v>4691125</v>
      </c>
      <c r="G15" s="71">
        <v>46451.519999999997</v>
      </c>
      <c r="H15" s="71">
        <v>5.05</v>
      </c>
    </row>
    <row r="16" spans="1:9">
      <c r="B16" s="2" t="s">
        <v>516</v>
      </c>
      <c r="C16" s="78" t="s">
        <v>258</v>
      </c>
      <c r="D16" s="2" t="s">
        <v>471</v>
      </c>
      <c r="E16" s="2" t="s">
        <v>517</v>
      </c>
      <c r="F16" s="71">
        <v>3090522</v>
      </c>
      <c r="G16" s="71">
        <v>36550.06</v>
      </c>
      <c r="H16" s="71">
        <v>3.97</v>
      </c>
    </row>
    <row r="17" spans="2:8">
      <c r="B17" s="2" t="s">
        <v>518</v>
      </c>
      <c r="C17" s="78" t="s">
        <v>258</v>
      </c>
      <c r="D17" s="2" t="s">
        <v>514</v>
      </c>
      <c r="E17" s="2" t="s">
        <v>519</v>
      </c>
      <c r="F17" s="71">
        <v>763051</v>
      </c>
      <c r="G17" s="71">
        <v>33755.089999999997</v>
      </c>
      <c r="H17" s="71">
        <v>3.67</v>
      </c>
    </row>
    <row r="18" spans="2:8">
      <c r="B18" s="2" t="s">
        <v>440</v>
      </c>
      <c r="C18" s="78" t="s">
        <v>258</v>
      </c>
      <c r="D18" s="2" t="s">
        <v>441</v>
      </c>
      <c r="E18" s="2" t="s">
        <v>442</v>
      </c>
      <c r="F18" s="71">
        <v>2777719</v>
      </c>
      <c r="G18" s="71">
        <v>31503.5</v>
      </c>
      <c r="H18" s="71">
        <v>3.42</v>
      </c>
    </row>
    <row r="19" spans="2:8">
      <c r="B19" s="2" t="s">
        <v>520</v>
      </c>
      <c r="C19" s="78" t="s">
        <v>258</v>
      </c>
      <c r="D19" s="2" t="s">
        <v>496</v>
      </c>
      <c r="E19" s="2" t="s">
        <v>521</v>
      </c>
      <c r="F19" s="71">
        <v>4804600</v>
      </c>
      <c r="G19" s="71">
        <v>31287.56</v>
      </c>
      <c r="H19" s="71">
        <v>3.4</v>
      </c>
    </row>
    <row r="20" spans="2:8">
      <c r="B20" s="2" t="s">
        <v>522</v>
      </c>
      <c r="C20" s="78" t="s">
        <v>258</v>
      </c>
      <c r="D20" s="2" t="s">
        <v>471</v>
      </c>
      <c r="E20" s="2" t="s">
        <v>523</v>
      </c>
      <c r="F20" s="71">
        <v>7101529</v>
      </c>
      <c r="G20" s="71">
        <v>29663.09</v>
      </c>
      <c r="H20" s="71">
        <v>3.22</v>
      </c>
    </row>
    <row r="21" spans="2:8">
      <c r="B21" s="2" t="s">
        <v>524</v>
      </c>
      <c r="C21" s="78" t="s">
        <v>258</v>
      </c>
      <c r="D21" s="2" t="s">
        <v>525</v>
      </c>
      <c r="E21" s="2" t="s">
        <v>526</v>
      </c>
      <c r="F21" s="71">
        <v>4220214</v>
      </c>
      <c r="G21" s="71">
        <v>27591.759999999998</v>
      </c>
      <c r="H21" s="71">
        <v>3</v>
      </c>
    </row>
    <row r="22" spans="2:8">
      <c r="B22" s="2" t="s">
        <v>527</v>
      </c>
      <c r="C22" s="78" t="s">
        <v>258</v>
      </c>
      <c r="D22" s="2" t="s">
        <v>378</v>
      </c>
      <c r="E22" s="2" t="s">
        <v>528</v>
      </c>
      <c r="F22" s="71">
        <v>49950000</v>
      </c>
      <c r="G22" s="71">
        <v>27452.52</v>
      </c>
      <c r="H22" s="71">
        <v>2.98</v>
      </c>
    </row>
    <row r="23" spans="2:8">
      <c r="B23" s="2" t="s">
        <v>529</v>
      </c>
      <c r="C23" s="78" t="s">
        <v>258</v>
      </c>
      <c r="D23" s="2" t="s">
        <v>496</v>
      </c>
      <c r="E23" s="2" t="s">
        <v>530</v>
      </c>
      <c r="F23" s="71">
        <v>11227712</v>
      </c>
      <c r="G23" s="71">
        <v>27277.73</v>
      </c>
      <c r="H23" s="71">
        <v>2.96</v>
      </c>
    </row>
    <row r="24" spans="2:8">
      <c r="B24" s="2" t="s">
        <v>448</v>
      </c>
      <c r="C24" s="78" t="s">
        <v>258</v>
      </c>
      <c r="D24" s="2" t="s">
        <v>449</v>
      </c>
      <c r="E24" s="2" t="s">
        <v>450</v>
      </c>
      <c r="F24" s="71">
        <v>1965500</v>
      </c>
      <c r="G24" s="71">
        <v>20740.939999999999</v>
      </c>
      <c r="H24" s="71">
        <v>2.25</v>
      </c>
    </row>
    <row r="25" spans="2:8">
      <c r="B25" s="2" t="s">
        <v>531</v>
      </c>
      <c r="C25" s="78" t="s">
        <v>258</v>
      </c>
      <c r="D25" s="2" t="s">
        <v>514</v>
      </c>
      <c r="E25" s="2" t="s">
        <v>532</v>
      </c>
      <c r="F25" s="71">
        <v>209256</v>
      </c>
      <c r="G25" s="71">
        <v>20368.25</v>
      </c>
      <c r="H25" s="71">
        <v>2.21</v>
      </c>
    </row>
    <row r="26" spans="2:8">
      <c r="B26" s="2" t="s">
        <v>533</v>
      </c>
      <c r="C26" s="78" t="s">
        <v>258</v>
      </c>
      <c r="D26" s="2" t="s">
        <v>431</v>
      </c>
      <c r="E26" s="2" t="s">
        <v>534</v>
      </c>
      <c r="F26" s="71">
        <v>2496000</v>
      </c>
      <c r="G26" s="71">
        <v>19665.98</v>
      </c>
      <c r="H26" s="71">
        <v>2.14</v>
      </c>
    </row>
    <row r="27" spans="2:8">
      <c r="B27" s="2" t="s">
        <v>535</v>
      </c>
      <c r="C27" s="78" t="s">
        <v>258</v>
      </c>
      <c r="D27" s="2" t="s">
        <v>388</v>
      </c>
      <c r="E27" s="2" t="s">
        <v>536</v>
      </c>
      <c r="F27" s="71">
        <v>1160843</v>
      </c>
      <c r="G27" s="71">
        <v>19610.7</v>
      </c>
      <c r="H27" s="71">
        <v>2.13</v>
      </c>
    </row>
    <row r="28" spans="2:8">
      <c r="B28" s="2" t="s">
        <v>537</v>
      </c>
      <c r="C28" s="78" t="s">
        <v>258</v>
      </c>
      <c r="D28" s="2" t="s">
        <v>409</v>
      </c>
      <c r="E28" s="2" t="s">
        <v>538</v>
      </c>
      <c r="F28" s="71">
        <v>1350000</v>
      </c>
      <c r="G28" s="71">
        <v>19229.400000000001</v>
      </c>
      <c r="H28" s="71">
        <v>2.09</v>
      </c>
    </row>
    <row r="29" spans="2:8">
      <c r="B29" s="2" t="s">
        <v>539</v>
      </c>
      <c r="C29" s="78" t="s">
        <v>258</v>
      </c>
      <c r="D29" s="2" t="s">
        <v>471</v>
      </c>
      <c r="E29" s="2" t="s">
        <v>540</v>
      </c>
      <c r="F29" s="71">
        <v>5452578</v>
      </c>
      <c r="G29" s="71">
        <v>18394.27</v>
      </c>
      <c r="H29" s="71">
        <v>2</v>
      </c>
    </row>
    <row r="30" spans="2:8">
      <c r="B30" s="2" t="s">
        <v>541</v>
      </c>
      <c r="C30" s="78" t="s">
        <v>258</v>
      </c>
      <c r="D30" s="2" t="s">
        <v>460</v>
      </c>
      <c r="E30" s="2" t="s">
        <v>542</v>
      </c>
      <c r="F30" s="71">
        <v>3342304</v>
      </c>
      <c r="G30" s="71">
        <v>18310.810000000001</v>
      </c>
      <c r="H30" s="71">
        <v>1.99</v>
      </c>
    </row>
    <row r="31" spans="2:8">
      <c r="B31" s="2" t="s">
        <v>543</v>
      </c>
      <c r="C31" s="78" t="s">
        <v>258</v>
      </c>
      <c r="D31" s="2" t="s">
        <v>431</v>
      </c>
      <c r="E31" s="2" t="s">
        <v>544</v>
      </c>
      <c r="F31" s="71">
        <v>3347532</v>
      </c>
      <c r="G31" s="71">
        <v>18146.97</v>
      </c>
      <c r="H31" s="71">
        <v>1.97</v>
      </c>
    </row>
    <row r="32" spans="2:8">
      <c r="B32" s="2" t="s">
        <v>545</v>
      </c>
      <c r="C32" s="78" t="s">
        <v>258</v>
      </c>
      <c r="D32" s="2" t="s">
        <v>502</v>
      </c>
      <c r="E32" s="2" t="s">
        <v>546</v>
      </c>
      <c r="F32" s="71">
        <v>3639258</v>
      </c>
      <c r="G32" s="71">
        <v>17890.59</v>
      </c>
      <c r="H32" s="71">
        <v>1.94</v>
      </c>
    </row>
    <row r="33" spans="2:8">
      <c r="B33" s="2" t="s">
        <v>547</v>
      </c>
      <c r="C33" s="78" t="s">
        <v>258</v>
      </c>
      <c r="D33" s="2" t="s">
        <v>421</v>
      </c>
      <c r="E33" s="2" t="s">
        <v>548</v>
      </c>
      <c r="F33" s="71">
        <v>731475</v>
      </c>
      <c r="G33" s="71">
        <v>17767.16</v>
      </c>
      <c r="H33" s="71">
        <v>1.93</v>
      </c>
    </row>
    <row r="34" spans="2:8">
      <c r="B34" s="2" t="s">
        <v>549</v>
      </c>
      <c r="C34" s="78" t="s">
        <v>258</v>
      </c>
      <c r="D34" s="2" t="s">
        <v>471</v>
      </c>
      <c r="E34" s="2" t="s">
        <v>550</v>
      </c>
      <c r="F34" s="71">
        <v>3701754</v>
      </c>
      <c r="G34" s="71">
        <v>17692.53</v>
      </c>
      <c r="H34" s="71">
        <v>1.92</v>
      </c>
    </row>
    <row r="35" spans="2:8">
      <c r="B35" s="2" t="s">
        <v>435</v>
      </c>
      <c r="C35" s="78" t="s">
        <v>258</v>
      </c>
      <c r="D35" s="2" t="s">
        <v>412</v>
      </c>
      <c r="E35" s="2" t="s">
        <v>436</v>
      </c>
      <c r="F35" s="71">
        <v>5828393</v>
      </c>
      <c r="G35" s="71">
        <v>16680.86</v>
      </c>
      <c r="H35" s="71">
        <v>1.81</v>
      </c>
    </row>
    <row r="36" spans="2:8">
      <c r="B36" s="2" t="s">
        <v>551</v>
      </c>
      <c r="C36" s="78" t="s">
        <v>258</v>
      </c>
      <c r="D36" s="2" t="s">
        <v>409</v>
      </c>
      <c r="E36" s="2" t="s">
        <v>552</v>
      </c>
      <c r="F36" s="71">
        <v>1329000</v>
      </c>
      <c r="G36" s="71">
        <v>15296.79</v>
      </c>
      <c r="H36" s="71">
        <v>1.66</v>
      </c>
    </row>
    <row r="37" spans="2:8">
      <c r="B37" s="2" t="s">
        <v>553</v>
      </c>
      <c r="C37" s="78" t="s">
        <v>258</v>
      </c>
      <c r="D37" s="2" t="s">
        <v>514</v>
      </c>
      <c r="E37" s="2" t="s">
        <v>554</v>
      </c>
      <c r="F37" s="71">
        <v>3600000</v>
      </c>
      <c r="G37" s="71">
        <v>15240.6</v>
      </c>
      <c r="H37" s="71">
        <v>1.66</v>
      </c>
    </row>
    <row r="38" spans="2:8">
      <c r="B38" s="2" t="s">
        <v>555</v>
      </c>
      <c r="C38" s="78" t="s">
        <v>258</v>
      </c>
      <c r="D38" s="2" t="s">
        <v>556</v>
      </c>
      <c r="E38" s="2" t="s">
        <v>557</v>
      </c>
      <c r="F38" s="71">
        <v>10859605</v>
      </c>
      <c r="G38" s="71">
        <v>14996.03</v>
      </c>
      <c r="H38" s="71">
        <v>1.63</v>
      </c>
    </row>
    <row r="39" spans="2:8">
      <c r="B39" s="2" t="s">
        <v>558</v>
      </c>
      <c r="C39" s="78" t="s">
        <v>258</v>
      </c>
      <c r="D39" s="2" t="s">
        <v>471</v>
      </c>
      <c r="E39" s="2" t="s">
        <v>559</v>
      </c>
      <c r="F39" s="71">
        <v>2055590</v>
      </c>
      <c r="G39" s="71">
        <v>14672.8</v>
      </c>
      <c r="H39" s="71">
        <v>1.59</v>
      </c>
    </row>
    <row r="40" spans="2:8">
      <c r="B40" s="2" t="s">
        <v>560</v>
      </c>
      <c r="C40" s="78" t="s">
        <v>258</v>
      </c>
      <c r="D40" s="2" t="s">
        <v>502</v>
      </c>
      <c r="E40" s="2" t="s">
        <v>561</v>
      </c>
      <c r="F40" s="71">
        <v>2734324</v>
      </c>
      <c r="G40" s="71">
        <v>14542.5</v>
      </c>
      <c r="H40" s="71">
        <v>1.58</v>
      </c>
    </row>
    <row r="41" spans="2:8">
      <c r="B41" s="2" t="s">
        <v>562</v>
      </c>
      <c r="C41" s="78" t="s">
        <v>258</v>
      </c>
      <c r="D41" s="2" t="s">
        <v>444</v>
      </c>
      <c r="E41" s="2" t="s">
        <v>563</v>
      </c>
      <c r="F41" s="71">
        <v>3158073</v>
      </c>
      <c r="G41" s="71">
        <v>14075.53</v>
      </c>
      <c r="H41" s="71">
        <v>1.53</v>
      </c>
    </row>
    <row r="42" spans="2:8">
      <c r="B42" s="2" t="s">
        <v>564</v>
      </c>
      <c r="C42" s="78" t="s">
        <v>258</v>
      </c>
      <c r="D42" s="2" t="s">
        <v>415</v>
      </c>
      <c r="E42" s="2" t="s">
        <v>565</v>
      </c>
      <c r="F42" s="71">
        <v>1782421</v>
      </c>
      <c r="G42" s="71">
        <v>13451.04</v>
      </c>
      <c r="H42" s="71">
        <v>1.46</v>
      </c>
    </row>
    <row r="43" spans="2:8">
      <c r="B43" s="2" t="s">
        <v>566</v>
      </c>
      <c r="C43" s="78" t="s">
        <v>258</v>
      </c>
      <c r="D43" s="2" t="s">
        <v>409</v>
      </c>
      <c r="E43" s="2" t="s">
        <v>567</v>
      </c>
      <c r="F43" s="71">
        <v>3300000</v>
      </c>
      <c r="G43" s="71">
        <v>13181.85</v>
      </c>
      <c r="H43" s="71">
        <v>1.43</v>
      </c>
    </row>
    <row r="44" spans="2:8">
      <c r="B44" s="2" t="s">
        <v>568</v>
      </c>
      <c r="C44" s="78" t="s">
        <v>258</v>
      </c>
      <c r="D44" s="2" t="s">
        <v>471</v>
      </c>
      <c r="E44" s="2" t="s">
        <v>569</v>
      </c>
      <c r="F44" s="71">
        <v>2801718</v>
      </c>
      <c r="G44" s="71">
        <v>13172.28</v>
      </c>
      <c r="H44" s="71">
        <v>1.43</v>
      </c>
    </row>
    <row r="45" spans="2:8">
      <c r="B45" s="2" t="s">
        <v>486</v>
      </c>
      <c r="C45" s="78" t="s">
        <v>258</v>
      </c>
      <c r="D45" s="2" t="s">
        <v>444</v>
      </c>
      <c r="E45" s="2" t="s">
        <v>487</v>
      </c>
      <c r="F45" s="71">
        <v>3232701</v>
      </c>
      <c r="G45" s="71">
        <v>12871</v>
      </c>
      <c r="H45" s="71">
        <v>1.4</v>
      </c>
    </row>
    <row r="46" spans="2:8">
      <c r="B46" s="2" t="s">
        <v>473</v>
      </c>
      <c r="C46" s="78" t="s">
        <v>258</v>
      </c>
      <c r="D46" s="2" t="s">
        <v>378</v>
      </c>
      <c r="E46" s="2" t="s">
        <v>474</v>
      </c>
      <c r="F46" s="71">
        <v>11340118</v>
      </c>
      <c r="G46" s="71">
        <v>12702.07</v>
      </c>
      <c r="H46" s="71">
        <v>1.38</v>
      </c>
    </row>
    <row r="47" spans="2:8">
      <c r="B47" s="2" t="s">
        <v>570</v>
      </c>
      <c r="C47" s="78" t="s">
        <v>258</v>
      </c>
      <c r="D47" s="2" t="s">
        <v>571</v>
      </c>
      <c r="E47" s="2" t="s">
        <v>572</v>
      </c>
      <c r="F47" s="71">
        <v>1503967</v>
      </c>
      <c r="G47" s="71">
        <v>12127.24</v>
      </c>
      <c r="H47" s="71">
        <v>1.32</v>
      </c>
    </row>
    <row r="48" spans="2:8">
      <c r="B48" s="2" t="s">
        <v>573</v>
      </c>
      <c r="C48" s="78" t="s">
        <v>258</v>
      </c>
      <c r="D48" s="2" t="s">
        <v>444</v>
      </c>
      <c r="E48" s="2" t="s">
        <v>574</v>
      </c>
      <c r="F48" s="71">
        <v>527911</v>
      </c>
      <c r="G48" s="71">
        <v>11651.79</v>
      </c>
      <c r="H48" s="71">
        <v>1.27</v>
      </c>
    </row>
    <row r="49" spans="2:8">
      <c r="B49" s="2" t="s">
        <v>575</v>
      </c>
      <c r="C49" s="78" t="s">
        <v>258</v>
      </c>
      <c r="D49" s="2" t="s">
        <v>449</v>
      </c>
      <c r="E49" s="2" t="s">
        <v>576</v>
      </c>
      <c r="F49" s="71">
        <v>1820266</v>
      </c>
      <c r="G49" s="71">
        <v>10531.15</v>
      </c>
      <c r="H49" s="71">
        <v>1.1399999999999999</v>
      </c>
    </row>
    <row r="50" spans="2:8">
      <c r="B50" s="2" t="s">
        <v>577</v>
      </c>
      <c r="C50" s="78" t="s">
        <v>258</v>
      </c>
      <c r="D50" s="2" t="s">
        <v>578</v>
      </c>
      <c r="E50" s="2" t="s">
        <v>579</v>
      </c>
      <c r="F50" s="71">
        <v>515978</v>
      </c>
      <c r="G50" s="71">
        <v>10449.59</v>
      </c>
      <c r="H50" s="71">
        <v>1.1399999999999999</v>
      </c>
    </row>
    <row r="51" spans="2:8">
      <c r="B51" s="2" t="s">
        <v>580</v>
      </c>
      <c r="C51" s="78" t="s">
        <v>258</v>
      </c>
      <c r="D51" s="2" t="s">
        <v>412</v>
      </c>
      <c r="E51" s="2" t="s">
        <v>581</v>
      </c>
      <c r="F51" s="71">
        <v>287484</v>
      </c>
      <c r="G51" s="71">
        <v>10343.67</v>
      </c>
      <c r="H51" s="71">
        <v>1.1200000000000001</v>
      </c>
    </row>
    <row r="52" spans="2:8">
      <c r="B52" s="2" t="s">
        <v>582</v>
      </c>
      <c r="C52" s="78" t="s">
        <v>258</v>
      </c>
      <c r="D52" s="2" t="s">
        <v>583</v>
      </c>
      <c r="E52" s="2" t="s">
        <v>584</v>
      </c>
      <c r="F52" s="71">
        <v>782332</v>
      </c>
      <c r="G52" s="71">
        <v>8625.2099999999991</v>
      </c>
      <c r="H52" s="71">
        <v>0.94</v>
      </c>
    </row>
    <row r="53" spans="2:8">
      <c r="B53" s="2" t="s">
        <v>585</v>
      </c>
      <c r="C53" s="78" t="s">
        <v>258</v>
      </c>
      <c r="D53" s="2" t="s">
        <v>525</v>
      </c>
      <c r="E53" s="2" t="s">
        <v>586</v>
      </c>
      <c r="F53" s="71">
        <v>5953157</v>
      </c>
      <c r="G53" s="71">
        <v>8383.24</v>
      </c>
      <c r="H53" s="71">
        <v>0.91</v>
      </c>
    </row>
    <row r="54" spans="2:8">
      <c r="B54" s="2" t="s">
        <v>587</v>
      </c>
      <c r="C54" s="78" t="s">
        <v>258</v>
      </c>
      <c r="D54" s="2" t="s">
        <v>471</v>
      </c>
      <c r="E54" s="2" t="s">
        <v>588</v>
      </c>
      <c r="F54" s="71">
        <v>900700</v>
      </c>
      <c r="G54" s="71">
        <v>8226.5400000000009</v>
      </c>
      <c r="H54" s="71">
        <v>0.89</v>
      </c>
    </row>
    <row r="55" spans="2:8">
      <c r="B55" s="2" t="s">
        <v>589</v>
      </c>
      <c r="C55" s="78" t="s">
        <v>258</v>
      </c>
      <c r="D55" s="2" t="s">
        <v>471</v>
      </c>
      <c r="E55" s="2" t="s">
        <v>590</v>
      </c>
      <c r="F55" s="71">
        <v>800000</v>
      </c>
      <c r="G55" s="71">
        <v>8113.2</v>
      </c>
      <c r="H55" s="71">
        <v>0.88</v>
      </c>
    </row>
    <row r="56" spans="2:8">
      <c r="B56" s="2" t="s">
        <v>591</v>
      </c>
      <c r="C56" s="78" t="s">
        <v>258</v>
      </c>
      <c r="D56" s="2" t="s">
        <v>409</v>
      </c>
      <c r="E56" s="2" t="s">
        <v>592</v>
      </c>
      <c r="F56" s="71">
        <v>627903</v>
      </c>
      <c r="G56" s="71">
        <v>6788.57</v>
      </c>
      <c r="H56" s="71">
        <v>0.74</v>
      </c>
    </row>
    <row r="57" spans="2:8">
      <c r="B57" s="2" t="s">
        <v>593</v>
      </c>
      <c r="C57" s="78" t="s">
        <v>258</v>
      </c>
      <c r="D57" s="2" t="s">
        <v>455</v>
      </c>
      <c r="E57" s="2" t="s">
        <v>594</v>
      </c>
      <c r="F57" s="71">
        <v>3504521</v>
      </c>
      <c r="G57" s="71">
        <v>6727.98</v>
      </c>
      <c r="H57" s="71">
        <v>0.73</v>
      </c>
    </row>
    <row r="58" spans="2:8">
      <c r="B58" s="2" t="s">
        <v>595</v>
      </c>
      <c r="C58" s="78" t="s">
        <v>258</v>
      </c>
      <c r="D58" s="2" t="s">
        <v>412</v>
      </c>
      <c r="E58" s="2" t="s">
        <v>596</v>
      </c>
      <c r="F58" s="71">
        <v>1121339</v>
      </c>
      <c r="G58" s="71">
        <v>6080.46</v>
      </c>
      <c r="H58" s="71">
        <v>0.66</v>
      </c>
    </row>
    <row r="59" spans="2:8">
      <c r="B59" s="2" t="s">
        <v>498</v>
      </c>
      <c r="C59" s="78" t="s">
        <v>258</v>
      </c>
      <c r="D59" s="2" t="s">
        <v>412</v>
      </c>
      <c r="E59" s="2" t="s">
        <v>499</v>
      </c>
      <c r="F59" s="71">
        <v>2117326</v>
      </c>
      <c r="G59" s="71">
        <v>5922.16</v>
      </c>
      <c r="H59" s="71">
        <v>0.64</v>
      </c>
    </row>
    <row r="60" spans="2:8">
      <c r="B60" s="2" t="s">
        <v>597</v>
      </c>
      <c r="C60" s="78" t="s">
        <v>258</v>
      </c>
      <c r="D60" s="2" t="s">
        <v>598</v>
      </c>
      <c r="E60" s="2" t="s">
        <v>599</v>
      </c>
      <c r="F60" s="71">
        <v>1772916</v>
      </c>
      <c r="G60" s="71">
        <v>5374.59</v>
      </c>
      <c r="H60" s="71">
        <v>0.57999999999999996</v>
      </c>
    </row>
    <row r="61" spans="2:8">
      <c r="B61" s="2" t="s">
        <v>600</v>
      </c>
      <c r="C61" s="78" t="s">
        <v>258</v>
      </c>
      <c r="D61" s="2" t="s">
        <v>444</v>
      </c>
      <c r="E61" s="2" t="s">
        <v>601</v>
      </c>
      <c r="F61" s="71">
        <v>1576286</v>
      </c>
      <c r="G61" s="71">
        <v>5337.3</v>
      </c>
      <c r="H61" s="71">
        <v>0.57999999999999996</v>
      </c>
    </row>
    <row r="62" spans="2:8">
      <c r="B62" s="2" t="s">
        <v>602</v>
      </c>
      <c r="C62" s="78" t="s">
        <v>258</v>
      </c>
      <c r="D62" s="2" t="s">
        <v>571</v>
      </c>
      <c r="E62" s="2" t="s">
        <v>603</v>
      </c>
      <c r="F62" s="71">
        <v>336348</v>
      </c>
      <c r="G62" s="71">
        <v>5237.1099999999997</v>
      </c>
      <c r="H62" s="71">
        <v>0.56999999999999995</v>
      </c>
    </row>
    <row r="63" spans="2:8">
      <c r="B63" s="2" t="s">
        <v>604</v>
      </c>
      <c r="C63" s="78" t="s">
        <v>258</v>
      </c>
      <c r="D63" s="2" t="s">
        <v>605</v>
      </c>
      <c r="E63" s="2" t="s">
        <v>606</v>
      </c>
      <c r="F63" s="71">
        <v>2281581</v>
      </c>
      <c r="G63" s="71">
        <v>5171.43</v>
      </c>
      <c r="H63" s="71">
        <v>0.56000000000000005</v>
      </c>
    </row>
    <row r="64" spans="2:8">
      <c r="B64" s="2" t="s">
        <v>607</v>
      </c>
      <c r="C64" s="78" t="s">
        <v>258</v>
      </c>
      <c r="D64" s="2" t="s">
        <v>471</v>
      </c>
      <c r="E64" s="2" t="s">
        <v>608</v>
      </c>
      <c r="F64" s="71">
        <v>539278</v>
      </c>
      <c r="G64" s="71">
        <v>5112.3599999999997</v>
      </c>
      <c r="H64" s="71">
        <v>0.56000000000000005</v>
      </c>
    </row>
    <row r="65" spans="2:9">
      <c r="B65" s="2" t="s">
        <v>609</v>
      </c>
      <c r="C65" s="78" t="s">
        <v>258</v>
      </c>
      <c r="D65" s="2" t="s">
        <v>583</v>
      </c>
      <c r="E65" s="2" t="s">
        <v>610</v>
      </c>
      <c r="F65" s="71">
        <v>17112968</v>
      </c>
      <c r="G65" s="71">
        <v>4894.3100000000004</v>
      </c>
      <c r="H65" s="71">
        <v>0.53</v>
      </c>
    </row>
    <row r="66" spans="2:9">
      <c r="B66" s="2" t="s">
        <v>611</v>
      </c>
      <c r="C66" s="78" t="s">
        <v>258</v>
      </c>
      <c r="D66" s="2" t="s">
        <v>471</v>
      </c>
      <c r="E66" s="2" t="s">
        <v>612</v>
      </c>
      <c r="F66" s="71">
        <v>2378601</v>
      </c>
      <c r="G66" s="71">
        <v>4755.0600000000004</v>
      </c>
      <c r="H66" s="71">
        <v>0.52</v>
      </c>
    </row>
    <row r="67" spans="2:9">
      <c r="B67" s="2" t="s">
        <v>613</v>
      </c>
      <c r="C67" s="78" t="s">
        <v>258</v>
      </c>
      <c r="D67" s="2" t="s">
        <v>409</v>
      </c>
      <c r="E67" s="2" t="s">
        <v>614</v>
      </c>
      <c r="F67" s="71">
        <v>549064</v>
      </c>
      <c r="G67" s="71">
        <v>4385.6499999999996</v>
      </c>
      <c r="H67" s="71">
        <v>0.48</v>
      </c>
    </row>
    <row r="68" spans="2:9">
      <c r="B68" s="2" t="s">
        <v>615</v>
      </c>
      <c r="C68" s="78" t="s">
        <v>258</v>
      </c>
      <c r="D68" s="2" t="s">
        <v>616</v>
      </c>
      <c r="E68" s="2" t="s">
        <v>617</v>
      </c>
      <c r="F68" s="71">
        <v>266002</v>
      </c>
      <c r="G68" s="71">
        <v>4029</v>
      </c>
      <c r="H68" s="71">
        <v>0.44</v>
      </c>
    </row>
    <row r="69" spans="2:9">
      <c r="B69" s="2" t="s">
        <v>618</v>
      </c>
      <c r="C69" s="78" t="s">
        <v>258</v>
      </c>
      <c r="D69" s="2" t="s">
        <v>452</v>
      </c>
      <c r="E69" s="2" t="s">
        <v>619</v>
      </c>
      <c r="F69" s="71">
        <v>1735877</v>
      </c>
      <c r="G69" s="71">
        <v>3719.64</v>
      </c>
      <c r="H69" s="71">
        <v>0.4</v>
      </c>
    </row>
    <row r="70" spans="2:9">
      <c r="B70" s="2" t="s">
        <v>620</v>
      </c>
      <c r="C70" s="78" t="s">
        <v>258</v>
      </c>
      <c r="D70" s="2" t="s">
        <v>415</v>
      </c>
      <c r="E70" s="2" t="s">
        <v>621</v>
      </c>
      <c r="F70" s="71">
        <v>502135</v>
      </c>
      <c r="G70" s="71">
        <v>2749.19</v>
      </c>
      <c r="H70" s="71">
        <v>0.3</v>
      </c>
    </row>
    <row r="71" spans="2:9">
      <c r="B71" s="2" t="s">
        <v>622</v>
      </c>
      <c r="C71" s="78" t="s">
        <v>258</v>
      </c>
      <c r="D71" s="2" t="s">
        <v>444</v>
      </c>
      <c r="E71" s="2" t="s">
        <v>623</v>
      </c>
      <c r="F71" s="71">
        <v>143392</v>
      </c>
      <c r="G71" s="71">
        <v>2310.7600000000002</v>
      </c>
      <c r="H71" s="71">
        <v>0.25</v>
      </c>
    </row>
    <row r="72" spans="2:9">
      <c r="B72" s="2" t="s">
        <v>624</v>
      </c>
      <c r="C72" s="78" t="s">
        <v>258</v>
      </c>
      <c r="D72" s="2" t="s">
        <v>583</v>
      </c>
      <c r="E72" s="2" t="s">
        <v>625</v>
      </c>
      <c r="F72" s="71">
        <v>3095712</v>
      </c>
      <c r="G72" s="71">
        <v>1057.8</v>
      </c>
      <c r="H72" s="71">
        <v>0.11</v>
      </c>
    </row>
    <row r="73" spans="2:9" ht="13">
      <c r="B73" s="79" t="s">
        <v>248</v>
      </c>
      <c r="C73" s="80" t="s">
        <v>249</v>
      </c>
      <c r="D73" s="79" t="s">
        <v>250</v>
      </c>
      <c r="E73" s="79" t="s">
        <v>251</v>
      </c>
      <c r="F73" s="81" t="s">
        <v>252</v>
      </c>
      <c r="G73" s="81" t="s">
        <v>253</v>
      </c>
      <c r="H73" s="81" t="s">
        <v>254</v>
      </c>
      <c r="I73" s="3" t="s">
        <v>255</v>
      </c>
    </row>
    <row r="74" spans="2:9" ht="13">
      <c r="B74" s="3" t="s">
        <v>256</v>
      </c>
    </row>
    <row r="75" spans="2:9" ht="13">
      <c r="B75" s="3" t="s">
        <v>500</v>
      </c>
    </row>
    <row r="76" spans="2:9">
      <c r="B76" s="2" t="s">
        <v>626</v>
      </c>
      <c r="C76" s="78" t="s">
        <v>258</v>
      </c>
      <c r="D76" s="2" t="s">
        <v>455</v>
      </c>
      <c r="E76" s="2" t="s">
        <v>627</v>
      </c>
      <c r="F76" s="71">
        <v>1043500</v>
      </c>
      <c r="G76" s="71">
        <v>792.96</v>
      </c>
      <c r="H76" s="71">
        <v>0.09</v>
      </c>
    </row>
    <row r="77" spans="2:9" ht="13">
      <c r="B77" s="3" t="s">
        <v>261</v>
      </c>
      <c r="C77" s="82"/>
      <c r="D77" s="3"/>
      <c r="E77" s="3"/>
      <c r="F77" s="83"/>
      <c r="G77" s="83">
        <f>SUM(G12:G76)</f>
        <v>839131.74000000022</v>
      </c>
      <c r="H77" s="83">
        <f>SUM(H12:H76)</f>
        <v>91.15</v>
      </c>
    </row>
    <row r="78" spans="2:9" ht="13">
      <c r="B78" s="3" t="s">
        <v>262</v>
      </c>
      <c r="C78" s="82"/>
      <c r="D78" s="3"/>
      <c r="E78" s="3"/>
      <c r="F78" s="83"/>
      <c r="G78" s="83">
        <v>59330.239999999998</v>
      </c>
      <c r="H78" s="83">
        <v>6.45</v>
      </c>
    </row>
    <row r="79" spans="2:9" ht="13">
      <c r="B79" s="3" t="s">
        <v>263</v>
      </c>
      <c r="C79" s="82"/>
      <c r="D79" s="3"/>
      <c r="E79" s="3"/>
      <c r="F79" s="83"/>
      <c r="G79" s="83">
        <f>G77+G78</f>
        <v>898461.98000000021</v>
      </c>
      <c r="H79" s="83">
        <f>H77+H78</f>
        <v>97.600000000000009</v>
      </c>
    </row>
    <row r="80" spans="2:9" ht="13">
      <c r="B80" s="3" t="s">
        <v>350</v>
      </c>
      <c r="C80" s="82"/>
      <c r="D80" s="3"/>
      <c r="E80" s="3"/>
      <c r="F80" s="83"/>
      <c r="G80" s="83">
        <f>G81-G79</f>
        <v>21860.724937089835</v>
      </c>
      <c r="H80" s="83">
        <f>H81-H79</f>
        <v>2.3999999999999915</v>
      </c>
    </row>
    <row r="81" spans="2:8" ht="13">
      <c r="B81" s="3" t="s">
        <v>265</v>
      </c>
      <c r="C81" s="82"/>
      <c r="D81" s="3"/>
      <c r="E81" s="3"/>
      <c r="F81" s="83"/>
      <c r="G81" s="83">
        <v>920322.70493709005</v>
      </c>
      <c r="H81" s="83">
        <v>100</v>
      </c>
    </row>
    <row r="82" spans="2:8">
      <c r="B82" s="2" t="s">
        <v>266</v>
      </c>
    </row>
    <row r="83" spans="2:8" ht="13">
      <c r="B83" s="3" t="s">
        <v>267</v>
      </c>
    </row>
    <row r="84" spans="2:8" ht="13">
      <c r="B84" s="3" t="s">
        <v>268</v>
      </c>
      <c r="C84" s="78" t="s">
        <v>269</v>
      </c>
    </row>
    <row r="85" spans="2:8" ht="13">
      <c r="B85" s="3" t="s">
        <v>272</v>
      </c>
      <c r="C85" s="78" t="s">
        <v>271</v>
      </c>
    </row>
    <row r="86" spans="2:8" ht="13">
      <c r="B86" s="3" t="s">
        <v>273</v>
      </c>
      <c r="C86" s="78" t="s">
        <v>271</v>
      </c>
    </row>
    <row r="87" spans="2:8" ht="13">
      <c r="B87" s="3" t="s">
        <v>274</v>
      </c>
      <c r="C87" s="78" t="s">
        <v>275</v>
      </c>
    </row>
    <row r="88" spans="2:8" ht="13">
      <c r="B88" s="3" t="s">
        <v>628</v>
      </c>
      <c r="C88" s="82"/>
    </row>
    <row r="89" spans="2:8" ht="13">
      <c r="B89" s="3" t="s">
        <v>629</v>
      </c>
      <c r="C89" s="82"/>
    </row>
    <row r="90" spans="2:8" ht="13">
      <c r="B90" s="3" t="s">
        <v>630</v>
      </c>
      <c r="C90" s="82"/>
    </row>
    <row r="91" spans="2:8" ht="13">
      <c r="B91" s="3" t="s">
        <v>631</v>
      </c>
      <c r="C91" s="82"/>
    </row>
    <row r="92" spans="2:8" ht="13">
      <c r="B92" s="3" t="s">
        <v>632</v>
      </c>
      <c r="C92" s="82"/>
    </row>
    <row r="93" spans="2:8" ht="13">
      <c r="B93" s="3" t="s">
        <v>633</v>
      </c>
      <c r="C93" s="82"/>
    </row>
    <row r="94" spans="2:8" ht="13">
      <c r="B94" s="3" t="s">
        <v>634</v>
      </c>
      <c r="C94" s="82"/>
    </row>
    <row r="95" spans="2:8" ht="13">
      <c r="B95" s="3" t="s">
        <v>635</v>
      </c>
      <c r="C95" s="82"/>
    </row>
    <row r="96" spans="2:8" ht="13">
      <c r="B96" s="3" t="s">
        <v>636</v>
      </c>
      <c r="C96" s="82"/>
    </row>
    <row r="97" spans="2:4">
      <c r="B97" s="2" t="s">
        <v>286</v>
      </c>
    </row>
    <row r="98" spans="2:4">
      <c r="B98" s="2" t="s">
        <v>354</v>
      </c>
    </row>
    <row r="101" spans="2:4" ht="14.5">
      <c r="B101" s="104" t="s">
        <v>355</v>
      </c>
      <c r="C101" s="105"/>
    </row>
    <row r="102" spans="2:4" ht="14.5">
      <c r="B102" s="104" t="s">
        <v>356</v>
      </c>
      <c r="C102" s="106" t="s">
        <v>357</v>
      </c>
    </row>
    <row r="103" spans="2:4" ht="14.5">
      <c r="B103" s="85" t="s">
        <v>358</v>
      </c>
      <c r="C103" s="86" t="s">
        <v>359</v>
      </c>
    </row>
    <row r="104" spans="2:4" ht="14.5">
      <c r="B104" s="85" t="s">
        <v>360</v>
      </c>
      <c r="C104" s="86" t="s">
        <v>359</v>
      </c>
    </row>
    <row r="105" spans="2:4" ht="14.5">
      <c r="B105" s="85" t="s">
        <v>361</v>
      </c>
      <c r="C105" s="86" t="s">
        <v>359</v>
      </c>
    </row>
    <row r="106" spans="2:4" ht="14.5">
      <c r="B106" s="85" t="s">
        <v>362</v>
      </c>
      <c r="C106" s="86" t="s">
        <v>359</v>
      </c>
    </row>
    <row r="107" spans="2:4" ht="14.5">
      <c r="B107" s="85" t="s">
        <v>363</v>
      </c>
      <c r="C107" s="86" t="s">
        <v>359</v>
      </c>
    </row>
    <row r="108" spans="2:4" ht="14.5">
      <c r="B108" s="85" t="s">
        <v>364</v>
      </c>
      <c r="C108" s="86" t="s">
        <v>359</v>
      </c>
    </row>
    <row r="109" spans="2:4" ht="14.5">
      <c r="B109" s="104" t="s">
        <v>365</v>
      </c>
      <c r="C109" s="105" t="s">
        <v>359</v>
      </c>
    </row>
    <row r="111" spans="2:4" ht="14.5">
      <c r="B111" s="85" t="s">
        <v>295</v>
      </c>
      <c r="C111" s="86"/>
      <c r="D111" s="85"/>
    </row>
    <row r="112" spans="2:4" ht="29">
      <c r="B112" s="89" t="s">
        <v>296</v>
      </c>
      <c r="C112" s="87" t="s">
        <v>297</v>
      </c>
      <c r="D112" s="89" t="s">
        <v>298</v>
      </c>
    </row>
    <row r="113" spans="2:7" ht="14.5">
      <c r="B113" s="85" t="s">
        <v>271</v>
      </c>
      <c r="C113" s="86" t="s">
        <v>271</v>
      </c>
      <c r="D113" s="85" t="s">
        <v>271</v>
      </c>
    </row>
    <row r="115" spans="2:7" ht="13">
      <c r="B115" s="90" t="s">
        <v>299</v>
      </c>
      <c r="C115" s="91">
        <v>45747</v>
      </c>
      <c r="D115" s="92"/>
      <c r="E115" s="93"/>
      <c r="F115" s="94"/>
    </row>
    <row r="116" spans="2:7" ht="13">
      <c r="B116" s="90" t="s">
        <v>300</v>
      </c>
      <c r="C116" s="95" t="s">
        <v>301</v>
      </c>
      <c r="D116" s="90" t="s">
        <v>302</v>
      </c>
      <c r="E116" s="96" t="s">
        <v>303</v>
      </c>
      <c r="F116" s="97" t="s">
        <v>304</v>
      </c>
      <c r="G116" s="83"/>
    </row>
    <row r="117" spans="2:7">
      <c r="B117" s="98" t="s">
        <v>271</v>
      </c>
      <c r="C117" s="99" t="s">
        <v>271</v>
      </c>
      <c r="D117" s="98" t="s">
        <v>271</v>
      </c>
      <c r="E117" s="100" t="s">
        <v>271</v>
      </c>
      <c r="F117" s="101" t="s">
        <v>271</v>
      </c>
    </row>
    <row r="120" spans="2:7" ht="13">
      <c r="B120" s="3" t="s">
        <v>305</v>
      </c>
    </row>
    <row r="121" spans="2:7" ht="13">
      <c r="B121" s="3"/>
    </row>
    <row r="122" spans="2:7" ht="13">
      <c r="B122" s="3" t="s">
        <v>306</v>
      </c>
    </row>
    <row r="123" spans="2:7" ht="13">
      <c r="B123" s="90" t="s">
        <v>307</v>
      </c>
      <c r="C123" s="95" t="s">
        <v>308</v>
      </c>
      <c r="D123" s="3"/>
    </row>
    <row r="124" spans="2:7">
      <c r="B124" s="92" t="s">
        <v>271</v>
      </c>
      <c r="C124" s="102" t="s">
        <v>271</v>
      </c>
    </row>
    <row r="126" spans="2:7" ht="13">
      <c r="B126" s="90" t="s">
        <v>309</v>
      </c>
      <c r="C126" s="95" t="s">
        <v>308</v>
      </c>
    </row>
    <row r="127" spans="2:7">
      <c r="B127" s="92" t="s">
        <v>271</v>
      </c>
      <c r="C127" s="102" t="s">
        <v>271</v>
      </c>
    </row>
    <row r="129" spans="2:7" ht="13">
      <c r="B129" s="90" t="s">
        <v>310</v>
      </c>
      <c r="C129" s="95" t="s">
        <v>311</v>
      </c>
    </row>
    <row r="130" spans="2:7">
      <c r="B130" s="92" t="s">
        <v>271</v>
      </c>
      <c r="C130" s="102" t="s">
        <v>271</v>
      </c>
    </row>
    <row r="132" spans="2:7" ht="13">
      <c r="B132" s="96" t="s">
        <v>312</v>
      </c>
      <c r="C132" s="95" t="s">
        <v>311</v>
      </c>
    </row>
    <row r="133" spans="2:7">
      <c r="B133" s="93" t="s">
        <v>271</v>
      </c>
      <c r="C133" s="102" t="s">
        <v>271</v>
      </c>
    </row>
    <row r="135" spans="2:7" ht="13">
      <c r="B135" s="90" t="s">
        <v>313</v>
      </c>
      <c r="C135" s="95" t="s">
        <v>271</v>
      </c>
    </row>
    <row r="137" spans="2:7" ht="13">
      <c r="B137" s="90" t="s">
        <v>314</v>
      </c>
      <c r="C137" s="91">
        <v>45747</v>
      </c>
      <c r="D137" s="92"/>
      <c r="E137" s="93"/>
      <c r="F137" s="94"/>
    </row>
    <row r="138" spans="2:7" ht="13">
      <c r="B138" s="90" t="s">
        <v>300</v>
      </c>
      <c r="C138" s="95" t="s">
        <v>301</v>
      </c>
      <c r="D138" s="90" t="s">
        <v>302</v>
      </c>
      <c r="E138" s="96" t="s">
        <v>303</v>
      </c>
      <c r="F138" s="97" t="s">
        <v>304</v>
      </c>
      <c r="G138" s="83"/>
    </row>
    <row r="139" spans="2:7">
      <c r="B139" s="98" t="s">
        <v>271</v>
      </c>
      <c r="C139" s="99" t="s">
        <v>271</v>
      </c>
      <c r="D139" s="98" t="s">
        <v>271</v>
      </c>
      <c r="E139" s="100" t="s">
        <v>271</v>
      </c>
      <c r="F139" s="101" t="s">
        <v>271</v>
      </c>
    </row>
    <row r="140" spans="2:7" ht="13">
      <c r="B140" s="3" t="s">
        <v>305</v>
      </c>
    </row>
    <row r="141" spans="2:7" ht="13">
      <c r="B141" s="3"/>
    </row>
    <row r="142" spans="2:7" ht="13">
      <c r="B142" s="3" t="s">
        <v>306</v>
      </c>
    </row>
    <row r="143" spans="2:7" ht="13">
      <c r="B143" s="90" t="s">
        <v>307</v>
      </c>
      <c r="C143" s="95" t="s">
        <v>308</v>
      </c>
      <c r="D143" s="3"/>
    </row>
    <row r="144" spans="2:7">
      <c r="B144" s="92" t="s">
        <v>271</v>
      </c>
      <c r="C144" s="102" t="s">
        <v>271</v>
      </c>
    </row>
    <row r="146" spans="2:6" ht="13">
      <c r="B146" s="90" t="s">
        <v>309</v>
      </c>
      <c r="C146" s="95" t="s">
        <v>308</v>
      </c>
    </row>
    <row r="147" spans="2:6">
      <c r="B147" s="92" t="s">
        <v>271</v>
      </c>
      <c r="C147" s="102" t="s">
        <v>271</v>
      </c>
    </row>
    <row r="149" spans="2:6" ht="13">
      <c r="B149" s="90" t="s">
        <v>310</v>
      </c>
      <c r="C149" s="95" t="s">
        <v>311</v>
      </c>
    </row>
    <row r="150" spans="2:6">
      <c r="B150" s="92" t="s">
        <v>271</v>
      </c>
      <c r="C150" s="102" t="s">
        <v>271</v>
      </c>
    </row>
    <row r="152" spans="2:6" ht="13">
      <c r="B152" s="96" t="s">
        <v>312</v>
      </c>
      <c r="C152" s="95" t="s">
        <v>311</v>
      </c>
    </row>
    <row r="153" spans="2:6">
      <c r="B153" s="93" t="s">
        <v>271</v>
      </c>
      <c r="C153" s="102" t="s">
        <v>271</v>
      </c>
    </row>
    <row r="155" spans="2:6" ht="13">
      <c r="B155" s="90" t="s">
        <v>313</v>
      </c>
      <c r="C155" s="95" t="s">
        <v>271</v>
      </c>
    </row>
    <row r="158" spans="2:6" ht="13">
      <c r="B158" s="3" t="s">
        <v>315</v>
      </c>
    </row>
    <row r="160" spans="2:6" ht="13">
      <c r="B160" s="90" t="s">
        <v>300</v>
      </c>
      <c r="C160" s="95" t="s">
        <v>316</v>
      </c>
      <c r="D160" s="90" t="s">
        <v>317</v>
      </c>
      <c r="E160" s="90" t="s">
        <v>318</v>
      </c>
      <c r="F160" s="83"/>
    </row>
    <row r="161" spans="2:80">
      <c r="B161" s="92" t="s">
        <v>271</v>
      </c>
      <c r="C161" s="102" t="s">
        <v>271</v>
      </c>
      <c r="D161" s="92" t="s">
        <v>271</v>
      </c>
      <c r="E161" s="92" t="s">
        <v>271</v>
      </c>
    </row>
    <row r="164" spans="2:80" ht="13">
      <c r="B164" s="3" t="s">
        <v>319</v>
      </c>
      <c r="C164" s="82" t="s">
        <v>271</v>
      </c>
      <c r="D164" s="3"/>
      <c r="E164" s="3"/>
      <c r="F164" s="83"/>
      <c r="G164" s="83"/>
      <c r="H164" s="8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320</v>
      </c>
    </row>
    <row r="168" spans="2:80" ht="13">
      <c r="B168" s="90" t="s">
        <v>321</v>
      </c>
      <c r="C168" s="95" t="s">
        <v>308</v>
      </c>
      <c r="D168" s="3"/>
    </row>
    <row r="169" spans="2:80">
      <c r="B169" s="92" t="s">
        <v>271</v>
      </c>
      <c r="C169" s="102" t="s">
        <v>271</v>
      </c>
    </row>
    <row r="172" spans="2:80" ht="13">
      <c r="B172" s="90" t="s">
        <v>322</v>
      </c>
      <c r="C172" s="95" t="s">
        <v>323</v>
      </c>
      <c r="D172" s="3"/>
    </row>
    <row r="173" spans="2:80">
      <c r="B173" s="92" t="s">
        <v>271</v>
      </c>
      <c r="C173" s="102" t="s">
        <v>271</v>
      </c>
    </row>
    <row r="176" spans="2:80" ht="13">
      <c r="B176" s="3" t="s">
        <v>324</v>
      </c>
    </row>
    <row r="179" spans="2:80" ht="13">
      <c r="B179" s="3" t="s">
        <v>325</v>
      </c>
    </row>
    <row r="181" spans="2:80" ht="13">
      <c r="B181" s="90" t="s">
        <v>300</v>
      </c>
      <c r="C181" s="95" t="s">
        <v>326</v>
      </c>
      <c r="D181" s="90" t="s">
        <v>316</v>
      </c>
      <c r="E181" s="90" t="s">
        <v>317</v>
      </c>
      <c r="F181" s="97" t="s">
        <v>318</v>
      </c>
      <c r="G181" s="83"/>
    </row>
    <row r="182" spans="2:80">
      <c r="B182" s="92" t="s">
        <v>271</v>
      </c>
      <c r="C182" s="102" t="s">
        <v>271</v>
      </c>
      <c r="D182" s="92" t="s">
        <v>271</v>
      </c>
      <c r="E182" s="92" t="s">
        <v>271</v>
      </c>
      <c r="F182" s="103" t="s">
        <v>271</v>
      </c>
    </row>
    <row r="185" spans="2:80" ht="13">
      <c r="B185" s="3" t="s">
        <v>319</v>
      </c>
      <c r="C185" s="82" t="s">
        <v>271</v>
      </c>
      <c r="D185" s="3"/>
      <c r="E185" s="3"/>
      <c r="F185" s="83"/>
      <c r="G185" s="83"/>
      <c r="H185" s="8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ht="13">
      <c r="B187" s="3" t="s">
        <v>320</v>
      </c>
    </row>
    <row r="189" spans="2:80" ht="13">
      <c r="B189" s="90" t="s">
        <v>321</v>
      </c>
      <c r="C189" s="95" t="s">
        <v>308</v>
      </c>
      <c r="D189" s="3"/>
    </row>
    <row r="190" spans="2:80">
      <c r="B190" s="92" t="s">
        <v>271</v>
      </c>
      <c r="C190" s="102" t="s">
        <v>271</v>
      </c>
    </row>
    <row r="193" spans="2:7" ht="13">
      <c r="B193" s="90" t="s">
        <v>322</v>
      </c>
      <c r="C193" s="95" t="s">
        <v>323</v>
      </c>
      <c r="D193" s="3"/>
    </row>
    <row r="194" spans="2:7">
      <c r="B194" s="92" t="s">
        <v>271</v>
      </c>
      <c r="C194" s="102" t="s">
        <v>271</v>
      </c>
    </row>
    <row r="197" spans="2:7" ht="13">
      <c r="B197" s="3" t="s">
        <v>324</v>
      </c>
    </row>
    <row r="200" spans="2:7" ht="13">
      <c r="B200" s="3" t="s">
        <v>327</v>
      </c>
    </row>
    <row r="201" spans="2:7" ht="13">
      <c r="B201" s="90" t="s">
        <v>300</v>
      </c>
      <c r="C201" s="95" t="s">
        <v>328</v>
      </c>
      <c r="D201" s="90" t="s">
        <v>329</v>
      </c>
      <c r="E201" s="90" t="s">
        <v>330</v>
      </c>
      <c r="F201" s="97" t="s">
        <v>331</v>
      </c>
      <c r="G201" s="83"/>
    </row>
    <row r="202" spans="2:7">
      <c r="B202" s="92" t="s">
        <v>271</v>
      </c>
      <c r="C202" s="102" t="s">
        <v>271</v>
      </c>
      <c r="D202" s="92" t="s">
        <v>271</v>
      </c>
      <c r="E202" s="92" t="s">
        <v>271</v>
      </c>
      <c r="F202" s="103" t="s">
        <v>271</v>
      </c>
    </row>
    <row r="203" spans="2:7">
      <c r="B203" s="2" t="s">
        <v>332</v>
      </c>
    </row>
  </sheetData>
  <mergeCells count="3">
    <mergeCell ref="B1:E1"/>
    <mergeCell ref="C3:C7"/>
    <mergeCell ref="D3:D7"/>
  </mergeCells>
  <hyperlinks>
    <hyperlink ref="A1" location="Index!A1" display="Index" xr:uid="{24E5DD74-3960-4F7F-88A7-34EE05DBD05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5D5BD-8F2A-482A-A8DD-955166477820}">
  <dimension ref="A1:CB189"/>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118</v>
      </c>
      <c r="C1" s="70"/>
      <c r="D1" s="70"/>
      <c r="E1" s="70"/>
    </row>
    <row r="3" spans="1:9" ht="14.5">
      <c r="B3" s="72" t="s">
        <v>637</v>
      </c>
      <c r="C3" s="113"/>
      <c r="D3" s="74"/>
      <c r="E3" s="75"/>
    </row>
    <row r="4" spans="1:9" ht="29">
      <c r="B4" s="76" t="s">
        <v>638</v>
      </c>
      <c r="C4" s="113"/>
      <c r="D4" s="74"/>
      <c r="E4" s="75"/>
    </row>
    <row r="5" spans="1:9" ht="14.5">
      <c r="B5" s="76" t="s">
        <v>241</v>
      </c>
      <c r="C5" s="113"/>
      <c r="D5" s="74"/>
      <c r="E5" s="75"/>
    </row>
    <row r="6" spans="1:9" ht="29">
      <c r="B6" s="76" t="s">
        <v>639</v>
      </c>
      <c r="C6" s="113"/>
      <c r="D6" s="74"/>
      <c r="E6" s="75"/>
    </row>
    <row r="7" spans="1:9" ht="29">
      <c r="B7" s="76" t="s">
        <v>244</v>
      </c>
      <c r="C7" s="112" t="s">
        <v>245</v>
      </c>
      <c r="D7" s="112" t="s">
        <v>246</v>
      </c>
      <c r="E7" s="75"/>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754000</v>
      </c>
      <c r="G15" s="71">
        <v>13784.63</v>
      </c>
      <c r="H15" s="71">
        <v>7.2</v>
      </c>
    </row>
    <row r="16" spans="1:9">
      <c r="B16" s="2" t="s">
        <v>393</v>
      </c>
      <c r="C16" s="78" t="s">
        <v>258</v>
      </c>
      <c r="D16" s="2" t="s">
        <v>388</v>
      </c>
      <c r="E16" s="2" t="s">
        <v>394</v>
      </c>
      <c r="F16" s="71">
        <v>243000</v>
      </c>
      <c r="G16" s="71">
        <v>8762.94</v>
      </c>
      <c r="H16" s="71">
        <v>4.58</v>
      </c>
    </row>
    <row r="17" spans="2:8">
      <c r="B17" s="2" t="s">
        <v>395</v>
      </c>
      <c r="C17" s="78" t="s">
        <v>258</v>
      </c>
      <c r="D17" s="2" t="s">
        <v>396</v>
      </c>
      <c r="E17" s="2" t="s">
        <v>397</v>
      </c>
      <c r="F17" s="71">
        <v>1853000</v>
      </c>
      <c r="G17" s="71">
        <v>7592.67</v>
      </c>
      <c r="H17" s="71">
        <v>3.97</v>
      </c>
    </row>
    <row r="18" spans="2:8">
      <c r="B18" s="2" t="s">
        <v>640</v>
      </c>
      <c r="C18" s="78" t="s">
        <v>258</v>
      </c>
      <c r="D18" s="2" t="s">
        <v>514</v>
      </c>
      <c r="E18" s="2" t="s">
        <v>641</v>
      </c>
      <c r="F18" s="71">
        <v>64035</v>
      </c>
      <c r="G18" s="71">
        <v>7200.1</v>
      </c>
      <c r="H18" s="71">
        <v>3.76</v>
      </c>
    </row>
    <row r="19" spans="2:8">
      <c r="B19" s="2" t="s">
        <v>380</v>
      </c>
      <c r="C19" s="78" t="s">
        <v>258</v>
      </c>
      <c r="D19" s="2" t="s">
        <v>381</v>
      </c>
      <c r="E19" s="2" t="s">
        <v>382</v>
      </c>
      <c r="F19" s="71">
        <v>558000</v>
      </c>
      <c r="G19" s="71">
        <v>7115.06</v>
      </c>
      <c r="H19" s="71">
        <v>3.72</v>
      </c>
    </row>
    <row r="20" spans="2:8">
      <c r="B20" s="2" t="s">
        <v>642</v>
      </c>
      <c r="C20" s="78" t="s">
        <v>258</v>
      </c>
      <c r="D20" s="2" t="s">
        <v>449</v>
      </c>
      <c r="E20" s="2" t="s">
        <v>643</v>
      </c>
      <c r="F20" s="71">
        <v>117000</v>
      </c>
      <c r="G20" s="71">
        <v>6411.37</v>
      </c>
      <c r="H20" s="71">
        <v>3.35</v>
      </c>
    </row>
    <row r="21" spans="2:8">
      <c r="B21" s="2" t="s">
        <v>547</v>
      </c>
      <c r="C21" s="78" t="s">
        <v>258</v>
      </c>
      <c r="D21" s="2" t="s">
        <v>421</v>
      </c>
      <c r="E21" s="2" t="s">
        <v>548</v>
      </c>
      <c r="F21" s="71">
        <v>249600</v>
      </c>
      <c r="G21" s="71">
        <v>6062.66</v>
      </c>
      <c r="H21" s="71">
        <v>3.17</v>
      </c>
    </row>
    <row r="22" spans="2:8">
      <c r="B22" s="2" t="s">
        <v>644</v>
      </c>
      <c r="C22" s="78" t="s">
        <v>258</v>
      </c>
      <c r="D22" s="2" t="s">
        <v>460</v>
      </c>
      <c r="E22" s="2" t="s">
        <v>645</v>
      </c>
      <c r="F22" s="71">
        <v>2718000</v>
      </c>
      <c r="G22" s="71">
        <v>5482.21</v>
      </c>
      <c r="H22" s="71">
        <v>2.86</v>
      </c>
    </row>
    <row r="23" spans="2:8">
      <c r="B23" s="2" t="s">
        <v>646</v>
      </c>
      <c r="C23" s="78" t="s">
        <v>258</v>
      </c>
      <c r="D23" s="2" t="s">
        <v>438</v>
      </c>
      <c r="E23" s="2" t="s">
        <v>647</v>
      </c>
      <c r="F23" s="71">
        <v>378000</v>
      </c>
      <c r="G23" s="71">
        <v>5242.67</v>
      </c>
      <c r="H23" s="71">
        <v>2.74</v>
      </c>
    </row>
    <row r="24" spans="2:8">
      <c r="B24" s="2" t="s">
        <v>648</v>
      </c>
      <c r="C24" s="78" t="s">
        <v>258</v>
      </c>
      <c r="D24" s="2" t="s">
        <v>598</v>
      </c>
      <c r="E24" s="2" t="s">
        <v>649</v>
      </c>
      <c r="F24" s="71">
        <v>168496</v>
      </c>
      <c r="G24" s="71">
        <v>4848.05</v>
      </c>
      <c r="H24" s="71">
        <v>2.5299999999999998</v>
      </c>
    </row>
    <row r="25" spans="2:8">
      <c r="B25" s="2" t="s">
        <v>383</v>
      </c>
      <c r="C25" s="78" t="s">
        <v>258</v>
      </c>
      <c r="D25" s="2" t="s">
        <v>378</v>
      </c>
      <c r="E25" s="2" t="s">
        <v>384</v>
      </c>
      <c r="F25" s="71">
        <v>300000</v>
      </c>
      <c r="G25" s="71">
        <v>4045.05</v>
      </c>
      <c r="H25" s="71">
        <v>2.11</v>
      </c>
    </row>
    <row r="26" spans="2:8">
      <c r="B26" s="2" t="s">
        <v>650</v>
      </c>
      <c r="C26" s="78" t="s">
        <v>258</v>
      </c>
      <c r="D26" s="2" t="s">
        <v>378</v>
      </c>
      <c r="E26" s="2" t="s">
        <v>651</v>
      </c>
      <c r="F26" s="71">
        <v>1836000</v>
      </c>
      <c r="G26" s="71">
        <v>3841.65</v>
      </c>
      <c r="H26" s="71">
        <v>2.0099999999999998</v>
      </c>
    </row>
    <row r="27" spans="2:8">
      <c r="B27" s="2" t="s">
        <v>423</v>
      </c>
      <c r="C27" s="78" t="s">
        <v>258</v>
      </c>
      <c r="D27" s="2" t="s">
        <v>415</v>
      </c>
      <c r="E27" s="2" t="s">
        <v>424</v>
      </c>
      <c r="F27" s="71">
        <v>383000</v>
      </c>
      <c r="G27" s="71">
        <v>3837.28</v>
      </c>
      <c r="H27" s="71">
        <v>2</v>
      </c>
    </row>
    <row r="28" spans="2:8">
      <c r="B28" s="2" t="s">
        <v>652</v>
      </c>
      <c r="C28" s="78" t="s">
        <v>258</v>
      </c>
      <c r="D28" s="2" t="s">
        <v>556</v>
      </c>
      <c r="E28" s="2" t="s">
        <v>653</v>
      </c>
      <c r="F28" s="71">
        <v>315000</v>
      </c>
      <c r="G28" s="71">
        <v>3726.29</v>
      </c>
      <c r="H28" s="71">
        <v>1.95</v>
      </c>
    </row>
    <row r="29" spans="2:8">
      <c r="B29" s="2" t="s">
        <v>654</v>
      </c>
      <c r="C29" s="78" t="s">
        <v>258</v>
      </c>
      <c r="D29" s="2" t="s">
        <v>655</v>
      </c>
      <c r="E29" s="2" t="s">
        <v>656</v>
      </c>
      <c r="F29" s="71">
        <v>219000</v>
      </c>
      <c r="G29" s="71">
        <v>3481.55</v>
      </c>
      <c r="H29" s="71">
        <v>1.82</v>
      </c>
    </row>
    <row r="30" spans="2:8">
      <c r="B30" s="2" t="s">
        <v>425</v>
      </c>
      <c r="C30" s="78" t="s">
        <v>258</v>
      </c>
      <c r="D30" s="2" t="s">
        <v>418</v>
      </c>
      <c r="E30" s="2" t="s">
        <v>426</v>
      </c>
      <c r="F30" s="71">
        <v>500000</v>
      </c>
      <c r="G30" s="71">
        <v>3428.5</v>
      </c>
      <c r="H30" s="71">
        <v>1.79</v>
      </c>
    </row>
    <row r="31" spans="2:8">
      <c r="B31" s="2" t="s">
        <v>657</v>
      </c>
      <c r="C31" s="78" t="s">
        <v>258</v>
      </c>
      <c r="D31" s="2" t="s">
        <v>412</v>
      </c>
      <c r="E31" s="2" t="s">
        <v>658</v>
      </c>
      <c r="F31" s="71">
        <v>221000</v>
      </c>
      <c r="G31" s="71">
        <v>3378.87</v>
      </c>
      <c r="H31" s="71">
        <v>1.77</v>
      </c>
    </row>
    <row r="32" spans="2:8">
      <c r="B32" s="2" t="s">
        <v>516</v>
      </c>
      <c r="C32" s="78" t="s">
        <v>258</v>
      </c>
      <c r="D32" s="2" t="s">
        <v>471</v>
      </c>
      <c r="E32" s="2" t="s">
        <v>517</v>
      </c>
      <c r="F32" s="71">
        <v>275000</v>
      </c>
      <c r="G32" s="71">
        <v>3252.29</v>
      </c>
      <c r="H32" s="71">
        <v>1.7</v>
      </c>
    </row>
    <row r="33" spans="2:8">
      <c r="B33" s="2" t="s">
        <v>659</v>
      </c>
      <c r="C33" s="78" t="s">
        <v>258</v>
      </c>
      <c r="D33" s="2" t="s">
        <v>471</v>
      </c>
      <c r="E33" s="2" t="s">
        <v>660</v>
      </c>
      <c r="F33" s="71">
        <v>63000</v>
      </c>
      <c r="G33" s="71">
        <v>3243.21</v>
      </c>
      <c r="H33" s="71">
        <v>1.69</v>
      </c>
    </row>
    <row r="34" spans="2:8">
      <c r="B34" s="2" t="s">
        <v>661</v>
      </c>
      <c r="C34" s="78" t="s">
        <v>258</v>
      </c>
      <c r="D34" s="2" t="s">
        <v>418</v>
      </c>
      <c r="E34" s="2" t="s">
        <v>662</v>
      </c>
      <c r="F34" s="71">
        <v>569000</v>
      </c>
      <c r="G34" s="71">
        <v>3211.15</v>
      </c>
      <c r="H34" s="71">
        <v>1.68</v>
      </c>
    </row>
    <row r="35" spans="2:8">
      <c r="B35" s="2" t="s">
        <v>663</v>
      </c>
      <c r="C35" s="78" t="s">
        <v>258</v>
      </c>
      <c r="D35" s="2" t="s">
        <v>406</v>
      </c>
      <c r="E35" s="2" t="s">
        <v>664</v>
      </c>
      <c r="F35" s="71">
        <v>129000</v>
      </c>
      <c r="G35" s="71">
        <v>3073.94</v>
      </c>
      <c r="H35" s="71">
        <v>1.61</v>
      </c>
    </row>
    <row r="36" spans="2:8">
      <c r="B36" s="2" t="s">
        <v>665</v>
      </c>
      <c r="C36" s="78" t="s">
        <v>258</v>
      </c>
      <c r="D36" s="2" t="s">
        <v>406</v>
      </c>
      <c r="E36" s="2" t="s">
        <v>666</v>
      </c>
      <c r="F36" s="71">
        <v>153000</v>
      </c>
      <c r="G36" s="71">
        <v>3071.25</v>
      </c>
      <c r="H36" s="71">
        <v>1.6</v>
      </c>
    </row>
    <row r="37" spans="2:8">
      <c r="B37" s="2" t="s">
        <v>667</v>
      </c>
      <c r="C37" s="78" t="s">
        <v>258</v>
      </c>
      <c r="D37" s="2" t="s">
        <v>668</v>
      </c>
      <c r="E37" s="2" t="s">
        <v>669</v>
      </c>
      <c r="F37" s="71">
        <v>132000</v>
      </c>
      <c r="G37" s="71">
        <v>2970.99</v>
      </c>
      <c r="H37" s="71">
        <v>1.55</v>
      </c>
    </row>
    <row r="38" spans="2:8">
      <c r="B38" s="2" t="s">
        <v>670</v>
      </c>
      <c r="C38" s="78" t="s">
        <v>258</v>
      </c>
      <c r="D38" s="2" t="s">
        <v>671</v>
      </c>
      <c r="E38" s="2" t="s">
        <v>672</v>
      </c>
      <c r="F38" s="71">
        <v>764663</v>
      </c>
      <c r="G38" s="71">
        <v>2957.33</v>
      </c>
      <c r="H38" s="71">
        <v>1.54</v>
      </c>
    </row>
    <row r="39" spans="2:8">
      <c r="B39" s="2" t="s">
        <v>468</v>
      </c>
      <c r="C39" s="78" t="s">
        <v>258</v>
      </c>
      <c r="D39" s="2" t="s">
        <v>412</v>
      </c>
      <c r="E39" s="2" t="s">
        <v>469</v>
      </c>
      <c r="F39" s="71">
        <v>285168</v>
      </c>
      <c r="G39" s="71">
        <v>2889.61</v>
      </c>
      <c r="H39" s="71">
        <v>1.51</v>
      </c>
    </row>
    <row r="40" spans="2:8">
      <c r="B40" s="2" t="s">
        <v>673</v>
      </c>
      <c r="C40" s="78" t="s">
        <v>258</v>
      </c>
      <c r="D40" s="2" t="s">
        <v>460</v>
      </c>
      <c r="E40" s="2" t="s">
        <v>674</v>
      </c>
      <c r="F40" s="71">
        <v>54100</v>
      </c>
      <c r="G40" s="71">
        <v>2880.91</v>
      </c>
      <c r="H40" s="71">
        <v>1.51</v>
      </c>
    </row>
    <row r="41" spans="2:8">
      <c r="B41" s="2" t="s">
        <v>675</v>
      </c>
      <c r="C41" s="78" t="s">
        <v>258</v>
      </c>
      <c r="D41" s="2" t="s">
        <v>388</v>
      </c>
      <c r="E41" s="2" t="s">
        <v>676</v>
      </c>
      <c r="F41" s="71">
        <v>819530</v>
      </c>
      <c r="G41" s="71">
        <v>2833.12</v>
      </c>
      <c r="H41" s="71">
        <v>1.48</v>
      </c>
    </row>
    <row r="42" spans="2:8">
      <c r="B42" s="2" t="s">
        <v>677</v>
      </c>
      <c r="C42" s="78" t="s">
        <v>258</v>
      </c>
      <c r="D42" s="2" t="s">
        <v>388</v>
      </c>
      <c r="E42" s="2" t="s">
        <v>678</v>
      </c>
      <c r="F42" s="71">
        <v>284276</v>
      </c>
      <c r="G42" s="71">
        <v>2832.24</v>
      </c>
      <c r="H42" s="71">
        <v>1.48</v>
      </c>
    </row>
    <row r="43" spans="2:8">
      <c r="B43" s="2" t="s">
        <v>575</v>
      </c>
      <c r="C43" s="78" t="s">
        <v>258</v>
      </c>
      <c r="D43" s="2" t="s">
        <v>449</v>
      </c>
      <c r="E43" s="2" t="s">
        <v>576</v>
      </c>
      <c r="F43" s="71">
        <v>486000</v>
      </c>
      <c r="G43" s="71">
        <v>2811.75</v>
      </c>
      <c r="H43" s="71">
        <v>1.47</v>
      </c>
    </row>
    <row r="44" spans="2:8">
      <c r="B44" s="2" t="s">
        <v>440</v>
      </c>
      <c r="C44" s="78" t="s">
        <v>258</v>
      </c>
      <c r="D44" s="2" t="s">
        <v>441</v>
      </c>
      <c r="E44" s="2" t="s">
        <v>442</v>
      </c>
      <c r="F44" s="71">
        <v>247525</v>
      </c>
      <c r="G44" s="71">
        <v>2807.3</v>
      </c>
      <c r="H44" s="71">
        <v>1.47</v>
      </c>
    </row>
    <row r="45" spans="2:8">
      <c r="B45" s="2" t="s">
        <v>679</v>
      </c>
      <c r="C45" s="78" t="s">
        <v>258</v>
      </c>
      <c r="D45" s="2" t="s">
        <v>399</v>
      </c>
      <c r="E45" s="2" t="s">
        <v>680</v>
      </c>
      <c r="F45" s="71">
        <v>894532</v>
      </c>
      <c r="G45" s="71">
        <v>2753.37</v>
      </c>
      <c r="H45" s="71">
        <v>1.44</v>
      </c>
    </row>
    <row r="46" spans="2:8">
      <c r="B46" s="2" t="s">
        <v>681</v>
      </c>
      <c r="C46" s="78" t="s">
        <v>258</v>
      </c>
      <c r="D46" s="2" t="s">
        <v>388</v>
      </c>
      <c r="E46" s="2" t="s">
        <v>682</v>
      </c>
      <c r="F46" s="71">
        <v>171000</v>
      </c>
      <c r="G46" s="71">
        <v>2723.18</v>
      </c>
      <c r="H46" s="71">
        <v>1.42</v>
      </c>
    </row>
    <row r="47" spans="2:8">
      <c r="B47" s="2" t="s">
        <v>683</v>
      </c>
      <c r="C47" s="78" t="s">
        <v>258</v>
      </c>
      <c r="D47" s="2" t="s">
        <v>578</v>
      </c>
      <c r="E47" s="2" t="s">
        <v>684</v>
      </c>
      <c r="F47" s="71">
        <v>723000</v>
      </c>
      <c r="G47" s="71">
        <v>2669.68</v>
      </c>
      <c r="H47" s="71">
        <v>1.39</v>
      </c>
    </row>
    <row r="48" spans="2:8">
      <c r="B48" s="2" t="s">
        <v>685</v>
      </c>
      <c r="C48" s="78" t="s">
        <v>258</v>
      </c>
      <c r="D48" s="2" t="s">
        <v>412</v>
      </c>
      <c r="E48" s="2" t="s">
        <v>686</v>
      </c>
      <c r="F48" s="71">
        <v>20089</v>
      </c>
      <c r="G48" s="71">
        <v>2647.63</v>
      </c>
      <c r="H48" s="71">
        <v>1.38</v>
      </c>
    </row>
    <row r="49" spans="2:8">
      <c r="B49" s="2" t="s">
        <v>687</v>
      </c>
      <c r="C49" s="78" t="s">
        <v>258</v>
      </c>
      <c r="D49" s="2" t="s">
        <v>688</v>
      </c>
      <c r="E49" s="2" t="s">
        <v>689</v>
      </c>
      <c r="F49" s="71">
        <v>451960</v>
      </c>
      <c r="G49" s="71">
        <v>2312.4499999999998</v>
      </c>
      <c r="H49" s="71">
        <v>1.21</v>
      </c>
    </row>
    <row r="50" spans="2:8">
      <c r="B50" s="2" t="s">
        <v>690</v>
      </c>
      <c r="C50" s="78" t="s">
        <v>258</v>
      </c>
      <c r="D50" s="2" t="s">
        <v>668</v>
      </c>
      <c r="E50" s="2" t="s">
        <v>691</v>
      </c>
      <c r="F50" s="71">
        <v>292000</v>
      </c>
      <c r="G50" s="71">
        <v>2200.8000000000002</v>
      </c>
      <c r="H50" s="71">
        <v>1.1499999999999999</v>
      </c>
    </row>
    <row r="51" spans="2:8">
      <c r="B51" s="2" t="s">
        <v>692</v>
      </c>
      <c r="C51" s="78" t="s">
        <v>258</v>
      </c>
      <c r="D51" s="2" t="s">
        <v>502</v>
      </c>
      <c r="E51" s="2" t="s">
        <v>693</v>
      </c>
      <c r="F51" s="71">
        <v>551370</v>
      </c>
      <c r="G51" s="71">
        <v>2135.46</v>
      </c>
      <c r="H51" s="71">
        <v>1.1200000000000001</v>
      </c>
    </row>
    <row r="52" spans="2:8">
      <c r="B52" s="2" t="s">
        <v>448</v>
      </c>
      <c r="C52" s="78" t="s">
        <v>258</v>
      </c>
      <c r="D52" s="2" t="s">
        <v>449</v>
      </c>
      <c r="E52" s="2" t="s">
        <v>450</v>
      </c>
      <c r="F52" s="71">
        <v>200600</v>
      </c>
      <c r="G52" s="71">
        <v>2116.83</v>
      </c>
      <c r="H52" s="71">
        <v>1.1100000000000001</v>
      </c>
    </row>
    <row r="53" spans="2:8">
      <c r="B53" s="2" t="s">
        <v>420</v>
      </c>
      <c r="C53" s="78" t="s">
        <v>258</v>
      </c>
      <c r="D53" s="2" t="s">
        <v>421</v>
      </c>
      <c r="E53" s="2" t="s">
        <v>422</v>
      </c>
      <c r="F53" s="71">
        <v>141781</v>
      </c>
      <c r="G53" s="71">
        <v>1986.78</v>
      </c>
      <c r="H53" s="71">
        <v>1.04</v>
      </c>
    </row>
    <row r="54" spans="2:8">
      <c r="B54" s="2" t="s">
        <v>694</v>
      </c>
      <c r="C54" s="78" t="s">
        <v>258</v>
      </c>
      <c r="D54" s="2" t="s">
        <v>695</v>
      </c>
      <c r="E54" s="2" t="s">
        <v>696</v>
      </c>
      <c r="F54" s="71">
        <v>17100</v>
      </c>
      <c r="G54" s="71">
        <v>1970.29</v>
      </c>
      <c r="H54" s="71">
        <v>1.03</v>
      </c>
    </row>
    <row r="55" spans="2:8">
      <c r="B55" s="2" t="s">
        <v>697</v>
      </c>
      <c r="C55" s="78" t="s">
        <v>258</v>
      </c>
      <c r="D55" s="2" t="s">
        <v>449</v>
      </c>
      <c r="E55" s="2" t="s">
        <v>698</v>
      </c>
      <c r="F55" s="71">
        <v>208666</v>
      </c>
      <c r="G55" s="71">
        <v>1966.99</v>
      </c>
      <c r="H55" s="71">
        <v>1.03</v>
      </c>
    </row>
    <row r="56" spans="2:8">
      <c r="B56" s="2" t="s">
        <v>699</v>
      </c>
      <c r="C56" s="78" t="s">
        <v>258</v>
      </c>
      <c r="D56" s="2" t="s">
        <v>388</v>
      </c>
      <c r="E56" s="2" t="s">
        <v>700</v>
      </c>
      <c r="F56" s="71">
        <v>279000</v>
      </c>
      <c r="G56" s="71">
        <v>1955.37</v>
      </c>
      <c r="H56" s="71">
        <v>1.02</v>
      </c>
    </row>
    <row r="57" spans="2:8">
      <c r="B57" s="2" t="s">
        <v>417</v>
      </c>
      <c r="C57" s="78" t="s">
        <v>258</v>
      </c>
      <c r="D57" s="2" t="s">
        <v>418</v>
      </c>
      <c r="E57" s="2" t="s">
        <v>419</v>
      </c>
      <c r="F57" s="71">
        <v>108000</v>
      </c>
      <c r="G57" s="71">
        <v>1936.28</v>
      </c>
      <c r="H57" s="71">
        <v>1.01</v>
      </c>
    </row>
    <row r="58" spans="2:8">
      <c r="B58" s="2" t="s">
        <v>701</v>
      </c>
      <c r="C58" s="78" t="s">
        <v>258</v>
      </c>
      <c r="D58" s="2" t="s">
        <v>444</v>
      </c>
      <c r="E58" s="2" t="s">
        <v>702</v>
      </c>
      <c r="F58" s="71">
        <v>426000</v>
      </c>
      <c r="G58" s="71">
        <v>1923.18</v>
      </c>
      <c r="H58" s="71">
        <v>1</v>
      </c>
    </row>
    <row r="59" spans="2:8">
      <c r="B59" s="2" t="s">
        <v>703</v>
      </c>
      <c r="C59" s="78" t="s">
        <v>258</v>
      </c>
      <c r="D59" s="2" t="s">
        <v>388</v>
      </c>
      <c r="E59" s="2" t="s">
        <v>704</v>
      </c>
      <c r="F59" s="71">
        <v>139147</v>
      </c>
      <c r="G59" s="71">
        <v>1819.28</v>
      </c>
      <c r="H59" s="71">
        <v>0.95</v>
      </c>
    </row>
    <row r="60" spans="2:8">
      <c r="B60" s="2" t="s">
        <v>705</v>
      </c>
      <c r="C60" s="78" t="s">
        <v>258</v>
      </c>
      <c r="D60" s="2" t="s">
        <v>388</v>
      </c>
      <c r="E60" s="2" t="s">
        <v>706</v>
      </c>
      <c r="F60" s="71">
        <v>81000</v>
      </c>
      <c r="G60" s="71">
        <v>1766.73</v>
      </c>
      <c r="H60" s="71">
        <v>0.92</v>
      </c>
    </row>
    <row r="61" spans="2:8">
      <c r="B61" s="2" t="s">
        <v>707</v>
      </c>
      <c r="C61" s="78" t="s">
        <v>258</v>
      </c>
      <c r="D61" s="2" t="s">
        <v>412</v>
      </c>
      <c r="E61" s="2" t="s">
        <v>708</v>
      </c>
      <c r="F61" s="71">
        <v>720000</v>
      </c>
      <c r="G61" s="71">
        <v>1659.96</v>
      </c>
      <c r="H61" s="71">
        <v>0.87</v>
      </c>
    </row>
    <row r="62" spans="2:8">
      <c r="B62" s="2" t="s">
        <v>709</v>
      </c>
      <c r="C62" s="78" t="s">
        <v>258</v>
      </c>
      <c r="D62" s="2" t="s">
        <v>514</v>
      </c>
      <c r="E62" s="2" t="s">
        <v>710</v>
      </c>
      <c r="F62" s="71">
        <v>40364</v>
      </c>
      <c r="G62" s="71">
        <v>1617.39</v>
      </c>
      <c r="H62" s="71">
        <v>0.84</v>
      </c>
    </row>
    <row r="63" spans="2:8">
      <c r="B63" s="2" t="s">
        <v>711</v>
      </c>
      <c r="C63" s="78" t="s">
        <v>258</v>
      </c>
      <c r="D63" s="2" t="s">
        <v>695</v>
      </c>
      <c r="E63" s="2" t="s">
        <v>712</v>
      </c>
      <c r="F63" s="71">
        <v>42600</v>
      </c>
      <c r="G63" s="71">
        <v>1585.98</v>
      </c>
      <c r="H63" s="71">
        <v>0.83</v>
      </c>
    </row>
    <row r="64" spans="2:8">
      <c r="B64" s="2" t="s">
        <v>713</v>
      </c>
      <c r="C64" s="78" t="s">
        <v>258</v>
      </c>
      <c r="D64" s="2" t="s">
        <v>616</v>
      </c>
      <c r="E64" s="2" t="s">
        <v>714</v>
      </c>
      <c r="F64" s="71">
        <v>100418</v>
      </c>
      <c r="G64" s="71">
        <v>1535.34</v>
      </c>
      <c r="H64" s="71">
        <v>0.8</v>
      </c>
    </row>
    <row r="65" spans="2:8">
      <c r="B65" s="2" t="s">
        <v>715</v>
      </c>
      <c r="C65" s="78" t="s">
        <v>258</v>
      </c>
      <c r="D65" s="2" t="s">
        <v>452</v>
      </c>
      <c r="E65" s="2" t="s">
        <v>716</v>
      </c>
      <c r="F65" s="71">
        <v>173881</v>
      </c>
      <c r="G65" s="71">
        <v>1174.1300000000001</v>
      </c>
      <c r="H65" s="71">
        <v>0.61</v>
      </c>
    </row>
    <row r="66" spans="2:8">
      <c r="B66" s="2" t="s">
        <v>717</v>
      </c>
      <c r="C66" s="78" t="s">
        <v>258</v>
      </c>
      <c r="D66" s="2" t="s">
        <v>493</v>
      </c>
      <c r="E66" s="2" t="s">
        <v>718</v>
      </c>
      <c r="F66" s="71">
        <v>12543</v>
      </c>
      <c r="G66" s="71">
        <v>895.11</v>
      </c>
      <c r="H66" s="71">
        <v>0.47</v>
      </c>
    </row>
    <row r="67" spans="2:8" ht="13">
      <c r="B67" s="3" t="s">
        <v>261</v>
      </c>
      <c r="C67" s="82"/>
      <c r="D67" s="3"/>
      <c r="E67" s="3"/>
      <c r="F67" s="83"/>
      <c r="G67" s="83">
        <f>SUM(G12:G66)</f>
        <v>180428.84999999995</v>
      </c>
      <c r="H67" s="83">
        <f>SUM(H12:H66)</f>
        <v>94.260000000000034</v>
      </c>
    </row>
    <row r="68" spans="2:8" ht="13">
      <c r="B68" s="3" t="s">
        <v>262</v>
      </c>
      <c r="C68" s="82"/>
      <c r="D68" s="3"/>
      <c r="E68" s="3"/>
      <c r="F68" s="83"/>
      <c r="G68" s="83">
        <v>255.15</v>
      </c>
      <c r="H68" s="83">
        <v>0.13</v>
      </c>
    </row>
    <row r="69" spans="2:8" ht="13">
      <c r="B69" s="3" t="s">
        <v>263</v>
      </c>
      <c r="C69" s="82"/>
      <c r="D69" s="3"/>
      <c r="E69" s="3"/>
      <c r="F69" s="83"/>
      <c r="G69" s="83">
        <v>180684</v>
      </c>
      <c r="H69" s="83">
        <v>94.39</v>
      </c>
    </row>
    <row r="70" spans="2:8" ht="13">
      <c r="B70" s="3" t="s">
        <v>350</v>
      </c>
      <c r="C70" s="82"/>
      <c r="D70" s="3"/>
      <c r="E70" s="3"/>
      <c r="F70" s="83"/>
      <c r="G70" s="83">
        <v>10732.896723999986</v>
      </c>
      <c r="H70" s="83">
        <v>5.6099999999999994</v>
      </c>
    </row>
    <row r="71" spans="2:8" ht="13">
      <c r="B71" s="3" t="s">
        <v>265</v>
      </c>
      <c r="C71" s="82"/>
      <c r="D71" s="3"/>
      <c r="E71" s="3"/>
      <c r="F71" s="83"/>
      <c r="G71" s="83">
        <v>191416.89672399999</v>
      </c>
      <c r="H71" s="83">
        <v>100</v>
      </c>
    </row>
    <row r="72" spans="2:8">
      <c r="B72" s="2" t="s">
        <v>266</v>
      </c>
    </row>
    <row r="73" spans="2:8" ht="13">
      <c r="B73" s="3" t="s">
        <v>267</v>
      </c>
    </row>
    <row r="74" spans="2:8" ht="13">
      <c r="B74" s="3" t="s">
        <v>268</v>
      </c>
      <c r="C74" s="78" t="s">
        <v>269</v>
      </c>
    </row>
    <row r="75" spans="2:8" ht="13">
      <c r="B75" s="3" t="s">
        <v>272</v>
      </c>
      <c r="C75" s="78" t="s">
        <v>271</v>
      </c>
    </row>
    <row r="76" spans="2:8" ht="13">
      <c r="B76" s="3" t="s">
        <v>273</v>
      </c>
      <c r="C76" s="78" t="s">
        <v>271</v>
      </c>
    </row>
    <row r="77" spans="2:8" ht="13">
      <c r="B77" s="3" t="s">
        <v>274</v>
      </c>
      <c r="C77" s="78" t="s">
        <v>275</v>
      </c>
    </row>
    <row r="78" spans="2:8" ht="13">
      <c r="B78" s="3" t="s">
        <v>719</v>
      </c>
      <c r="C78" s="82"/>
    </row>
    <row r="79" spans="2:8" ht="13">
      <c r="B79" s="3" t="s">
        <v>720</v>
      </c>
      <c r="C79" s="82"/>
    </row>
    <row r="80" spans="2:8" ht="13">
      <c r="B80" s="3" t="s">
        <v>721</v>
      </c>
      <c r="C80" s="82"/>
    </row>
    <row r="81" spans="2:3" ht="13">
      <c r="B81" s="3" t="s">
        <v>722</v>
      </c>
      <c r="C81" s="82"/>
    </row>
    <row r="82" spans="2:3" ht="13">
      <c r="B82" s="3" t="s">
        <v>508</v>
      </c>
      <c r="C82" s="82"/>
    </row>
    <row r="83" spans="2:3">
      <c r="B83" s="2" t="s">
        <v>286</v>
      </c>
    </row>
    <row r="84" spans="2:3">
      <c r="B84" s="2" t="s">
        <v>354</v>
      </c>
    </row>
    <row r="87" spans="2:3" ht="14.5">
      <c r="B87" s="104" t="s">
        <v>355</v>
      </c>
      <c r="C87" s="105"/>
    </row>
    <row r="88" spans="2:3" ht="14.5">
      <c r="B88" s="104" t="s">
        <v>356</v>
      </c>
      <c r="C88" s="106" t="s">
        <v>357</v>
      </c>
    </row>
    <row r="89" spans="2:3" ht="14.5">
      <c r="B89" s="85" t="s">
        <v>358</v>
      </c>
      <c r="C89" s="86" t="s">
        <v>359</v>
      </c>
    </row>
    <row r="90" spans="2:3" ht="14.5">
      <c r="B90" s="85" t="s">
        <v>360</v>
      </c>
      <c r="C90" s="86" t="s">
        <v>359</v>
      </c>
    </row>
    <row r="91" spans="2:3" ht="14.5">
      <c r="B91" s="85" t="s">
        <v>361</v>
      </c>
      <c r="C91" s="86" t="s">
        <v>359</v>
      </c>
    </row>
    <row r="92" spans="2:3" ht="14.5">
      <c r="B92" s="85" t="s">
        <v>362</v>
      </c>
      <c r="C92" s="86" t="s">
        <v>359</v>
      </c>
    </row>
    <row r="93" spans="2:3" ht="14.5">
      <c r="B93" s="85" t="s">
        <v>363</v>
      </c>
      <c r="C93" s="86" t="s">
        <v>359</v>
      </c>
    </row>
    <row r="94" spans="2:3" ht="14.5">
      <c r="B94" s="85" t="s">
        <v>364</v>
      </c>
      <c r="C94" s="86" t="s">
        <v>359</v>
      </c>
    </row>
    <row r="95" spans="2:3" ht="14.5">
      <c r="B95" s="104" t="s">
        <v>365</v>
      </c>
      <c r="C95" s="105" t="s">
        <v>359</v>
      </c>
    </row>
    <row r="97" spans="2:7" ht="14.5">
      <c r="B97" s="85" t="s">
        <v>295</v>
      </c>
      <c r="C97" s="86"/>
      <c r="D97" s="85"/>
    </row>
    <row r="98" spans="2:7" ht="29">
      <c r="B98" s="89" t="s">
        <v>296</v>
      </c>
      <c r="C98" s="87" t="s">
        <v>297</v>
      </c>
      <c r="D98" s="89" t="s">
        <v>298</v>
      </c>
    </row>
    <row r="99" spans="2:7" ht="14.5">
      <c r="B99" s="85" t="s">
        <v>271</v>
      </c>
      <c r="C99" s="86" t="s">
        <v>271</v>
      </c>
      <c r="D99" s="85" t="s">
        <v>271</v>
      </c>
    </row>
    <row r="101" spans="2:7" ht="13">
      <c r="B101" s="90" t="s">
        <v>299</v>
      </c>
      <c r="C101" s="91">
        <v>45747</v>
      </c>
      <c r="D101" s="92"/>
      <c r="E101" s="93"/>
      <c r="F101" s="94"/>
    </row>
    <row r="102" spans="2:7" ht="13">
      <c r="B102" s="90" t="s">
        <v>300</v>
      </c>
      <c r="C102" s="95" t="s">
        <v>301</v>
      </c>
      <c r="D102" s="90" t="s">
        <v>302</v>
      </c>
      <c r="E102" s="96" t="s">
        <v>303</v>
      </c>
      <c r="F102" s="97" t="s">
        <v>304</v>
      </c>
      <c r="G102" s="83"/>
    </row>
    <row r="103" spans="2:7">
      <c r="B103" s="98" t="s">
        <v>271</v>
      </c>
      <c r="C103" s="99" t="s">
        <v>271</v>
      </c>
      <c r="D103" s="98" t="s">
        <v>271</v>
      </c>
      <c r="E103" s="100" t="s">
        <v>271</v>
      </c>
      <c r="F103" s="101" t="s">
        <v>271</v>
      </c>
    </row>
    <row r="106" spans="2:7" ht="13">
      <c r="B106" s="3" t="s">
        <v>305</v>
      </c>
    </row>
    <row r="107" spans="2:7" ht="13">
      <c r="B107" s="3"/>
    </row>
    <row r="108" spans="2:7" ht="13">
      <c r="B108" s="3" t="s">
        <v>306</v>
      </c>
    </row>
    <row r="109" spans="2:7" ht="13">
      <c r="B109" s="90" t="s">
        <v>307</v>
      </c>
      <c r="C109" s="95" t="s">
        <v>308</v>
      </c>
      <c r="D109" s="3"/>
    </row>
    <row r="110" spans="2:7">
      <c r="B110" s="92" t="s">
        <v>271</v>
      </c>
      <c r="C110" s="102" t="s">
        <v>271</v>
      </c>
    </row>
    <row r="112" spans="2:7" ht="13">
      <c r="B112" s="90" t="s">
        <v>309</v>
      </c>
      <c r="C112" s="95" t="s">
        <v>308</v>
      </c>
    </row>
    <row r="113" spans="2:7">
      <c r="B113" s="92" t="s">
        <v>271</v>
      </c>
      <c r="C113" s="102" t="s">
        <v>271</v>
      </c>
    </row>
    <row r="115" spans="2:7" ht="13">
      <c r="B115" s="90" t="s">
        <v>310</v>
      </c>
      <c r="C115" s="95" t="s">
        <v>311</v>
      </c>
    </row>
    <row r="116" spans="2:7">
      <c r="B116" s="92" t="s">
        <v>271</v>
      </c>
      <c r="C116" s="102" t="s">
        <v>271</v>
      </c>
    </row>
    <row r="118" spans="2:7" ht="13">
      <c r="B118" s="96" t="s">
        <v>312</v>
      </c>
      <c r="C118" s="95" t="s">
        <v>311</v>
      </c>
    </row>
    <row r="119" spans="2:7">
      <c r="B119" s="93" t="s">
        <v>271</v>
      </c>
      <c r="C119" s="102" t="s">
        <v>271</v>
      </c>
    </row>
    <row r="121" spans="2:7" ht="13">
      <c r="B121" s="90" t="s">
        <v>313</v>
      </c>
      <c r="C121" s="95" t="s">
        <v>271</v>
      </c>
    </row>
    <row r="123" spans="2:7" ht="13">
      <c r="B123" s="90" t="s">
        <v>314</v>
      </c>
      <c r="C123" s="91">
        <v>45747</v>
      </c>
      <c r="D123" s="92"/>
      <c r="E123" s="93"/>
      <c r="F123" s="94"/>
    </row>
    <row r="124" spans="2:7" ht="13">
      <c r="B124" s="90" t="s">
        <v>300</v>
      </c>
      <c r="C124" s="95" t="s">
        <v>301</v>
      </c>
      <c r="D124" s="90" t="s">
        <v>302</v>
      </c>
      <c r="E124" s="96" t="s">
        <v>303</v>
      </c>
      <c r="F124" s="97" t="s">
        <v>304</v>
      </c>
      <c r="G124" s="83"/>
    </row>
    <row r="125" spans="2:7">
      <c r="B125" s="98" t="s">
        <v>271</v>
      </c>
      <c r="C125" s="99" t="s">
        <v>271</v>
      </c>
      <c r="D125" s="98" t="s">
        <v>271</v>
      </c>
      <c r="E125" s="100" t="s">
        <v>271</v>
      </c>
      <c r="F125" s="101" t="s">
        <v>271</v>
      </c>
    </row>
    <row r="126" spans="2:7" ht="13">
      <c r="B126" s="3" t="s">
        <v>305</v>
      </c>
    </row>
    <row r="127" spans="2:7" ht="13">
      <c r="B127" s="3"/>
    </row>
    <row r="128" spans="2:7" ht="13">
      <c r="B128" s="3" t="s">
        <v>306</v>
      </c>
    </row>
    <row r="129" spans="2:4" ht="13">
      <c r="B129" s="90" t="s">
        <v>307</v>
      </c>
      <c r="C129" s="95" t="s">
        <v>308</v>
      </c>
      <c r="D129" s="3"/>
    </row>
    <row r="130" spans="2:4">
      <c r="B130" s="92" t="s">
        <v>271</v>
      </c>
      <c r="C130" s="102" t="s">
        <v>271</v>
      </c>
    </row>
    <row r="132" spans="2:4" ht="13">
      <c r="B132" s="90" t="s">
        <v>309</v>
      </c>
      <c r="C132" s="95" t="s">
        <v>308</v>
      </c>
    </row>
    <row r="133" spans="2:4">
      <c r="B133" s="92" t="s">
        <v>271</v>
      </c>
      <c r="C133" s="102" t="s">
        <v>271</v>
      </c>
    </row>
    <row r="135" spans="2:4" ht="13">
      <c r="B135" s="90" t="s">
        <v>310</v>
      </c>
      <c r="C135" s="95" t="s">
        <v>311</v>
      </c>
    </row>
    <row r="136" spans="2:4">
      <c r="B136" s="92" t="s">
        <v>271</v>
      </c>
      <c r="C136" s="102" t="s">
        <v>271</v>
      </c>
    </row>
    <row r="138" spans="2:4" ht="13">
      <c r="B138" s="96" t="s">
        <v>312</v>
      </c>
      <c r="C138" s="95" t="s">
        <v>311</v>
      </c>
    </row>
    <row r="139" spans="2:4">
      <c r="B139" s="93" t="s">
        <v>271</v>
      </c>
      <c r="C139" s="102" t="s">
        <v>271</v>
      </c>
    </row>
    <row r="141" spans="2:4" ht="13">
      <c r="B141" s="90" t="s">
        <v>313</v>
      </c>
      <c r="C141" s="95" t="s">
        <v>271</v>
      </c>
    </row>
    <row r="144" spans="2:4" ht="13">
      <c r="B144" s="3" t="s">
        <v>315</v>
      </c>
    </row>
    <row r="146" spans="2:80" ht="13">
      <c r="B146" s="90" t="s">
        <v>300</v>
      </c>
      <c r="C146" s="95" t="s">
        <v>316</v>
      </c>
      <c r="D146" s="90" t="s">
        <v>317</v>
      </c>
      <c r="E146" s="90" t="s">
        <v>318</v>
      </c>
      <c r="F146" s="83"/>
    </row>
    <row r="147" spans="2:80">
      <c r="B147" s="92" t="s">
        <v>271</v>
      </c>
      <c r="C147" s="102" t="s">
        <v>271</v>
      </c>
      <c r="D147" s="92" t="s">
        <v>271</v>
      </c>
      <c r="E147" s="92" t="s">
        <v>271</v>
      </c>
    </row>
    <row r="150" spans="2:80" ht="13">
      <c r="B150" s="3" t="s">
        <v>319</v>
      </c>
      <c r="C150" s="82" t="s">
        <v>271</v>
      </c>
      <c r="D150" s="3"/>
      <c r="E150" s="3"/>
      <c r="F150" s="83"/>
      <c r="G150" s="83"/>
      <c r="H150" s="8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row>
    <row r="152" spans="2:80" ht="13">
      <c r="B152" s="3" t="s">
        <v>320</v>
      </c>
    </row>
    <row r="154" spans="2:80" ht="13">
      <c r="B154" s="90" t="s">
        <v>321</v>
      </c>
      <c r="C154" s="95" t="s">
        <v>308</v>
      </c>
      <c r="D154" s="3"/>
    </row>
    <row r="155" spans="2:80">
      <c r="B155" s="92" t="s">
        <v>271</v>
      </c>
      <c r="C155" s="102" t="s">
        <v>271</v>
      </c>
    </row>
    <row r="158" spans="2:80" ht="13">
      <c r="B158" s="90" t="s">
        <v>322</v>
      </c>
      <c r="C158" s="95" t="s">
        <v>323</v>
      </c>
      <c r="D158" s="3"/>
    </row>
    <row r="159" spans="2:80">
      <c r="B159" s="92" t="s">
        <v>271</v>
      </c>
      <c r="C159" s="102" t="s">
        <v>271</v>
      </c>
    </row>
    <row r="162" spans="2:80" ht="13">
      <c r="B162" s="3" t="s">
        <v>324</v>
      </c>
    </row>
    <row r="165" spans="2:80" ht="13">
      <c r="B165" s="3" t="s">
        <v>325</v>
      </c>
    </row>
    <row r="167" spans="2:80" ht="13">
      <c r="B167" s="90" t="s">
        <v>300</v>
      </c>
      <c r="C167" s="95" t="s">
        <v>326</v>
      </c>
      <c r="D167" s="90" t="s">
        <v>316</v>
      </c>
      <c r="E167" s="90" t="s">
        <v>317</v>
      </c>
      <c r="F167" s="97" t="s">
        <v>318</v>
      </c>
      <c r="G167" s="83"/>
    </row>
    <row r="168" spans="2:80">
      <c r="B168" s="92" t="s">
        <v>271</v>
      </c>
      <c r="C168" s="102" t="s">
        <v>271</v>
      </c>
      <c r="D168" s="92" t="s">
        <v>271</v>
      </c>
      <c r="E168" s="92" t="s">
        <v>271</v>
      </c>
      <c r="F168" s="103" t="s">
        <v>271</v>
      </c>
    </row>
    <row r="171" spans="2:80" ht="13">
      <c r="B171" s="3" t="s">
        <v>319</v>
      </c>
      <c r="C171" s="82" t="s">
        <v>271</v>
      </c>
      <c r="D171" s="3"/>
      <c r="E171" s="3"/>
      <c r="F171" s="83"/>
      <c r="G171" s="83"/>
      <c r="H171" s="8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320</v>
      </c>
    </row>
    <row r="175" spans="2:80" ht="13">
      <c r="B175" s="90" t="s">
        <v>321</v>
      </c>
      <c r="C175" s="95" t="s">
        <v>308</v>
      </c>
      <c r="D175" s="3"/>
    </row>
    <row r="176" spans="2:80">
      <c r="B176" s="92" t="s">
        <v>271</v>
      </c>
      <c r="C176" s="102" t="s">
        <v>271</v>
      </c>
    </row>
    <row r="179" spans="2:7" ht="13">
      <c r="B179" s="90" t="s">
        <v>322</v>
      </c>
      <c r="C179" s="95" t="s">
        <v>323</v>
      </c>
      <c r="D179" s="3"/>
    </row>
    <row r="180" spans="2:7">
      <c r="B180" s="92" t="s">
        <v>271</v>
      </c>
      <c r="C180" s="102" t="s">
        <v>271</v>
      </c>
    </row>
    <row r="183" spans="2:7" ht="13">
      <c r="B183" s="3" t="s">
        <v>324</v>
      </c>
    </row>
    <row r="186" spans="2:7" ht="13">
      <c r="B186" s="3" t="s">
        <v>327</v>
      </c>
    </row>
    <row r="187" spans="2:7" ht="13">
      <c r="B187" s="90" t="s">
        <v>300</v>
      </c>
      <c r="C187" s="95" t="s">
        <v>328</v>
      </c>
      <c r="D187" s="90" t="s">
        <v>329</v>
      </c>
      <c r="E187" s="90" t="s">
        <v>330</v>
      </c>
      <c r="F187" s="97" t="s">
        <v>331</v>
      </c>
      <c r="G187" s="83"/>
    </row>
    <row r="188" spans="2:7">
      <c r="B188" s="92" t="s">
        <v>271</v>
      </c>
      <c r="C188" s="102" t="s">
        <v>271</v>
      </c>
      <c r="D188" s="92" t="s">
        <v>271</v>
      </c>
      <c r="E188" s="92" t="s">
        <v>271</v>
      </c>
      <c r="F188" s="103" t="s">
        <v>271</v>
      </c>
    </row>
    <row r="189" spans="2:7">
      <c r="B189" s="2" t="s">
        <v>332</v>
      </c>
    </row>
  </sheetData>
  <mergeCells count="3">
    <mergeCell ref="B1:E1"/>
    <mergeCell ref="C3:C6"/>
    <mergeCell ref="D3:D6"/>
  </mergeCells>
  <hyperlinks>
    <hyperlink ref="A1" location="Index!A1" display="Index" xr:uid="{2ECAA7B0-406F-44BE-9B87-83DE864FA45C}"/>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6BFA0-585C-467E-8FB4-0167C671CBED}">
  <dimension ref="A1:CB205"/>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116</v>
      </c>
      <c r="C1" s="70"/>
      <c r="D1" s="70"/>
      <c r="E1" s="70"/>
    </row>
    <row r="3" spans="1:9" ht="14.5">
      <c r="B3" s="72" t="s">
        <v>723</v>
      </c>
      <c r="C3" s="113"/>
      <c r="D3" s="74"/>
      <c r="E3" s="75"/>
    </row>
    <row r="4" spans="1:9" ht="29">
      <c r="B4" s="76" t="s">
        <v>638</v>
      </c>
      <c r="C4" s="113"/>
      <c r="D4" s="74"/>
      <c r="E4" s="75"/>
    </row>
    <row r="5" spans="1:9" ht="14.5">
      <c r="B5" s="76" t="s">
        <v>241</v>
      </c>
      <c r="C5" s="113"/>
      <c r="D5" s="74"/>
      <c r="E5" s="75"/>
    </row>
    <row r="6" spans="1:9" ht="43.5">
      <c r="B6" s="76" t="s">
        <v>724</v>
      </c>
      <c r="C6" s="113"/>
      <c r="D6" s="74"/>
      <c r="E6" s="75"/>
    </row>
    <row r="7" spans="1:9" ht="29">
      <c r="B7" s="76" t="s">
        <v>244</v>
      </c>
      <c r="C7" s="77" t="s">
        <v>245</v>
      </c>
      <c r="D7" s="77" t="s">
        <v>246</v>
      </c>
      <c r="E7"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687500</v>
      </c>
      <c r="G15" s="71">
        <v>12568.88</v>
      </c>
      <c r="H15" s="71">
        <v>6.26</v>
      </c>
    </row>
    <row r="16" spans="1:9">
      <c r="B16" s="2" t="s">
        <v>393</v>
      </c>
      <c r="C16" s="78" t="s">
        <v>258</v>
      </c>
      <c r="D16" s="2" t="s">
        <v>388</v>
      </c>
      <c r="E16" s="2" t="s">
        <v>394</v>
      </c>
      <c r="F16" s="71">
        <v>211500</v>
      </c>
      <c r="G16" s="71">
        <v>7627.01</v>
      </c>
      <c r="H16" s="71">
        <v>3.8</v>
      </c>
    </row>
    <row r="17" spans="2:8">
      <c r="B17" s="2" t="s">
        <v>395</v>
      </c>
      <c r="C17" s="78" t="s">
        <v>258</v>
      </c>
      <c r="D17" s="2" t="s">
        <v>396</v>
      </c>
      <c r="E17" s="2" t="s">
        <v>397</v>
      </c>
      <c r="F17" s="71">
        <v>1613000</v>
      </c>
      <c r="G17" s="71">
        <v>6609.27</v>
      </c>
      <c r="H17" s="71">
        <v>3.29</v>
      </c>
    </row>
    <row r="18" spans="2:8">
      <c r="B18" s="2" t="s">
        <v>547</v>
      </c>
      <c r="C18" s="78" t="s">
        <v>258</v>
      </c>
      <c r="D18" s="2" t="s">
        <v>421</v>
      </c>
      <c r="E18" s="2" t="s">
        <v>548</v>
      </c>
      <c r="F18" s="71">
        <v>266500</v>
      </c>
      <c r="G18" s="71">
        <v>6473.15</v>
      </c>
      <c r="H18" s="71">
        <v>3.22</v>
      </c>
    </row>
    <row r="19" spans="2:8">
      <c r="B19" s="2" t="s">
        <v>380</v>
      </c>
      <c r="C19" s="78" t="s">
        <v>258</v>
      </c>
      <c r="D19" s="2" t="s">
        <v>381</v>
      </c>
      <c r="E19" s="2" t="s">
        <v>382</v>
      </c>
      <c r="F19" s="71">
        <v>495000</v>
      </c>
      <c r="G19" s="71">
        <v>6311.75</v>
      </c>
      <c r="H19" s="71">
        <v>3.14</v>
      </c>
    </row>
    <row r="20" spans="2:8">
      <c r="B20" s="2" t="s">
        <v>640</v>
      </c>
      <c r="C20" s="78" t="s">
        <v>258</v>
      </c>
      <c r="D20" s="2" t="s">
        <v>514</v>
      </c>
      <c r="E20" s="2" t="s">
        <v>641</v>
      </c>
      <c r="F20" s="71">
        <v>54855</v>
      </c>
      <c r="G20" s="71">
        <v>6167.9</v>
      </c>
      <c r="H20" s="71">
        <v>3.07</v>
      </c>
    </row>
    <row r="21" spans="2:8">
      <c r="B21" s="2" t="s">
        <v>642</v>
      </c>
      <c r="C21" s="78" t="s">
        <v>258</v>
      </c>
      <c r="D21" s="2" t="s">
        <v>449</v>
      </c>
      <c r="E21" s="2" t="s">
        <v>643</v>
      </c>
      <c r="F21" s="71">
        <v>108000</v>
      </c>
      <c r="G21" s="71">
        <v>5918.18</v>
      </c>
      <c r="H21" s="71">
        <v>2.95</v>
      </c>
    </row>
    <row r="22" spans="2:8">
      <c r="B22" s="2" t="s">
        <v>644</v>
      </c>
      <c r="C22" s="78" t="s">
        <v>258</v>
      </c>
      <c r="D22" s="2" t="s">
        <v>460</v>
      </c>
      <c r="E22" s="2" t="s">
        <v>645</v>
      </c>
      <c r="F22" s="71">
        <v>2412000</v>
      </c>
      <c r="G22" s="71">
        <v>4865</v>
      </c>
      <c r="H22" s="71">
        <v>2.42</v>
      </c>
    </row>
    <row r="23" spans="2:8">
      <c r="B23" s="2" t="s">
        <v>646</v>
      </c>
      <c r="C23" s="78" t="s">
        <v>258</v>
      </c>
      <c r="D23" s="2" t="s">
        <v>438</v>
      </c>
      <c r="E23" s="2" t="s">
        <v>647</v>
      </c>
      <c r="F23" s="71">
        <v>333000</v>
      </c>
      <c r="G23" s="71">
        <v>4618.54</v>
      </c>
      <c r="H23" s="71">
        <v>2.2999999999999998</v>
      </c>
    </row>
    <row r="24" spans="2:8">
      <c r="B24" s="2" t="s">
        <v>648</v>
      </c>
      <c r="C24" s="78" t="s">
        <v>258</v>
      </c>
      <c r="D24" s="2" t="s">
        <v>598</v>
      </c>
      <c r="E24" s="2" t="s">
        <v>649</v>
      </c>
      <c r="F24" s="71">
        <v>144000</v>
      </c>
      <c r="G24" s="71">
        <v>4143.24</v>
      </c>
      <c r="H24" s="71">
        <v>2.06</v>
      </c>
    </row>
    <row r="25" spans="2:8">
      <c r="B25" s="2" t="s">
        <v>423</v>
      </c>
      <c r="C25" s="78" t="s">
        <v>258</v>
      </c>
      <c r="D25" s="2" t="s">
        <v>415</v>
      </c>
      <c r="E25" s="2" t="s">
        <v>424</v>
      </c>
      <c r="F25" s="71">
        <v>374000</v>
      </c>
      <c r="G25" s="71">
        <v>3747.11</v>
      </c>
      <c r="H25" s="71">
        <v>1.87</v>
      </c>
    </row>
    <row r="26" spans="2:8">
      <c r="B26" s="2" t="s">
        <v>383</v>
      </c>
      <c r="C26" s="78" t="s">
        <v>258</v>
      </c>
      <c r="D26" s="2" t="s">
        <v>378</v>
      </c>
      <c r="E26" s="2" t="s">
        <v>384</v>
      </c>
      <c r="F26" s="71">
        <v>273000</v>
      </c>
      <c r="G26" s="71">
        <v>3681</v>
      </c>
      <c r="H26" s="71">
        <v>1.83</v>
      </c>
    </row>
    <row r="27" spans="2:8">
      <c r="B27" s="2" t="s">
        <v>516</v>
      </c>
      <c r="C27" s="78" t="s">
        <v>258</v>
      </c>
      <c r="D27" s="2" t="s">
        <v>471</v>
      </c>
      <c r="E27" s="2" t="s">
        <v>517</v>
      </c>
      <c r="F27" s="71">
        <v>305000</v>
      </c>
      <c r="G27" s="71">
        <v>3607.08</v>
      </c>
      <c r="H27" s="71">
        <v>1.8</v>
      </c>
    </row>
    <row r="28" spans="2:8">
      <c r="B28" s="2" t="s">
        <v>652</v>
      </c>
      <c r="C28" s="78" t="s">
        <v>258</v>
      </c>
      <c r="D28" s="2" t="s">
        <v>556</v>
      </c>
      <c r="E28" s="2" t="s">
        <v>653</v>
      </c>
      <c r="F28" s="71">
        <v>288000</v>
      </c>
      <c r="G28" s="71">
        <v>3406.9</v>
      </c>
      <c r="H28" s="71">
        <v>1.7</v>
      </c>
    </row>
    <row r="29" spans="2:8">
      <c r="B29" s="2" t="s">
        <v>650</v>
      </c>
      <c r="C29" s="78" t="s">
        <v>258</v>
      </c>
      <c r="D29" s="2" t="s">
        <v>378</v>
      </c>
      <c r="E29" s="2" t="s">
        <v>651</v>
      </c>
      <c r="F29" s="71">
        <v>1602000</v>
      </c>
      <c r="G29" s="71">
        <v>3352.02</v>
      </c>
      <c r="H29" s="71">
        <v>1.67</v>
      </c>
    </row>
    <row r="30" spans="2:8">
      <c r="B30" s="2" t="s">
        <v>654</v>
      </c>
      <c r="C30" s="78" t="s">
        <v>258</v>
      </c>
      <c r="D30" s="2" t="s">
        <v>655</v>
      </c>
      <c r="E30" s="2" t="s">
        <v>656</v>
      </c>
      <c r="F30" s="71">
        <v>199500</v>
      </c>
      <c r="G30" s="71">
        <v>3171.55</v>
      </c>
      <c r="H30" s="71">
        <v>1.58</v>
      </c>
    </row>
    <row r="31" spans="2:8">
      <c r="B31" s="2" t="s">
        <v>663</v>
      </c>
      <c r="C31" s="78" t="s">
        <v>258</v>
      </c>
      <c r="D31" s="2" t="s">
        <v>406</v>
      </c>
      <c r="E31" s="2" t="s">
        <v>664</v>
      </c>
      <c r="F31" s="71">
        <v>131000</v>
      </c>
      <c r="G31" s="71">
        <v>3121.6</v>
      </c>
      <c r="H31" s="71">
        <v>1.55</v>
      </c>
    </row>
    <row r="32" spans="2:8">
      <c r="B32" s="2" t="s">
        <v>425</v>
      </c>
      <c r="C32" s="78" t="s">
        <v>258</v>
      </c>
      <c r="D32" s="2" t="s">
        <v>418</v>
      </c>
      <c r="E32" s="2" t="s">
        <v>426</v>
      </c>
      <c r="F32" s="71">
        <v>441000</v>
      </c>
      <c r="G32" s="71">
        <v>3023.94</v>
      </c>
      <c r="H32" s="71">
        <v>1.51</v>
      </c>
    </row>
    <row r="33" spans="2:8">
      <c r="B33" s="2" t="s">
        <v>657</v>
      </c>
      <c r="C33" s="78" t="s">
        <v>258</v>
      </c>
      <c r="D33" s="2" t="s">
        <v>412</v>
      </c>
      <c r="E33" s="2" t="s">
        <v>658</v>
      </c>
      <c r="F33" s="71">
        <v>196000</v>
      </c>
      <c r="G33" s="71">
        <v>2996.64</v>
      </c>
      <c r="H33" s="71">
        <v>1.49</v>
      </c>
    </row>
    <row r="34" spans="2:8">
      <c r="B34" s="2" t="s">
        <v>468</v>
      </c>
      <c r="C34" s="78" t="s">
        <v>258</v>
      </c>
      <c r="D34" s="2" t="s">
        <v>412</v>
      </c>
      <c r="E34" s="2" t="s">
        <v>469</v>
      </c>
      <c r="F34" s="71">
        <v>282217</v>
      </c>
      <c r="G34" s="71">
        <v>2859.7</v>
      </c>
      <c r="H34" s="71">
        <v>1.42</v>
      </c>
    </row>
    <row r="35" spans="2:8">
      <c r="B35" s="2" t="s">
        <v>661</v>
      </c>
      <c r="C35" s="78" t="s">
        <v>258</v>
      </c>
      <c r="D35" s="2" t="s">
        <v>418</v>
      </c>
      <c r="E35" s="2" t="s">
        <v>662</v>
      </c>
      <c r="F35" s="71">
        <v>501000</v>
      </c>
      <c r="G35" s="71">
        <v>2827.39</v>
      </c>
      <c r="H35" s="71">
        <v>1.41</v>
      </c>
    </row>
    <row r="36" spans="2:8">
      <c r="B36" s="2" t="s">
        <v>667</v>
      </c>
      <c r="C36" s="78" t="s">
        <v>258</v>
      </c>
      <c r="D36" s="2" t="s">
        <v>668</v>
      </c>
      <c r="E36" s="2" t="s">
        <v>669</v>
      </c>
      <c r="F36" s="71">
        <v>125390</v>
      </c>
      <c r="G36" s="71">
        <v>2822.22</v>
      </c>
      <c r="H36" s="71">
        <v>1.41</v>
      </c>
    </row>
    <row r="37" spans="2:8">
      <c r="B37" s="2" t="s">
        <v>659</v>
      </c>
      <c r="C37" s="78" t="s">
        <v>258</v>
      </c>
      <c r="D37" s="2" t="s">
        <v>471</v>
      </c>
      <c r="E37" s="2" t="s">
        <v>660</v>
      </c>
      <c r="F37" s="71">
        <v>54000</v>
      </c>
      <c r="G37" s="71">
        <v>2779.89</v>
      </c>
      <c r="H37" s="71">
        <v>1.38</v>
      </c>
    </row>
    <row r="38" spans="2:8">
      <c r="B38" s="2" t="s">
        <v>440</v>
      </c>
      <c r="C38" s="78" t="s">
        <v>258</v>
      </c>
      <c r="D38" s="2" t="s">
        <v>441</v>
      </c>
      <c r="E38" s="2" t="s">
        <v>442</v>
      </c>
      <c r="F38" s="71">
        <v>241000</v>
      </c>
      <c r="G38" s="71">
        <v>2733.3</v>
      </c>
      <c r="H38" s="71">
        <v>1.36</v>
      </c>
    </row>
    <row r="39" spans="2:8">
      <c r="B39" s="2" t="s">
        <v>665</v>
      </c>
      <c r="C39" s="78" t="s">
        <v>258</v>
      </c>
      <c r="D39" s="2" t="s">
        <v>406</v>
      </c>
      <c r="E39" s="2" t="s">
        <v>666</v>
      </c>
      <c r="F39" s="71">
        <v>135000</v>
      </c>
      <c r="G39" s="71">
        <v>2709.92</v>
      </c>
      <c r="H39" s="71">
        <v>1.35</v>
      </c>
    </row>
    <row r="40" spans="2:8">
      <c r="B40" s="2" t="s">
        <v>670</v>
      </c>
      <c r="C40" s="78" t="s">
        <v>258</v>
      </c>
      <c r="D40" s="2" t="s">
        <v>671</v>
      </c>
      <c r="E40" s="2" t="s">
        <v>672</v>
      </c>
      <c r="F40" s="71">
        <v>680351</v>
      </c>
      <c r="G40" s="71">
        <v>2631.26</v>
      </c>
      <c r="H40" s="71">
        <v>1.31</v>
      </c>
    </row>
    <row r="41" spans="2:8">
      <c r="B41" s="2" t="s">
        <v>673</v>
      </c>
      <c r="C41" s="78" t="s">
        <v>258</v>
      </c>
      <c r="D41" s="2" t="s">
        <v>460</v>
      </c>
      <c r="E41" s="2" t="s">
        <v>674</v>
      </c>
      <c r="F41" s="71">
        <v>48600</v>
      </c>
      <c r="G41" s="71">
        <v>2588.02</v>
      </c>
      <c r="H41" s="71">
        <v>1.29</v>
      </c>
    </row>
    <row r="42" spans="2:8">
      <c r="B42" s="2" t="s">
        <v>679</v>
      </c>
      <c r="C42" s="78" t="s">
        <v>258</v>
      </c>
      <c r="D42" s="2" t="s">
        <v>399</v>
      </c>
      <c r="E42" s="2" t="s">
        <v>680</v>
      </c>
      <c r="F42" s="71">
        <v>830000</v>
      </c>
      <c r="G42" s="71">
        <v>2554.7399999999998</v>
      </c>
      <c r="H42" s="71">
        <v>1.27</v>
      </c>
    </row>
    <row r="43" spans="2:8">
      <c r="B43" s="2" t="s">
        <v>683</v>
      </c>
      <c r="C43" s="78" t="s">
        <v>258</v>
      </c>
      <c r="D43" s="2" t="s">
        <v>578</v>
      </c>
      <c r="E43" s="2" t="s">
        <v>684</v>
      </c>
      <c r="F43" s="71">
        <v>678000</v>
      </c>
      <c r="G43" s="71">
        <v>2503.52</v>
      </c>
      <c r="H43" s="71">
        <v>1.25</v>
      </c>
    </row>
    <row r="44" spans="2:8">
      <c r="B44" s="2" t="s">
        <v>575</v>
      </c>
      <c r="C44" s="78" t="s">
        <v>258</v>
      </c>
      <c r="D44" s="2" t="s">
        <v>449</v>
      </c>
      <c r="E44" s="2" t="s">
        <v>576</v>
      </c>
      <c r="F44" s="71">
        <v>432000</v>
      </c>
      <c r="G44" s="71">
        <v>2499.34</v>
      </c>
      <c r="H44" s="71">
        <v>1.24</v>
      </c>
    </row>
    <row r="45" spans="2:8">
      <c r="B45" s="2" t="s">
        <v>675</v>
      </c>
      <c r="C45" s="78" t="s">
        <v>258</v>
      </c>
      <c r="D45" s="2" t="s">
        <v>388</v>
      </c>
      <c r="E45" s="2" t="s">
        <v>676</v>
      </c>
      <c r="F45" s="71">
        <v>719300</v>
      </c>
      <c r="G45" s="71">
        <v>2486.62</v>
      </c>
      <c r="H45" s="71">
        <v>1.24</v>
      </c>
    </row>
    <row r="46" spans="2:8">
      <c r="B46" s="2" t="s">
        <v>685</v>
      </c>
      <c r="C46" s="78" t="s">
        <v>258</v>
      </c>
      <c r="D46" s="2" t="s">
        <v>412</v>
      </c>
      <c r="E46" s="2" t="s">
        <v>686</v>
      </c>
      <c r="F46" s="71">
        <v>18799</v>
      </c>
      <c r="G46" s="71">
        <v>2477.61</v>
      </c>
      <c r="H46" s="71">
        <v>1.23</v>
      </c>
    </row>
    <row r="47" spans="2:8">
      <c r="B47" s="2" t="s">
        <v>681</v>
      </c>
      <c r="C47" s="78" t="s">
        <v>258</v>
      </c>
      <c r="D47" s="2" t="s">
        <v>388</v>
      </c>
      <c r="E47" s="2" t="s">
        <v>682</v>
      </c>
      <c r="F47" s="71">
        <v>147600</v>
      </c>
      <c r="G47" s="71">
        <v>2350.5300000000002</v>
      </c>
      <c r="H47" s="71">
        <v>1.17</v>
      </c>
    </row>
    <row r="48" spans="2:8">
      <c r="B48" s="2" t="s">
        <v>725</v>
      </c>
      <c r="C48" s="78" t="s">
        <v>258</v>
      </c>
      <c r="D48" s="2" t="s">
        <v>412</v>
      </c>
      <c r="E48" s="2" t="s">
        <v>726</v>
      </c>
      <c r="F48" s="71">
        <v>32400</v>
      </c>
      <c r="G48" s="71">
        <v>2336.3200000000002</v>
      </c>
      <c r="H48" s="71">
        <v>1.1599999999999999</v>
      </c>
    </row>
    <row r="49" spans="2:8">
      <c r="B49" s="2" t="s">
        <v>448</v>
      </c>
      <c r="C49" s="78" t="s">
        <v>258</v>
      </c>
      <c r="D49" s="2" t="s">
        <v>449</v>
      </c>
      <c r="E49" s="2" t="s">
        <v>450</v>
      </c>
      <c r="F49" s="71">
        <v>201752</v>
      </c>
      <c r="G49" s="71">
        <v>2128.9899999999998</v>
      </c>
      <c r="H49" s="71">
        <v>1.06</v>
      </c>
    </row>
    <row r="50" spans="2:8">
      <c r="B50" s="2" t="s">
        <v>692</v>
      </c>
      <c r="C50" s="78" t="s">
        <v>258</v>
      </c>
      <c r="D50" s="2" t="s">
        <v>502</v>
      </c>
      <c r="E50" s="2" t="s">
        <v>693</v>
      </c>
      <c r="F50" s="71">
        <v>524371</v>
      </c>
      <c r="G50" s="71">
        <v>2030.89</v>
      </c>
      <c r="H50" s="71">
        <v>1.01</v>
      </c>
    </row>
    <row r="51" spans="2:8">
      <c r="B51" s="2" t="s">
        <v>690</v>
      </c>
      <c r="C51" s="78" t="s">
        <v>258</v>
      </c>
      <c r="D51" s="2" t="s">
        <v>668</v>
      </c>
      <c r="E51" s="2" t="s">
        <v>691</v>
      </c>
      <c r="F51" s="71">
        <v>252000</v>
      </c>
      <c r="G51" s="71">
        <v>1899.32</v>
      </c>
      <c r="H51" s="71">
        <v>0.95</v>
      </c>
    </row>
    <row r="52" spans="2:8">
      <c r="B52" s="2" t="s">
        <v>701</v>
      </c>
      <c r="C52" s="78" t="s">
        <v>258</v>
      </c>
      <c r="D52" s="2" t="s">
        <v>444</v>
      </c>
      <c r="E52" s="2" t="s">
        <v>702</v>
      </c>
      <c r="F52" s="71">
        <v>402000</v>
      </c>
      <c r="G52" s="71">
        <v>1814.83</v>
      </c>
      <c r="H52" s="71">
        <v>0.9</v>
      </c>
    </row>
    <row r="53" spans="2:8">
      <c r="B53" s="2" t="s">
        <v>699</v>
      </c>
      <c r="C53" s="78" t="s">
        <v>258</v>
      </c>
      <c r="D53" s="2" t="s">
        <v>388</v>
      </c>
      <c r="E53" s="2" t="s">
        <v>700</v>
      </c>
      <c r="F53" s="71">
        <v>252000</v>
      </c>
      <c r="G53" s="71">
        <v>1766.14</v>
      </c>
      <c r="H53" s="71">
        <v>0.88</v>
      </c>
    </row>
    <row r="54" spans="2:8">
      <c r="B54" s="2" t="s">
        <v>694</v>
      </c>
      <c r="C54" s="78" t="s">
        <v>258</v>
      </c>
      <c r="D54" s="2" t="s">
        <v>695</v>
      </c>
      <c r="E54" s="2" t="s">
        <v>696</v>
      </c>
      <c r="F54" s="71">
        <v>15300</v>
      </c>
      <c r="G54" s="71">
        <v>1762.89</v>
      </c>
      <c r="H54" s="71">
        <v>0.88</v>
      </c>
    </row>
    <row r="55" spans="2:8">
      <c r="B55" s="2" t="s">
        <v>420</v>
      </c>
      <c r="C55" s="78" t="s">
        <v>258</v>
      </c>
      <c r="D55" s="2" t="s">
        <v>421</v>
      </c>
      <c r="E55" s="2" t="s">
        <v>422</v>
      </c>
      <c r="F55" s="71">
        <v>124000</v>
      </c>
      <c r="G55" s="71">
        <v>1737.61</v>
      </c>
      <c r="H55" s="71">
        <v>0.87</v>
      </c>
    </row>
    <row r="56" spans="2:8">
      <c r="B56" s="2" t="s">
        <v>697</v>
      </c>
      <c r="C56" s="78" t="s">
        <v>258</v>
      </c>
      <c r="D56" s="2" t="s">
        <v>449</v>
      </c>
      <c r="E56" s="2" t="s">
        <v>698</v>
      </c>
      <c r="F56" s="71">
        <v>181000</v>
      </c>
      <c r="G56" s="71">
        <v>1706.2</v>
      </c>
      <c r="H56" s="71">
        <v>0.85</v>
      </c>
    </row>
    <row r="57" spans="2:8">
      <c r="B57" s="2" t="s">
        <v>417</v>
      </c>
      <c r="C57" s="78" t="s">
        <v>258</v>
      </c>
      <c r="D57" s="2" t="s">
        <v>418</v>
      </c>
      <c r="E57" s="2" t="s">
        <v>419</v>
      </c>
      <c r="F57" s="71">
        <v>90000</v>
      </c>
      <c r="G57" s="71">
        <v>1613.57</v>
      </c>
      <c r="H57" s="71">
        <v>0.8</v>
      </c>
    </row>
    <row r="58" spans="2:8">
      <c r="B58" s="2" t="s">
        <v>705</v>
      </c>
      <c r="C58" s="78" t="s">
        <v>258</v>
      </c>
      <c r="D58" s="2" t="s">
        <v>388</v>
      </c>
      <c r="E58" s="2" t="s">
        <v>706</v>
      </c>
      <c r="F58" s="71">
        <v>72000</v>
      </c>
      <c r="G58" s="71">
        <v>1570.43</v>
      </c>
      <c r="H58" s="71">
        <v>0.78</v>
      </c>
    </row>
    <row r="59" spans="2:8">
      <c r="B59" s="2" t="s">
        <v>711</v>
      </c>
      <c r="C59" s="78" t="s">
        <v>258</v>
      </c>
      <c r="D59" s="2" t="s">
        <v>695</v>
      </c>
      <c r="E59" s="2" t="s">
        <v>712</v>
      </c>
      <c r="F59" s="71">
        <v>41800</v>
      </c>
      <c r="G59" s="71">
        <v>1556.19</v>
      </c>
      <c r="H59" s="71">
        <v>0.77</v>
      </c>
    </row>
    <row r="60" spans="2:8">
      <c r="B60" s="2" t="s">
        <v>707</v>
      </c>
      <c r="C60" s="78" t="s">
        <v>258</v>
      </c>
      <c r="D60" s="2" t="s">
        <v>412</v>
      </c>
      <c r="E60" s="2" t="s">
        <v>708</v>
      </c>
      <c r="F60" s="71">
        <v>630000</v>
      </c>
      <c r="G60" s="71">
        <v>1452.47</v>
      </c>
      <c r="H60" s="71">
        <v>0.72</v>
      </c>
    </row>
    <row r="61" spans="2:8">
      <c r="B61" s="2" t="s">
        <v>713</v>
      </c>
      <c r="C61" s="78" t="s">
        <v>258</v>
      </c>
      <c r="D61" s="2" t="s">
        <v>616</v>
      </c>
      <c r="E61" s="2" t="s">
        <v>714</v>
      </c>
      <c r="F61" s="71">
        <v>86982</v>
      </c>
      <c r="G61" s="71">
        <v>1329.91</v>
      </c>
      <c r="H61" s="71">
        <v>0.66</v>
      </c>
    </row>
    <row r="62" spans="2:8">
      <c r="B62" s="2" t="s">
        <v>717</v>
      </c>
      <c r="C62" s="78" t="s">
        <v>258</v>
      </c>
      <c r="D62" s="2" t="s">
        <v>493</v>
      </c>
      <c r="E62" s="2" t="s">
        <v>718</v>
      </c>
      <c r="F62" s="71">
        <v>12013</v>
      </c>
      <c r="G62" s="71">
        <v>857.29</v>
      </c>
      <c r="H62" s="71">
        <v>0.43</v>
      </c>
    </row>
    <row r="63" spans="2:8" ht="13">
      <c r="B63" s="3" t="s">
        <v>261</v>
      </c>
      <c r="C63" s="82"/>
      <c r="D63" s="3"/>
      <c r="E63" s="3"/>
      <c r="F63" s="83"/>
      <c r="G63" s="83">
        <f>SUM(G12:G62)</f>
        <v>157797.87000000005</v>
      </c>
      <c r="H63" s="83">
        <f>SUM(H12:H62)</f>
        <v>78.56</v>
      </c>
    </row>
    <row r="64" spans="2:8" ht="13">
      <c r="B64" s="79" t="s">
        <v>248</v>
      </c>
      <c r="C64" s="80" t="s">
        <v>249</v>
      </c>
      <c r="D64" s="79" t="s">
        <v>727</v>
      </c>
      <c r="E64" s="79" t="s">
        <v>251</v>
      </c>
      <c r="F64" s="81" t="s">
        <v>252</v>
      </c>
      <c r="G64" s="81" t="s">
        <v>253</v>
      </c>
      <c r="H64" s="81" t="s">
        <v>254</v>
      </c>
    </row>
    <row r="65" spans="2:8" ht="13">
      <c r="B65" s="3" t="s">
        <v>728</v>
      </c>
    </row>
    <row r="66" spans="2:8" ht="13">
      <c r="B66" s="3" t="s">
        <v>257</v>
      </c>
    </row>
    <row r="67" spans="2:8" ht="13">
      <c r="B67" s="3" t="s">
        <v>729</v>
      </c>
    </row>
    <row r="68" spans="2:8">
      <c r="B68" s="2" t="s">
        <v>730</v>
      </c>
      <c r="C68" s="78">
        <v>6.58</v>
      </c>
      <c r="D68" s="2" t="s">
        <v>731</v>
      </c>
      <c r="E68" s="2" t="s">
        <v>732</v>
      </c>
      <c r="F68" s="71">
        <v>12500000</v>
      </c>
      <c r="G68" s="71">
        <v>12684.25</v>
      </c>
      <c r="H68" s="71">
        <v>6.32</v>
      </c>
    </row>
    <row r="69" spans="2:8">
      <c r="B69" s="2" t="s">
        <v>733</v>
      </c>
      <c r="C69" s="78">
        <v>6.42</v>
      </c>
      <c r="D69" s="2" t="s">
        <v>731</v>
      </c>
      <c r="E69" s="2" t="s">
        <v>734</v>
      </c>
      <c r="F69" s="71">
        <v>3000000</v>
      </c>
      <c r="G69" s="71">
        <v>3058.13</v>
      </c>
      <c r="H69" s="71">
        <v>1.52</v>
      </c>
    </row>
    <row r="70" spans="2:8">
      <c r="B70" s="2" t="s">
        <v>735</v>
      </c>
      <c r="C70" s="78">
        <v>6.39</v>
      </c>
      <c r="D70" s="2" t="s">
        <v>731</v>
      </c>
      <c r="E70" s="2" t="s">
        <v>736</v>
      </c>
      <c r="F70" s="71">
        <v>3000000</v>
      </c>
      <c r="G70" s="71">
        <v>3025.71</v>
      </c>
      <c r="H70" s="71">
        <v>1.51</v>
      </c>
    </row>
    <row r="71" spans="2:8">
      <c r="B71" s="2" t="s">
        <v>737</v>
      </c>
      <c r="C71" s="78">
        <v>6.49</v>
      </c>
      <c r="D71" s="2" t="s">
        <v>731</v>
      </c>
      <c r="E71" s="2" t="s">
        <v>738</v>
      </c>
      <c r="F71" s="71">
        <v>2000000</v>
      </c>
      <c r="G71" s="71">
        <v>2024.07</v>
      </c>
      <c r="H71" s="71">
        <v>1.01</v>
      </c>
    </row>
    <row r="72" spans="2:8">
      <c r="B72" s="2" t="s">
        <v>739</v>
      </c>
      <c r="C72" s="78">
        <v>6.52</v>
      </c>
      <c r="D72" s="2" t="s">
        <v>731</v>
      </c>
      <c r="E72" s="2" t="s">
        <v>740</v>
      </c>
      <c r="F72" s="71">
        <v>1162900</v>
      </c>
      <c r="G72" s="71">
        <v>1137.8900000000001</v>
      </c>
      <c r="H72" s="71">
        <v>0.56999999999999995</v>
      </c>
    </row>
    <row r="73" spans="2:8">
      <c r="B73" s="2" t="s">
        <v>741</v>
      </c>
      <c r="C73" s="78">
        <v>6.92</v>
      </c>
      <c r="D73" s="2" t="s">
        <v>731</v>
      </c>
      <c r="E73" s="2" t="s">
        <v>742</v>
      </c>
      <c r="F73" s="71">
        <v>1000000</v>
      </c>
      <c r="G73" s="71">
        <v>1054.17</v>
      </c>
      <c r="H73" s="71">
        <v>0.52</v>
      </c>
    </row>
    <row r="74" spans="2:8">
      <c r="B74" s="2" t="s">
        <v>743</v>
      </c>
      <c r="C74" s="78">
        <v>6.45</v>
      </c>
      <c r="D74" s="2" t="s">
        <v>731</v>
      </c>
      <c r="E74" s="2" t="s">
        <v>744</v>
      </c>
      <c r="F74" s="71">
        <v>200000</v>
      </c>
      <c r="G74" s="71">
        <v>205.32</v>
      </c>
      <c r="H74" s="71">
        <v>0.1</v>
      </c>
    </row>
    <row r="75" spans="2:8" ht="13">
      <c r="B75" s="3" t="s">
        <v>745</v>
      </c>
      <c r="C75" s="82"/>
      <c r="D75" s="3"/>
      <c r="E75" s="3"/>
      <c r="F75" s="83"/>
      <c r="G75" s="83">
        <f>SUM(G64:G74)</f>
        <v>23189.54</v>
      </c>
      <c r="H75" s="83">
        <f>SUM(H64:H74)</f>
        <v>11.549999999999999</v>
      </c>
    </row>
    <row r="76" spans="2:8" ht="13">
      <c r="B76" s="3" t="s">
        <v>746</v>
      </c>
    </row>
    <row r="77" spans="2:8">
      <c r="B77" s="2" t="s">
        <v>747</v>
      </c>
      <c r="C77" s="78">
        <v>7.35</v>
      </c>
      <c r="D77" s="2" t="s">
        <v>748</v>
      </c>
      <c r="E77" s="2" t="s">
        <v>749</v>
      </c>
      <c r="F77" s="71">
        <v>2500</v>
      </c>
      <c r="G77" s="71">
        <v>2565.88</v>
      </c>
      <c r="H77" s="71">
        <v>1.28</v>
      </c>
    </row>
    <row r="78" spans="2:8">
      <c r="B78" s="2" t="s">
        <v>750</v>
      </c>
      <c r="C78" s="78">
        <v>7.65</v>
      </c>
      <c r="D78" s="2" t="s">
        <v>748</v>
      </c>
      <c r="E78" s="2" t="s">
        <v>751</v>
      </c>
      <c r="F78" s="71">
        <v>150</v>
      </c>
      <c r="G78" s="71">
        <v>1473.63</v>
      </c>
      <c r="H78" s="71">
        <v>0.73</v>
      </c>
    </row>
    <row r="79" spans="2:8">
      <c r="B79" s="2" t="s">
        <v>752</v>
      </c>
      <c r="C79" s="78">
        <v>6.99</v>
      </c>
      <c r="D79" s="2" t="s">
        <v>753</v>
      </c>
      <c r="E79" s="2" t="s">
        <v>754</v>
      </c>
      <c r="F79" s="71">
        <v>250</v>
      </c>
      <c r="G79" s="71">
        <v>502.25</v>
      </c>
      <c r="H79" s="71">
        <v>0.25</v>
      </c>
    </row>
    <row r="80" spans="2:8">
      <c r="B80" s="2" t="s">
        <v>755</v>
      </c>
      <c r="C80" s="78">
        <v>8.1300000000000008</v>
      </c>
      <c r="D80" s="2" t="s">
        <v>756</v>
      </c>
      <c r="E80" s="2" t="s">
        <v>757</v>
      </c>
      <c r="F80" s="71">
        <v>50</v>
      </c>
      <c r="G80" s="71">
        <v>500.87</v>
      </c>
      <c r="H80" s="71">
        <v>0.25</v>
      </c>
    </row>
    <row r="81" spans="2:8">
      <c r="B81" s="2" t="s">
        <v>758</v>
      </c>
      <c r="C81" s="78">
        <v>7.17</v>
      </c>
      <c r="D81" s="2" t="s">
        <v>753</v>
      </c>
      <c r="E81" s="2" t="s">
        <v>759</v>
      </c>
      <c r="F81" s="71">
        <v>250</v>
      </c>
      <c r="G81" s="71">
        <v>499.56</v>
      </c>
      <c r="H81" s="71">
        <v>0.25</v>
      </c>
    </row>
    <row r="82" spans="2:8" ht="13">
      <c r="B82" s="3" t="s">
        <v>760</v>
      </c>
      <c r="C82" s="82"/>
      <c r="D82" s="3"/>
      <c r="E82" s="3"/>
      <c r="F82" s="83"/>
      <c r="G82" s="83">
        <f>SUM(G76:G81)</f>
        <v>5542.1900000000005</v>
      </c>
      <c r="H82" s="83">
        <f>SUM(H76:H81)</f>
        <v>2.76</v>
      </c>
    </row>
    <row r="83" spans="2:8" ht="13">
      <c r="B83" s="3" t="s">
        <v>761</v>
      </c>
      <c r="C83" s="82"/>
      <c r="D83" s="3"/>
      <c r="E83" s="3"/>
      <c r="F83" s="83"/>
      <c r="G83" s="83">
        <v>231.16</v>
      </c>
      <c r="H83" s="83">
        <v>0.12</v>
      </c>
    </row>
    <row r="84" spans="2:8" ht="13">
      <c r="B84" s="3" t="s">
        <v>263</v>
      </c>
      <c r="C84" s="82"/>
      <c r="D84" s="3"/>
      <c r="E84" s="3"/>
      <c r="F84" s="83"/>
      <c r="G84" s="83">
        <v>186760.76</v>
      </c>
      <c r="H84" s="83">
        <v>92.99</v>
      </c>
    </row>
    <row r="85" spans="2:8" ht="13">
      <c r="B85" s="3" t="s">
        <v>350</v>
      </c>
      <c r="C85" s="82"/>
      <c r="D85" s="3"/>
      <c r="E85" s="3"/>
      <c r="F85" s="83"/>
      <c r="G85" s="83">
        <v>14085.952619899999</v>
      </c>
      <c r="H85" s="83">
        <v>7.0100000000000051</v>
      </c>
    </row>
    <row r="86" spans="2:8" ht="13">
      <c r="B86" s="3" t="s">
        <v>265</v>
      </c>
      <c r="C86" s="82"/>
      <c r="D86" s="3"/>
      <c r="E86" s="3"/>
      <c r="F86" s="83"/>
      <c r="G86" s="83">
        <v>200846.7126199</v>
      </c>
      <c r="H86" s="83">
        <v>100</v>
      </c>
    </row>
    <row r="87" spans="2:8">
      <c r="B87" s="2" t="s">
        <v>266</v>
      </c>
    </row>
    <row r="88" spans="2:8" ht="13">
      <c r="B88" s="3" t="s">
        <v>267</v>
      </c>
    </row>
    <row r="89" spans="2:8" ht="13">
      <c r="B89" s="3" t="s">
        <v>268</v>
      </c>
      <c r="C89" s="78" t="s">
        <v>269</v>
      </c>
    </row>
    <row r="90" spans="2:8" ht="13">
      <c r="B90" s="3" t="s">
        <v>272</v>
      </c>
      <c r="C90" s="78" t="s">
        <v>271</v>
      </c>
    </row>
    <row r="91" spans="2:8" ht="13">
      <c r="B91" s="3" t="s">
        <v>273</v>
      </c>
      <c r="C91" s="78" t="s">
        <v>271</v>
      </c>
    </row>
    <row r="92" spans="2:8" ht="13">
      <c r="B92" s="3" t="s">
        <v>274</v>
      </c>
      <c r="C92" s="78" t="s">
        <v>275</v>
      </c>
    </row>
    <row r="93" spans="2:8" ht="13">
      <c r="B93" s="3" t="s">
        <v>762</v>
      </c>
      <c r="C93" s="82"/>
    </row>
    <row r="94" spans="2:8" ht="13">
      <c r="B94" s="3" t="s">
        <v>763</v>
      </c>
      <c r="C94" s="82"/>
    </row>
    <row r="95" spans="2:8" ht="13">
      <c r="B95" s="3" t="s">
        <v>764</v>
      </c>
      <c r="C95" s="82"/>
    </row>
    <row r="96" spans="2:8" ht="13">
      <c r="B96" s="3" t="s">
        <v>765</v>
      </c>
      <c r="C96" s="82"/>
    </row>
    <row r="97" spans="2:3" ht="13">
      <c r="B97" s="3" t="s">
        <v>766</v>
      </c>
      <c r="C97" s="82"/>
    </row>
    <row r="98" spans="2:3">
      <c r="B98" s="2" t="s">
        <v>767</v>
      </c>
    </row>
    <row r="99" spans="2:3">
      <c r="B99" s="2" t="s">
        <v>286</v>
      </c>
    </row>
    <row r="100" spans="2:3">
      <c r="B100" s="2" t="s">
        <v>354</v>
      </c>
    </row>
    <row r="103" spans="2:3" ht="14.5">
      <c r="B103" s="104" t="s">
        <v>355</v>
      </c>
      <c r="C103" s="105"/>
    </row>
    <row r="104" spans="2:3" ht="14.5">
      <c r="B104" s="104" t="s">
        <v>356</v>
      </c>
      <c r="C104" s="106" t="s">
        <v>357</v>
      </c>
    </row>
    <row r="105" spans="2:3" ht="14.5">
      <c r="B105" s="85" t="s">
        <v>358</v>
      </c>
      <c r="C105" s="86" t="s">
        <v>359</v>
      </c>
    </row>
    <row r="106" spans="2:3" ht="14.5">
      <c r="B106" s="85" t="s">
        <v>360</v>
      </c>
      <c r="C106" s="86" t="s">
        <v>359</v>
      </c>
    </row>
    <row r="107" spans="2:3" ht="14.5">
      <c r="B107" s="85" t="s">
        <v>361</v>
      </c>
      <c r="C107" s="86" t="s">
        <v>359</v>
      </c>
    </row>
    <row r="108" spans="2:3" ht="14.5">
      <c r="B108" s="85" t="s">
        <v>362</v>
      </c>
      <c r="C108" s="86" t="s">
        <v>359</v>
      </c>
    </row>
    <row r="109" spans="2:3" ht="14.5">
      <c r="B109" s="85" t="s">
        <v>363</v>
      </c>
      <c r="C109" s="86" t="s">
        <v>359</v>
      </c>
    </row>
    <row r="110" spans="2:3" ht="14.5">
      <c r="B110" s="85" t="s">
        <v>364</v>
      </c>
      <c r="C110" s="86" t="s">
        <v>359</v>
      </c>
    </row>
    <row r="111" spans="2:3" ht="14.5">
      <c r="B111" s="104" t="s">
        <v>365</v>
      </c>
      <c r="C111" s="105" t="s">
        <v>359</v>
      </c>
    </row>
    <row r="113" spans="2:7" ht="14.5">
      <c r="B113" s="85" t="s">
        <v>295</v>
      </c>
      <c r="C113" s="86"/>
      <c r="D113" s="85"/>
    </row>
    <row r="114" spans="2:7" ht="29">
      <c r="B114" s="89" t="s">
        <v>296</v>
      </c>
      <c r="C114" s="87" t="s">
        <v>297</v>
      </c>
      <c r="D114" s="89" t="s">
        <v>298</v>
      </c>
    </row>
    <row r="115" spans="2:7" ht="14.5">
      <c r="B115" s="85" t="s">
        <v>271</v>
      </c>
      <c r="C115" s="86" t="s">
        <v>271</v>
      </c>
      <c r="D115" s="85" t="s">
        <v>271</v>
      </c>
    </row>
    <row r="117" spans="2:7" ht="13">
      <c r="B117" s="90" t="s">
        <v>299</v>
      </c>
      <c r="C117" s="91">
        <v>45747</v>
      </c>
      <c r="D117" s="92"/>
      <c r="E117" s="93"/>
      <c r="F117" s="94"/>
    </row>
    <row r="118" spans="2:7" ht="13">
      <c r="B118" s="90" t="s">
        <v>300</v>
      </c>
      <c r="C118" s="95" t="s">
        <v>301</v>
      </c>
      <c r="D118" s="90" t="s">
        <v>302</v>
      </c>
      <c r="E118" s="96" t="s">
        <v>303</v>
      </c>
      <c r="F118" s="97" t="s">
        <v>304</v>
      </c>
      <c r="G118" s="83"/>
    </row>
    <row r="119" spans="2:7">
      <c r="B119" s="98" t="s">
        <v>271</v>
      </c>
      <c r="C119" s="99" t="s">
        <v>271</v>
      </c>
      <c r="D119" s="98" t="s">
        <v>271</v>
      </c>
      <c r="E119" s="100" t="s">
        <v>271</v>
      </c>
      <c r="F119" s="101" t="s">
        <v>271</v>
      </c>
    </row>
    <row r="122" spans="2:7" ht="13">
      <c r="B122" s="3" t="s">
        <v>305</v>
      </c>
    </row>
    <row r="123" spans="2:7" ht="13">
      <c r="B123" s="3"/>
    </row>
    <row r="124" spans="2:7" ht="13">
      <c r="B124" s="3" t="s">
        <v>306</v>
      </c>
    </row>
    <row r="125" spans="2:7" ht="13">
      <c r="B125" s="90" t="s">
        <v>307</v>
      </c>
      <c r="C125" s="95" t="s">
        <v>308</v>
      </c>
      <c r="D125" s="3"/>
    </row>
    <row r="126" spans="2:7">
      <c r="B126" s="92" t="s">
        <v>271</v>
      </c>
      <c r="C126" s="102" t="s">
        <v>271</v>
      </c>
    </row>
    <row r="128" spans="2:7" ht="13">
      <c r="B128" s="90" t="s">
        <v>309</v>
      </c>
      <c r="C128" s="95" t="s">
        <v>308</v>
      </c>
    </row>
    <row r="129" spans="2:7">
      <c r="B129" s="92" t="s">
        <v>271</v>
      </c>
      <c r="C129" s="102" t="s">
        <v>271</v>
      </c>
    </row>
    <row r="131" spans="2:7" ht="13">
      <c r="B131" s="90" t="s">
        <v>310</v>
      </c>
      <c r="C131" s="95" t="s">
        <v>311</v>
      </c>
    </row>
    <row r="132" spans="2:7">
      <c r="B132" s="92" t="s">
        <v>271</v>
      </c>
      <c r="C132" s="102" t="s">
        <v>271</v>
      </c>
    </row>
    <row r="134" spans="2:7" ht="13">
      <c r="B134" s="96" t="s">
        <v>312</v>
      </c>
      <c r="C134" s="95" t="s">
        <v>311</v>
      </c>
    </row>
    <row r="135" spans="2:7">
      <c r="B135" s="93" t="s">
        <v>271</v>
      </c>
      <c r="C135" s="102" t="s">
        <v>271</v>
      </c>
    </row>
    <row r="137" spans="2:7" ht="13">
      <c r="B137" s="90" t="s">
        <v>313</v>
      </c>
      <c r="C137" s="95" t="s">
        <v>271</v>
      </c>
    </row>
    <row r="139" spans="2:7" ht="13">
      <c r="B139" s="90" t="s">
        <v>314</v>
      </c>
      <c r="C139" s="91">
        <v>45747</v>
      </c>
      <c r="D139" s="92"/>
      <c r="E139" s="93"/>
      <c r="F139" s="94"/>
    </row>
    <row r="140" spans="2:7" ht="13">
      <c r="B140" s="90" t="s">
        <v>300</v>
      </c>
      <c r="C140" s="95" t="s">
        <v>301</v>
      </c>
      <c r="D140" s="90" t="s">
        <v>302</v>
      </c>
      <c r="E140" s="96" t="s">
        <v>303</v>
      </c>
      <c r="F140" s="97" t="s">
        <v>304</v>
      </c>
      <c r="G140" s="83"/>
    </row>
    <row r="141" spans="2:7">
      <c r="B141" s="98" t="s">
        <v>271</v>
      </c>
      <c r="C141" s="99" t="s">
        <v>271</v>
      </c>
      <c r="D141" s="98" t="s">
        <v>271</v>
      </c>
      <c r="E141" s="100" t="s">
        <v>271</v>
      </c>
      <c r="F141" s="101" t="s">
        <v>271</v>
      </c>
    </row>
    <row r="142" spans="2:7" ht="13">
      <c r="B142" s="3" t="s">
        <v>305</v>
      </c>
    </row>
    <row r="143" spans="2:7" ht="13">
      <c r="B143" s="3"/>
    </row>
    <row r="144" spans="2:7" ht="13">
      <c r="B144" s="3" t="s">
        <v>306</v>
      </c>
    </row>
    <row r="145" spans="2:4" ht="13">
      <c r="B145" s="90" t="s">
        <v>307</v>
      </c>
      <c r="C145" s="95" t="s">
        <v>308</v>
      </c>
      <c r="D145" s="3"/>
    </row>
    <row r="146" spans="2:4">
      <c r="B146" s="92" t="s">
        <v>271</v>
      </c>
      <c r="C146" s="102" t="s">
        <v>271</v>
      </c>
    </row>
    <row r="148" spans="2:4" ht="13">
      <c r="B148" s="90" t="s">
        <v>309</v>
      </c>
      <c r="C148" s="95" t="s">
        <v>308</v>
      </c>
    </row>
    <row r="149" spans="2:4">
      <c r="B149" s="92" t="s">
        <v>271</v>
      </c>
      <c r="C149" s="102" t="s">
        <v>271</v>
      </c>
    </row>
    <row r="151" spans="2:4" ht="13">
      <c r="B151" s="90" t="s">
        <v>310</v>
      </c>
      <c r="C151" s="95" t="s">
        <v>311</v>
      </c>
    </row>
    <row r="152" spans="2:4">
      <c r="B152" s="92" t="s">
        <v>271</v>
      </c>
      <c r="C152" s="102" t="s">
        <v>271</v>
      </c>
    </row>
    <row r="154" spans="2:4" ht="13">
      <c r="B154" s="96" t="s">
        <v>312</v>
      </c>
      <c r="C154" s="95" t="s">
        <v>311</v>
      </c>
    </row>
    <row r="155" spans="2:4">
      <c r="B155" s="93" t="s">
        <v>271</v>
      </c>
      <c r="C155" s="102" t="s">
        <v>271</v>
      </c>
    </row>
    <row r="157" spans="2:4" ht="13">
      <c r="B157" s="90" t="s">
        <v>313</v>
      </c>
      <c r="C157" s="95" t="s">
        <v>271</v>
      </c>
    </row>
    <row r="160" spans="2:4" ht="13">
      <c r="B160" s="3" t="s">
        <v>315</v>
      </c>
    </row>
    <row r="162" spans="2:80" ht="13">
      <c r="B162" s="90" t="s">
        <v>300</v>
      </c>
      <c r="C162" s="95" t="s">
        <v>316</v>
      </c>
      <c r="D162" s="90" t="s">
        <v>317</v>
      </c>
      <c r="E162" s="90" t="s">
        <v>318</v>
      </c>
      <c r="F162" s="83"/>
    </row>
    <row r="163" spans="2:80">
      <c r="B163" s="92" t="s">
        <v>271</v>
      </c>
      <c r="C163" s="102" t="s">
        <v>271</v>
      </c>
      <c r="D163" s="92" t="s">
        <v>271</v>
      </c>
      <c r="E163" s="92" t="s">
        <v>271</v>
      </c>
    </row>
    <row r="166" spans="2:80" ht="13">
      <c r="B166" s="3" t="s">
        <v>319</v>
      </c>
      <c r="C166" s="82" t="s">
        <v>271</v>
      </c>
      <c r="D166" s="3"/>
      <c r="E166" s="3"/>
      <c r="F166" s="83"/>
      <c r="G166" s="83"/>
      <c r="H166" s="8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320</v>
      </c>
    </row>
    <row r="170" spans="2:80" ht="13">
      <c r="B170" s="90" t="s">
        <v>321</v>
      </c>
      <c r="C170" s="95" t="s">
        <v>308</v>
      </c>
      <c r="D170" s="3"/>
    </row>
    <row r="171" spans="2:80">
      <c r="B171" s="92" t="s">
        <v>271</v>
      </c>
      <c r="C171" s="102" t="s">
        <v>271</v>
      </c>
    </row>
    <row r="174" spans="2:80" ht="13">
      <c r="B174" s="90" t="s">
        <v>322</v>
      </c>
      <c r="C174" s="95" t="s">
        <v>323</v>
      </c>
      <c r="D174" s="3"/>
    </row>
    <row r="175" spans="2:80">
      <c r="B175" s="92" t="s">
        <v>271</v>
      </c>
      <c r="C175" s="102" t="s">
        <v>271</v>
      </c>
    </row>
    <row r="178" spans="2:80" ht="13">
      <c r="B178" s="3" t="s">
        <v>324</v>
      </c>
    </row>
    <row r="181" spans="2:80" ht="13">
      <c r="B181" s="3" t="s">
        <v>325</v>
      </c>
    </row>
    <row r="183" spans="2:80" ht="13">
      <c r="B183" s="90" t="s">
        <v>300</v>
      </c>
      <c r="C183" s="95" t="s">
        <v>326</v>
      </c>
      <c r="D183" s="90" t="s">
        <v>316</v>
      </c>
      <c r="E183" s="90" t="s">
        <v>317</v>
      </c>
      <c r="F183" s="97" t="s">
        <v>318</v>
      </c>
      <c r="G183" s="83"/>
    </row>
    <row r="184" spans="2:80">
      <c r="B184" s="92" t="s">
        <v>271</v>
      </c>
      <c r="C184" s="102" t="s">
        <v>271</v>
      </c>
      <c r="D184" s="92" t="s">
        <v>271</v>
      </c>
      <c r="E184" s="92" t="s">
        <v>271</v>
      </c>
      <c r="F184" s="103" t="s">
        <v>271</v>
      </c>
    </row>
    <row r="187" spans="2:80" ht="13">
      <c r="B187" s="3" t="s">
        <v>319</v>
      </c>
      <c r="C187" s="82" t="s">
        <v>271</v>
      </c>
      <c r="D187" s="3"/>
      <c r="E187" s="3"/>
      <c r="F187" s="83"/>
      <c r="G187" s="83"/>
      <c r="H187" s="8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9" spans="2:80" ht="13">
      <c r="B189" s="3" t="s">
        <v>320</v>
      </c>
    </row>
    <row r="191" spans="2:80" ht="13">
      <c r="B191" s="90" t="s">
        <v>321</v>
      </c>
      <c r="C191" s="95" t="s">
        <v>308</v>
      </c>
      <c r="D191" s="3"/>
    </row>
    <row r="192" spans="2:80">
      <c r="B192" s="92" t="s">
        <v>271</v>
      </c>
      <c r="C192" s="102" t="s">
        <v>271</v>
      </c>
    </row>
    <row r="195" spans="2:7" ht="13">
      <c r="B195" s="90" t="s">
        <v>322</v>
      </c>
      <c r="C195" s="95" t="s">
        <v>323</v>
      </c>
      <c r="D195" s="3"/>
    </row>
    <row r="196" spans="2:7">
      <c r="B196" s="92" t="s">
        <v>271</v>
      </c>
      <c r="C196" s="102" t="s">
        <v>271</v>
      </c>
    </row>
    <row r="199" spans="2:7" ht="13">
      <c r="B199" s="3" t="s">
        <v>324</v>
      </c>
    </row>
    <row r="202" spans="2:7" ht="13">
      <c r="B202" s="3" t="s">
        <v>327</v>
      </c>
    </row>
    <row r="203" spans="2:7" ht="13">
      <c r="B203" s="90" t="s">
        <v>300</v>
      </c>
      <c r="C203" s="95" t="s">
        <v>328</v>
      </c>
      <c r="D203" s="90" t="s">
        <v>329</v>
      </c>
      <c r="E203" s="90" t="s">
        <v>330</v>
      </c>
      <c r="F203" s="97" t="s">
        <v>331</v>
      </c>
      <c r="G203" s="83"/>
    </row>
    <row r="204" spans="2:7">
      <c r="B204" s="92" t="s">
        <v>271</v>
      </c>
      <c r="C204" s="102" t="s">
        <v>271</v>
      </c>
      <c r="D204" s="92" t="s">
        <v>271</v>
      </c>
      <c r="E204" s="92" t="s">
        <v>271</v>
      </c>
      <c r="F204" s="103" t="s">
        <v>271</v>
      </c>
    </row>
    <row r="205" spans="2:7">
      <c r="B205" s="2" t="s">
        <v>332</v>
      </c>
    </row>
  </sheetData>
  <mergeCells count="3">
    <mergeCell ref="B1:E1"/>
    <mergeCell ref="C3:C6"/>
    <mergeCell ref="D3:D6"/>
  </mergeCells>
  <hyperlinks>
    <hyperlink ref="A1" location="Index!A1" display="Index" xr:uid="{903D236F-2D19-4338-B245-39BD86839425}"/>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521F-0D46-4B5D-8F51-A67BD66BD3FB}">
  <dimension ref="A1:CB18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112</v>
      </c>
      <c r="C1" s="70"/>
      <c r="D1" s="70"/>
      <c r="E1" s="70"/>
    </row>
    <row r="3" spans="1:9" ht="14.5">
      <c r="B3" s="72" t="s">
        <v>768</v>
      </c>
      <c r="C3" s="73"/>
      <c r="D3" s="74"/>
      <c r="E3" s="75"/>
    </row>
    <row r="4" spans="1:9" ht="14.5">
      <c r="B4" s="76" t="s">
        <v>769</v>
      </c>
      <c r="C4" s="73"/>
      <c r="D4" s="74"/>
      <c r="E4" s="75"/>
    </row>
    <row r="5" spans="1:9" ht="14.5">
      <c r="B5" s="76" t="s">
        <v>241</v>
      </c>
      <c r="C5" s="73"/>
      <c r="D5" s="74"/>
      <c r="E5" s="75"/>
    </row>
    <row r="6" spans="1:9" ht="14.5">
      <c r="B6" s="7" t="s">
        <v>242</v>
      </c>
      <c r="C6" s="73"/>
      <c r="D6" s="74"/>
      <c r="E6" s="75"/>
    </row>
    <row r="7" spans="1:9" ht="29">
      <c r="B7" s="7" t="s">
        <v>770</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771</v>
      </c>
      <c r="C15" s="78" t="s">
        <v>258</v>
      </c>
      <c r="D15" s="2" t="s">
        <v>399</v>
      </c>
      <c r="E15" s="2" t="s">
        <v>772</v>
      </c>
      <c r="F15" s="71">
        <v>70000</v>
      </c>
      <c r="G15" s="71">
        <v>8056.69</v>
      </c>
      <c r="H15" s="71">
        <v>7.69</v>
      </c>
    </row>
    <row r="16" spans="1:9">
      <c r="B16" s="2" t="s">
        <v>773</v>
      </c>
      <c r="C16" s="78" t="s">
        <v>258</v>
      </c>
      <c r="D16" s="2" t="s">
        <v>455</v>
      </c>
      <c r="E16" s="2" t="s">
        <v>774</v>
      </c>
      <c r="F16" s="71">
        <v>1400000</v>
      </c>
      <c r="G16" s="71">
        <v>5006.3999999999996</v>
      </c>
      <c r="H16" s="71">
        <v>4.78</v>
      </c>
    </row>
    <row r="17" spans="2:8">
      <c r="B17" s="2" t="s">
        <v>775</v>
      </c>
      <c r="C17" s="78" t="s">
        <v>258</v>
      </c>
      <c r="D17" s="2" t="s">
        <v>776</v>
      </c>
      <c r="E17" s="2" t="s">
        <v>777</v>
      </c>
      <c r="F17" s="71">
        <v>3000000</v>
      </c>
      <c r="G17" s="71">
        <v>4627.2</v>
      </c>
      <c r="H17" s="71">
        <v>4.41</v>
      </c>
    </row>
    <row r="18" spans="2:8">
      <c r="B18" s="2" t="s">
        <v>451</v>
      </c>
      <c r="C18" s="78" t="s">
        <v>258</v>
      </c>
      <c r="D18" s="2" t="s">
        <v>452</v>
      </c>
      <c r="E18" s="2" t="s">
        <v>453</v>
      </c>
      <c r="F18" s="71">
        <v>3833386</v>
      </c>
      <c r="G18" s="71">
        <v>3964.49</v>
      </c>
      <c r="H18" s="71">
        <v>3.78</v>
      </c>
    </row>
    <row r="19" spans="2:8">
      <c r="B19" s="2" t="s">
        <v>380</v>
      </c>
      <c r="C19" s="78" t="s">
        <v>258</v>
      </c>
      <c r="D19" s="2" t="s">
        <v>381</v>
      </c>
      <c r="E19" s="2" t="s">
        <v>382</v>
      </c>
      <c r="F19" s="71">
        <v>300000</v>
      </c>
      <c r="G19" s="71">
        <v>3825.3</v>
      </c>
      <c r="H19" s="71">
        <v>3.65</v>
      </c>
    </row>
    <row r="20" spans="2:8">
      <c r="B20" s="2" t="s">
        <v>778</v>
      </c>
      <c r="C20" s="78" t="s">
        <v>258</v>
      </c>
      <c r="D20" s="2" t="s">
        <v>399</v>
      </c>
      <c r="E20" s="2" t="s">
        <v>779</v>
      </c>
      <c r="F20" s="71">
        <v>700000</v>
      </c>
      <c r="G20" s="71">
        <v>3768.45</v>
      </c>
      <c r="H20" s="71">
        <v>3.59</v>
      </c>
    </row>
    <row r="21" spans="2:8">
      <c r="B21" s="2" t="s">
        <v>780</v>
      </c>
      <c r="C21" s="78" t="s">
        <v>258</v>
      </c>
      <c r="D21" s="2" t="s">
        <v>514</v>
      </c>
      <c r="E21" s="2" t="s">
        <v>781</v>
      </c>
      <c r="F21" s="71">
        <v>80000</v>
      </c>
      <c r="G21" s="71">
        <v>3368.68</v>
      </c>
      <c r="H21" s="71">
        <v>3.21</v>
      </c>
    </row>
    <row r="22" spans="2:8">
      <c r="B22" s="2" t="s">
        <v>782</v>
      </c>
      <c r="C22" s="78" t="s">
        <v>258</v>
      </c>
      <c r="D22" s="2" t="s">
        <v>783</v>
      </c>
      <c r="E22" s="2" t="s">
        <v>784</v>
      </c>
      <c r="F22" s="71">
        <v>700000</v>
      </c>
      <c r="G22" s="71">
        <v>3243.8</v>
      </c>
      <c r="H22" s="71">
        <v>3.09</v>
      </c>
    </row>
    <row r="23" spans="2:8">
      <c r="B23" s="2" t="s">
        <v>785</v>
      </c>
      <c r="C23" s="78" t="s">
        <v>258</v>
      </c>
      <c r="D23" s="2" t="s">
        <v>776</v>
      </c>
      <c r="E23" s="2" t="s">
        <v>786</v>
      </c>
      <c r="F23" s="71">
        <v>300000</v>
      </c>
      <c r="G23" s="71">
        <v>3189.6</v>
      </c>
      <c r="H23" s="71">
        <v>3.04</v>
      </c>
    </row>
    <row r="24" spans="2:8">
      <c r="B24" s="2" t="s">
        <v>646</v>
      </c>
      <c r="C24" s="78" t="s">
        <v>258</v>
      </c>
      <c r="D24" s="2" t="s">
        <v>438</v>
      </c>
      <c r="E24" s="2" t="s">
        <v>647</v>
      </c>
      <c r="F24" s="71">
        <v>225000</v>
      </c>
      <c r="G24" s="71">
        <v>3120.64</v>
      </c>
      <c r="H24" s="71">
        <v>2.98</v>
      </c>
    </row>
    <row r="25" spans="2:8">
      <c r="B25" s="2" t="s">
        <v>787</v>
      </c>
      <c r="C25" s="78" t="s">
        <v>258</v>
      </c>
      <c r="D25" s="2" t="s">
        <v>381</v>
      </c>
      <c r="E25" s="2" t="s">
        <v>788</v>
      </c>
      <c r="F25" s="71">
        <v>1100000</v>
      </c>
      <c r="G25" s="71">
        <v>3063.17</v>
      </c>
      <c r="H25" s="71">
        <v>2.92</v>
      </c>
    </row>
    <row r="26" spans="2:8">
      <c r="B26" s="2" t="s">
        <v>789</v>
      </c>
      <c r="C26" s="78" t="s">
        <v>258</v>
      </c>
      <c r="D26" s="2" t="s">
        <v>671</v>
      </c>
      <c r="E26" s="2" t="s">
        <v>790</v>
      </c>
      <c r="F26" s="71">
        <v>1050000</v>
      </c>
      <c r="G26" s="71">
        <v>2586.9899999999998</v>
      </c>
      <c r="H26" s="71">
        <v>2.4700000000000002</v>
      </c>
    </row>
    <row r="27" spans="2:8">
      <c r="B27" s="2" t="s">
        <v>791</v>
      </c>
      <c r="C27" s="78" t="s">
        <v>258</v>
      </c>
      <c r="D27" s="2" t="s">
        <v>455</v>
      </c>
      <c r="E27" s="2" t="s">
        <v>792</v>
      </c>
      <c r="F27" s="71">
        <v>281967</v>
      </c>
      <c r="G27" s="71">
        <v>2458.75</v>
      </c>
      <c r="H27" s="71">
        <v>2.35</v>
      </c>
    </row>
    <row r="28" spans="2:8">
      <c r="B28" s="2" t="s">
        <v>793</v>
      </c>
      <c r="C28" s="78" t="s">
        <v>258</v>
      </c>
      <c r="D28" s="2" t="s">
        <v>794</v>
      </c>
      <c r="E28" s="2" t="s">
        <v>795</v>
      </c>
      <c r="F28" s="71">
        <v>600000</v>
      </c>
      <c r="G28" s="71">
        <v>2389.1999999999998</v>
      </c>
      <c r="H28" s="71">
        <v>2.2799999999999998</v>
      </c>
    </row>
    <row r="29" spans="2:8">
      <c r="B29" s="2" t="s">
        <v>796</v>
      </c>
      <c r="C29" s="78" t="s">
        <v>258</v>
      </c>
      <c r="D29" s="2" t="s">
        <v>381</v>
      </c>
      <c r="E29" s="2" t="s">
        <v>797</v>
      </c>
      <c r="F29" s="71">
        <v>650000</v>
      </c>
      <c r="G29" s="71">
        <v>2342.2800000000002</v>
      </c>
      <c r="H29" s="71">
        <v>2.23</v>
      </c>
    </row>
    <row r="30" spans="2:8">
      <c r="B30" s="2" t="s">
        <v>798</v>
      </c>
      <c r="C30" s="78" t="s">
        <v>258</v>
      </c>
      <c r="D30" s="2" t="s">
        <v>399</v>
      </c>
      <c r="E30" s="2" t="s">
        <v>799</v>
      </c>
      <c r="F30" s="71">
        <v>89011</v>
      </c>
      <c r="G30" s="71">
        <v>2324.21</v>
      </c>
      <c r="H30" s="71">
        <v>2.2200000000000002</v>
      </c>
    </row>
    <row r="31" spans="2:8">
      <c r="B31" s="2" t="s">
        <v>800</v>
      </c>
      <c r="C31" s="78" t="s">
        <v>258</v>
      </c>
      <c r="D31" s="2" t="s">
        <v>776</v>
      </c>
      <c r="E31" s="2" t="s">
        <v>801</v>
      </c>
      <c r="F31" s="71">
        <v>250000</v>
      </c>
      <c r="G31" s="71">
        <v>2280.75</v>
      </c>
      <c r="H31" s="71">
        <v>2.1800000000000002</v>
      </c>
    </row>
    <row r="32" spans="2:8">
      <c r="B32" s="2" t="s">
        <v>802</v>
      </c>
      <c r="C32" s="78" t="s">
        <v>258</v>
      </c>
      <c r="D32" s="2" t="s">
        <v>399</v>
      </c>
      <c r="E32" s="2" t="s">
        <v>803</v>
      </c>
      <c r="F32" s="71">
        <v>253089</v>
      </c>
      <c r="G32" s="71">
        <v>2269.58</v>
      </c>
      <c r="H32" s="71">
        <v>2.16</v>
      </c>
    </row>
    <row r="33" spans="2:8">
      <c r="B33" s="2" t="s">
        <v>804</v>
      </c>
      <c r="C33" s="78" t="s">
        <v>258</v>
      </c>
      <c r="D33" s="2" t="s">
        <v>455</v>
      </c>
      <c r="E33" s="2" t="s">
        <v>805</v>
      </c>
      <c r="F33" s="71">
        <v>445000</v>
      </c>
      <c r="G33" s="71">
        <v>2266.39</v>
      </c>
      <c r="H33" s="71">
        <v>2.16</v>
      </c>
    </row>
    <row r="34" spans="2:8">
      <c r="B34" s="2" t="s">
        <v>806</v>
      </c>
      <c r="C34" s="78" t="s">
        <v>258</v>
      </c>
      <c r="D34" s="2" t="s">
        <v>452</v>
      </c>
      <c r="E34" s="2" t="s">
        <v>807</v>
      </c>
      <c r="F34" s="71">
        <v>400000</v>
      </c>
      <c r="G34" s="71">
        <v>2237.4</v>
      </c>
      <c r="H34" s="71">
        <v>2.13</v>
      </c>
    </row>
    <row r="35" spans="2:8">
      <c r="B35" s="2" t="s">
        <v>808</v>
      </c>
      <c r="C35" s="78" t="s">
        <v>258</v>
      </c>
      <c r="D35" s="2" t="s">
        <v>455</v>
      </c>
      <c r="E35" s="2" t="s">
        <v>809</v>
      </c>
      <c r="F35" s="71">
        <v>595000</v>
      </c>
      <c r="G35" s="71">
        <v>2233.63</v>
      </c>
      <c r="H35" s="71">
        <v>2.13</v>
      </c>
    </row>
    <row r="36" spans="2:8">
      <c r="B36" s="2" t="s">
        <v>398</v>
      </c>
      <c r="C36" s="78" t="s">
        <v>258</v>
      </c>
      <c r="D36" s="2" t="s">
        <v>399</v>
      </c>
      <c r="E36" s="2" t="s">
        <v>400</v>
      </c>
      <c r="F36" s="71">
        <v>6887</v>
      </c>
      <c r="G36" s="71">
        <v>2100.7399999999998</v>
      </c>
      <c r="H36" s="71">
        <v>2</v>
      </c>
    </row>
    <row r="37" spans="2:8">
      <c r="B37" s="2" t="s">
        <v>810</v>
      </c>
      <c r="C37" s="78" t="s">
        <v>258</v>
      </c>
      <c r="D37" s="2" t="s">
        <v>399</v>
      </c>
      <c r="E37" s="2" t="s">
        <v>811</v>
      </c>
      <c r="F37" s="71">
        <v>115000</v>
      </c>
      <c r="G37" s="71">
        <v>2094.7800000000002</v>
      </c>
      <c r="H37" s="71">
        <v>2</v>
      </c>
    </row>
    <row r="38" spans="2:8">
      <c r="B38" s="2" t="s">
        <v>466</v>
      </c>
      <c r="C38" s="78" t="s">
        <v>258</v>
      </c>
      <c r="D38" s="2" t="s">
        <v>381</v>
      </c>
      <c r="E38" s="2" t="s">
        <v>467</v>
      </c>
      <c r="F38" s="71">
        <v>1000000</v>
      </c>
      <c r="G38" s="71">
        <v>2029.6</v>
      </c>
      <c r="H38" s="71">
        <v>1.94</v>
      </c>
    </row>
    <row r="39" spans="2:8">
      <c r="B39" s="2" t="s">
        <v>602</v>
      </c>
      <c r="C39" s="78" t="s">
        <v>258</v>
      </c>
      <c r="D39" s="2" t="s">
        <v>571</v>
      </c>
      <c r="E39" s="2" t="s">
        <v>603</v>
      </c>
      <c r="F39" s="71">
        <v>125000</v>
      </c>
      <c r="G39" s="71">
        <v>1946.31</v>
      </c>
      <c r="H39" s="71">
        <v>1.86</v>
      </c>
    </row>
    <row r="40" spans="2:8">
      <c r="B40" s="2" t="s">
        <v>812</v>
      </c>
      <c r="C40" s="78" t="s">
        <v>258</v>
      </c>
      <c r="D40" s="2" t="s">
        <v>428</v>
      </c>
      <c r="E40" s="2" t="s">
        <v>813</v>
      </c>
      <c r="F40" s="71">
        <v>600000</v>
      </c>
      <c r="G40" s="71">
        <v>1938</v>
      </c>
      <c r="H40" s="71">
        <v>1.85</v>
      </c>
    </row>
    <row r="41" spans="2:8">
      <c r="B41" s="2" t="s">
        <v>454</v>
      </c>
      <c r="C41" s="78" t="s">
        <v>258</v>
      </c>
      <c r="D41" s="2" t="s">
        <v>455</v>
      </c>
      <c r="E41" s="2" t="s">
        <v>456</v>
      </c>
      <c r="F41" s="71">
        <v>1200000</v>
      </c>
      <c r="G41" s="71">
        <v>1846.32</v>
      </c>
      <c r="H41" s="71">
        <v>1.76</v>
      </c>
    </row>
    <row r="42" spans="2:8">
      <c r="B42" s="2" t="s">
        <v>814</v>
      </c>
      <c r="C42" s="78" t="s">
        <v>258</v>
      </c>
      <c r="D42" s="2" t="s">
        <v>455</v>
      </c>
      <c r="E42" s="2" t="s">
        <v>815</v>
      </c>
      <c r="F42" s="71">
        <v>600000</v>
      </c>
      <c r="G42" s="71">
        <v>1742.1</v>
      </c>
      <c r="H42" s="71">
        <v>1.66</v>
      </c>
    </row>
    <row r="43" spans="2:8">
      <c r="B43" s="2" t="s">
        <v>816</v>
      </c>
      <c r="C43" s="78" t="s">
        <v>258</v>
      </c>
      <c r="D43" s="2" t="s">
        <v>428</v>
      </c>
      <c r="E43" s="2" t="s">
        <v>817</v>
      </c>
      <c r="F43" s="71">
        <v>2500000</v>
      </c>
      <c r="G43" s="71">
        <v>1722.25</v>
      </c>
      <c r="H43" s="71">
        <v>1.64</v>
      </c>
    </row>
    <row r="44" spans="2:8">
      <c r="B44" s="2" t="s">
        <v>462</v>
      </c>
      <c r="C44" s="78" t="s">
        <v>258</v>
      </c>
      <c r="D44" s="2" t="s">
        <v>452</v>
      </c>
      <c r="E44" s="2" t="s">
        <v>463</v>
      </c>
      <c r="F44" s="71">
        <v>255000</v>
      </c>
      <c r="G44" s="71">
        <v>1457.45</v>
      </c>
      <c r="H44" s="71">
        <v>1.39</v>
      </c>
    </row>
    <row r="45" spans="2:8">
      <c r="B45" s="2" t="s">
        <v>818</v>
      </c>
      <c r="C45" s="78" t="s">
        <v>258</v>
      </c>
      <c r="D45" s="2" t="s">
        <v>381</v>
      </c>
      <c r="E45" s="2" t="s">
        <v>819</v>
      </c>
      <c r="F45" s="71">
        <v>1100000</v>
      </c>
      <c r="G45" s="71">
        <v>1404.7</v>
      </c>
      <c r="H45" s="71">
        <v>1.34</v>
      </c>
    </row>
    <row r="46" spans="2:8">
      <c r="B46" s="2" t="s">
        <v>820</v>
      </c>
      <c r="C46" s="78" t="s">
        <v>258</v>
      </c>
      <c r="D46" s="2" t="s">
        <v>415</v>
      </c>
      <c r="E46" s="2" t="s">
        <v>821</v>
      </c>
      <c r="F46" s="71">
        <v>250000</v>
      </c>
      <c r="G46" s="71">
        <v>1387.5</v>
      </c>
      <c r="H46" s="71">
        <v>1.32</v>
      </c>
    </row>
    <row r="47" spans="2:8">
      <c r="B47" s="2" t="s">
        <v>822</v>
      </c>
      <c r="C47" s="78" t="s">
        <v>258</v>
      </c>
      <c r="D47" s="2" t="s">
        <v>823</v>
      </c>
      <c r="E47" s="2" t="s">
        <v>824</v>
      </c>
      <c r="F47" s="71">
        <v>195000</v>
      </c>
      <c r="G47" s="71">
        <v>1330.78</v>
      </c>
      <c r="H47" s="71">
        <v>1.27</v>
      </c>
    </row>
    <row r="48" spans="2:8">
      <c r="B48" s="2" t="s">
        <v>825</v>
      </c>
      <c r="C48" s="78" t="s">
        <v>258</v>
      </c>
      <c r="D48" s="2" t="s">
        <v>452</v>
      </c>
      <c r="E48" s="2" t="s">
        <v>826</v>
      </c>
      <c r="F48" s="71">
        <v>200000</v>
      </c>
      <c r="G48" s="71">
        <v>1272.5</v>
      </c>
      <c r="H48" s="71">
        <v>1.21</v>
      </c>
    </row>
    <row r="49" spans="2:8">
      <c r="B49" s="2" t="s">
        <v>827</v>
      </c>
      <c r="C49" s="78" t="s">
        <v>258</v>
      </c>
      <c r="D49" s="2" t="s">
        <v>455</v>
      </c>
      <c r="E49" s="2" t="s">
        <v>828</v>
      </c>
      <c r="F49" s="71">
        <v>1500000</v>
      </c>
      <c r="G49" s="71">
        <v>1233</v>
      </c>
      <c r="H49" s="71">
        <v>1.18</v>
      </c>
    </row>
    <row r="50" spans="2:8">
      <c r="B50" s="2" t="s">
        <v>829</v>
      </c>
      <c r="C50" s="78" t="s">
        <v>258</v>
      </c>
      <c r="D50" s="2" t="s">
        <v>578</v>
      </c>
      <c r="E50" s="2" t="s">
        <v>830</v>
      </c>
      <c r="F50" s="71">
        <v>500000</v>
      </c>
      <c r="G50" s="71">
        <v>1210.3</v>
      </c>
      <c r="H50" s="71">
        <v>1.1499999999999999</v>
      </c>
    </row>
    <row r="51" spans="2:8">
      <c r="B51" s="2" t="s">
        <v>831</v>
      </c>
      <c r="C51" s="78" t="s">
        <v>258</v>
      </c>
      <c r="D51" s="2" t="s">
        <v>514</v>
      </c>
      <c r="E51" s="2" t="s">
        <v>832</v>
      </c>
      <c r="F51" s="71">
        <v>41000</v>
      </c>
      <c r="G51" s="71">
        <v>1205.05</v>
      </c>
      <c r="H51" s="71">
        <v>1.1499999999999999</v>
      </c>
    </row>
    <row r="52" spans="2:8">
      <c r="B52" s="2" t="s">
        <v>833</v>
      </c>
      <c r="C52" s="78" t="s">
        <v>258</v>
      </c>
      <c r="D52" s="2" t="s">
        <v>441</v>
      </c>
      <c r="E52" s="2" t="s">
        <v>834</v>
      </c>
      <c r="F52" s="71">
        <v>108141</v>
      </c>
      <c r="G52" s="71">
        <v>1167</v>
      </c>
      <c r="H52" s="71">
        <v>1.1100000000000001</v>
      </c>
    </row>
    <row r="53" spans="2:8">
      <c r="B53" s="2" t="s">
        <v>835</v>
      </c>
      <c r="C53" s="78" t="s">
        <v>258</v>
      </c>
      <c r="D53" s="2" t="s">
        <v>776</v>
      </c>
      <c r="E53" s="2" t="s">
        <v>836</v>
      </c>
      <c r="F53" s="71">
        <v>175600</v>
      </c>
      <c r="G53" s="71">
        <v>1021.29</v>
      </c>
      <c r="H53" s="71">
        <v>0.97</v>
      </c>
    </row>
    <row r="54" spans="2:8">
      <c r="B54" s="2" t="s">
        <v>837</v>
      </c>
      <c r="C54" s="78" t="s">
        <v>258</v>
      </c>
      <c r="D54" s="2" t="s">
        <v>452</v>
      </c>
      <c r="E54" s="2" t="s">
        <v>838</v>
      </c>
      <c r="F54" s="71">
        <v>49414</v>
      </c>
      <c r="G54" s="71">
        <v>979.43</v>
      </c>
      <c r="H54" s="71">
        <v>0.93</v>
      </c>
    </row>
    <row r="55" spans="2:8">
      <c r="B55" s="2" t="s">
        <v>839</v>
      </c>
      <c r="C55" s="78" t="s">
        <v>258</v>
      </c>
      <c r="D55" s="2" t="s">
        <v>514</v>
      </c>
      <c r="E55" s="2" t="s">
        <v>840</v>
      </c>
      <c r="F55" s="71">
        <v>200000</v>
      </c>
      <c r="G55" s="71">
        <v>781.5</v>
      </c>
      <c r="H55" s="71">
        <v>0.75</v>
      </c>
    </row>
    <row r="56" spans="2:8">
      <c r="B56" s="2" t="s">
        <v>841</v>
      </c>
      <c r="C56" s="78" t="s">
        <v>258</v>
      </c>
      <c r="D56" s="2" t="s">
        <v>471</v>
      </c>
      <c r="E56" s="2" t="s">
        <v>842</v>
      </c>
      <c r="F56" s="71">
        <v>25658</v>
      </c>
      <c r="G56" s="71">
        <v>664.77</v>
      </c>
      <c r="H56" s="71">
        <v>0.63</v>
      </c>
    </row>
    <row r="57" spans="2:8">
      <c r="B57" s="2" t="s">
        <v>843</v>
      </c>
      <c r="C57" s="78" t="s">
        <v>258</v>
      </c>
      <c r="D57" s="2" t="s">
        <v>514</v>
      </c>
      <c r="E57" s="2" t="s">
        <v>844</v>
      </c>
      <c r="F57" s="71">
        <v>25700</v>
      </c>
      <c r="G57" s="71">
        <v>509.79</v>
      </c>
      <c r="H57" s="71">
        <v>0.49</v>
      </c>
    </row>
    <row r="58" spans="2:8">
      <c r="B58" s="2" t="s">
        <v>845</v>
      </c>
      <c r="C58" s="78" t="s">
        <v>258</v>
      </c>
      <c r="D58" s="2" t="s">
        <v>471</v>
      </c>
      <c r="E58" s="2" t="s">
        <v>846</v>
      </c>
      <c r="F58" s="71">
        <v>100000</v>
      </c>
      <c r="G58" s="71">
        <v>507.3</v>
      </c>
      <c r="H58" s="71">
        <v>0.48</v>
      </c>
    </row>
    <row r="59" spans="2:8">
      <c r="B59" s="2" t="s">
        <v>847</v>
      </c>
      <c r="C59" s="78" t="s">
        <v>258</v>
      </c>
      <c r="D59" s="2" t="s">
        <v>514</v>
      </c>
      <c r="E59" s="2" t="s">
        <v>848</v>
      </c>
      <c r="F59" s="71">
        <v>100000</v>
      </c>
      <c r="G59" s="71">
        <v>165.65</v>
      </c>
      <c r="H59" s="71">
        <v>0.16</v>
      </c>
    </row>
    <row r="60" spans="2:8">
      <c r="B60" s="2" t="s">
        <v>849</v>
      </c>
      <c r="C60" s="78" t="s">
        <v>258</v>
      </c>
      <c r="D60" s="2" t="s">
        <v>452</v>
      </c>
      <c r="E60" s="2" t="s">
        <v>850</v>
      </c>
      <c r="F60" s="71">
        <v>25000</v>
      </c>
      <c r="G60" s="71">
        <v>108.24</v>
      </c>
      <c r="H60" s="71">
        <v>0.1</v>
      </c>
    </row>
    <row r="61" spans="2:8" ht="13">
      <c r="B61" s="3" t="s">
        <v>261</v>
      </c>
      <c r="C61" s="82"/>
      <c r="D61" s="3"/>
      <c r="E61" s="3"/>
      <c r="F61" s="83"/>
      <c r="G61" s="83">
        <f>SUM(G12:G60)</f>
        <v>100449.95</v>
      </c>
      <c r="H61" s="83">
        <f>SUM(H12:H60)</f>
        <v>95.789999999999992</v>
      </c>
    </row>
    <row r="62" spans="2:8" ht="13">
      <c r="B62" s="3" t="s">
        <v>262</v>
      </c>
      <c r="C62" s="82"/>
      <c r="D62" s="3"/>
      <c r="E62" s="3"/>
      <c r="F62" s="83"/>
      <c r="G62" s="83">
        <v>3730.17</v>
      </c>
      <c r="H62" s="83">
        <v>3.56</v>
      </c>
    </row>
    <row r="63" spans="2:8" ht="13">
      <c r="B63" s="3" t="s">
        <v>263</v>
      </c>
      <c r="C63" s="82"/>
      <c r="D63" s="3"/>
      <c r="E63" s="3"/>
      <c r="F63" s="83"/>
      <c r="G63" s="83">
        <v>104180.12</v>
      </c>
      <c r="H63" s="83">
        <v>99.35</v>
      </c>
    </row>
    <row r="64" spans="2:8" ht="13">
      <c r="B64" s="3" t="s">
        <v>350</v>
      </c>
      <c r="C64" s="82"/>
      <c r="D64" s="3"/>
      <c r="E64" s="3"/>
      <c r="F64" s="83"/>
      <c r="G64" s="83">
        <v>652.74932070000614</v>
      </c>
      <c r="H64" s="83">
        <v>0.65000000000000568</v>
      </c>
    </row>
    <row r="65" spans="2:8" ht="13">
      <c r="B65" s="3" t="s">
        <v>265</v>
      </c>
      <c r="C65" s="82"/>
      <c r="D65" s="3"/>
      <c r="E65" s="3"/>
      <c r="F65" s="83"/>
      <c r="G65" s="83">
        <v>104832.8693207</v>
      </c>
      <c r="H65" s="83">
        <v>100</v>
      </c>
    </row>
    <row r="66" spans="2:8">
      <c r="B66" s="2" t="s">
        <v>266</v>
      </c>
    </row>
    <row r="67" spans="2:8" ht="13">
      <c r="B67" s="3" t="s">
        <v>267</v>
      </c>
    </row>
    <row r="68" spans="2:8" ht="13">
      <c r="B68" s="3" t="s">
        <v>268</v>
      </c>
      <c r="C68" s="78" t="s">
        <v>269</v>
      </c>
    </row>
    <row r="69" spans="2:8" ht="13">
      <c r="B69" s="3" t="s">
        <v>272</v>
      </c>
      <c r="C69" s="78" t="s">
        <v>271</v>
      </c>
    </row>
    <row r="70" spans="2:8" ht="13">
      <c r="B70" s="3" t="s">
        <v>273</v>
      </c>
      <c r="C70" s="78" t="s">
        <v>271</v>
      </c>
    </row>
    <row r="71" spans="2:8" ht="13">
      <c r="B71" s="3" t="s">
        <v>274</v>
      </c>
      <c r="C71" s="78" t="s">
        <v>275</v>
      </c>
    </row>
    <row r="72" spans="2:8" ht="13">
      <c r="B72" s="3" t="s">
        <v>851</v>
      </c>
      <c r="C72" s="82"/>
    </row>
    <row r="73" spans="2:8" ht="13">
      <c r="B73" s="3" t="s">
        <v>852</v>
      </c>
      <c r="C73" s="82"/>
    </row>
    <row r="74" spans="2:8" ht="13">
      <c r="B74" s="3" t="s">
        <v>853</v>
      </c>
      <c r="C74" s="82"/>
    </row>
    <row r="75" spans="2:8" ht="13">
      <c r="B75" s="3" t="s">
        <v>854</v>
      </c>
      <c r="C75" s="82"/>
    </row>
    <row r="76" spans="2:8" ht="13">
      <c r="B76" s="3" t="s">
        <v>855</v>
      </c>
      <c r="C76" s="82"/>
    </row>
    <row r="77" spans="2:8" ht="13">
      <c r="B77" s="3" t="s">
        <v>856</v>
      </c>
      <c r="C77" s="82"/>
    </row>
    <row r="78" spans="2:8" ht="13">
      <c r="B78" s="3" t="s">
        <v>857</v>
      </c>
      <c r="C78" s="82"/>
    </row>
    <row r="79" spans="2:8" ht="13">
      <c r="B79" s="3" t="s">
        <v>858</v>
      </c>
      <c r="C79" s="82"/>
    </row>
    <row r="80" spans="2:8" ht="13">
      <c r="B80" s="3" t="s">
        <v>859</v>
      </c>
      <c r="C80" s="82"/>
    </row>
    <row r="81" spans="2:4">
      <c r="B81" s="2" t="s">
        <v>286</v>
      </c>
    </row>
    <row r="82" spans="2:4">
      <c r="B82" s="2" t="s">
        <v>354</v>
      </c>
    </row>
    <row r="85" spans="2:4" ht="14.5">
      <c r="B85" s="104" t="s">
        <v>355</v>
      </c>
      <c r="C85" s="105"/>
    </row>
    <row r="86" spans="2:4" ht="14.5">
      <c r="B86" s="104" t="s">
        <v>356</v>
      </c>
      <c r="C86" s="106" t="s">
        <v>357</v>
      </c>
    </row>
    <row r="87" spans="2:4" ht="14.5">
      <c r="B87" s="85" t="s">
        <v>358</v>
      </c>
      <c r="C87" s="86" t="s">
        <v>359</v>
      </c>
    </row>
    <row r="88" spans="2:4" ht="14.5">
      <c r="B88" s="85" t="s">
        <v>360</v>
      </c>
      <c r="C88" s="86" t="s">
        <v>359</v>
      </c>
    </row>
    <row r="89" spans="2:4" ht="14.5">
      <c r="B89" s="85" t="s">
        <v>361</v>
      </c>
      <c r="C89" s="86" t="s">
        <v>359</v>
      </c>
    </row>
    <row r="90" spans="2:4" ht="14.5">
      <c r="B90" s="85" t="s">
        <v>362</v>
      </c>
      <c r="C90" s="86" t="s">
        <v>359</v>
      </c>
    </row>
    <row r="91" spans="2:4" ht="14.5">
      <c r="B91" s="85" t="s">
        <v>363</v>
      </c>
      <c r="C91" s="86" t="s">
        <v>359</v>
      </c>
    </row>
    <row r="92" spans="2:4" ht="14.5">
      <c r="B92" s="85" t="s">
        <v>364</v>
      </c>
      <c r="C92" s="86" t="s">
        <v>359</v>
      </c>
    </row>
    <row r="93" spans="2:4" ht="14.5">
      <c r="B93" s="104" t="s">
        <v>365</v>
      </c>
      <c r="C93" s="105" t="s">
        <v>359</v>
      </c>
    </row>
    <row r="95" spans="2:4" ht="14.5">
      <c r="B95" s="85" t="s">
        <v>295</v>
      </c>
      <c r="C95" s="86"/>
      <c r="D95" s="85"/>
    </row>
    <row r="96" spans="2:4" ht="29">
      <c r="B96" s="89" t="s">
        <v>296</v>
      </c>
      <c r="C96" s="87" t="s">
        <v>297</v>
      </c>
      <c r="D96" s="89" t="s">
        <v>298</v>
      </c>
    </row>
    <row r="97" spans="2:7" ht="14.5">
      <c r="B97" s="85" t="s">
        <v>271</v>
      </c>
      <c r="C97" s="86" t="s">
        <v>271</v>
      </c>
      <c r="D97" s="85" t="s">
        <v>271</v>
      </c>
    </row>
    <row r="99" spans="2:7" ht="13">
      <c r="B99" s="90" t="s">
        <v>299</v>
      </c>
      <c r="C99" s="91">
        <v>45747</v>
      </c>
      <c r="D99" s="92"/>
      <c r="E99" s="93"/>
      <c r="F99" s="94"/>
    </row>
    <row r="100" spans="2:7" ht="13">
      <c r="B100" s="90" t="s">
        <v>300</v>
      </c>
      <c r="C100" s="95" t="s">
        <v>301</v>
      </c>
      <c r="D100" s="90" t="s">
        <v>302</v>
      </c>
      <c r="E100" s="96" t="s">
        <v>303</v>
      </c>
      <c r="F100" s="97" t="s">
        <v>304</v>
      </c>
      <c r="G100" s="83"/>
    </row>
    <row r="101" spans="2:7">
      <c r="B101" s="98" t="s">
        <v>271</v>
      </c>
      <c r="C101" s="99" t="s">
        <v>271</v>
      </c>
      <c r="D101" s="98" t="s">
        <v>271</v>
      </c>
      <c r="E101" s="100" t="s">
        <v>271</v>
      </c>
      <c r="F101" s="101" t="s">
        <v>271</v>
      </c>
    </row>
    <row r="104" spans="2:7" ht="13">
      <c r="B104" s="3" t="s">
        <v>305</v>
      </c>
    </row>
    <row r="105" spans="2:7" ht="13">
      <c r="B105" s="3"/>
    </row>
    <row r="106" spans="2:7" ht="13">
      <c r="B106" s="3" t="s">
        <v>306</v>
      </c>
    </row>
    <row r="107" spans="2:7" ht="13">
      <c r="B107" s="90" t="s">
        <v>307</v>
      </c>
      <c r="C107" s="95" t="s">
        <v>308</v>
      </c>
      <c r="D107" s="3"/>
    </row>
    <row r="108" spans="2:7">
      <c r="B108" s="92" t="s">
        <v>271</v>
      </c>
      <c r="C108" s="102" t="s">
        <v>271</v>
      </c>
    </row>
    <row r="110" spans="2:7" ht="13">
      <c r="B110" s="90" t="s">
        <v>309</v>
      </c>
      <c r="C110" s="95" t="s">
        <v>308</v>
      </c>
    </row>
    <row r="111" spans="2:7">
      <c r="B111" s="92" t="s">
        <v>271</v>
      </c>
      <c r="C111" s="102" t="s">
        <v>271</v>
      </c>
    </row>
    <row r="113" spans="2:7" ht="13">
      <c r="B113" s="90" t="s">
        <v>310</v>
      </c>
      <c r="C113" s="95" t="s">
        <v>311</v>
      </c>
    </row>
    <row r="114" spans="2:7">
      <c r="B114" s="92" t="s">
        <v>271</v>
      </c>
      <c r="C114" s="102" t="s">
        <v>271</v>
      </c>
    </row>
    <row r="116" spans="2:7" ht="13">
      <c r="B116" s="96" t="s">
        <v>312</v>
      </c>
      <c r="C116" s="95" t="s">
        <v>311</v>
      </c>
    </row>
    <row r="117" spans="2:7">
      <c r="B117" s="93" t="s">
        <v>271</v>
      </c>
      <c r="C117" s="102" t="s">
        <v>271</v>
      </c>
    </row>
    <row r="119" spans="2:7" ht="13">
      <c r="B119" s="90" t="s">
        <v>313</v>
      </c>
      <c r="C119" s="95" t="s">
        <v>271</v>
      </c>
    </row>
    <row r="121" spans="2:7" ht="13">
      <c r="B121" s="90" t="s">
        <v>314</v>
      </c>
      <c r="C121" s="91">
        <v>45747</v>
      </c>
      <c r="D121" s="92"/>
      <c r="E121" s="93"/>
      <c r="F121" s="94"/>
    </row>
    <row r="122" spans="2:7" ht="13">
      <c r="B122" s="90" t="s">
        <v>300</v>
      </c>
      <c r="C122" s="95" t="s">
        <v>301</v>
      </c>
      <c r="D122" s="90" t="s">
        <v>302</v>
      </c>
      <c r="E122" s="96" t="s">
        <v>303</v>
      </c>
      <c r="F122" s="97" t="s">
        <v>304</v>
      </c>
      <c r="G122" s="83"/>
    </row>
    <row r="123" spans="2:7">
      <c r="B123" s="98" t="s">
        <v>271</v>
      </c>
      <c r="C123" s="99" t="s">
        <v>271</v>
      </c>
      <c r="D123" s="98" t="s">
        <v>271</v>
      </c>
      <c r="E123" s="100" t="s">
        <v>271</v>
      </c>
      <c r="F123" s="101" t="s">
        <v>271</v>
      </c>
    </row>
    <row r="124" spans="2:7" ht="13">
      <c r="B124" s="3" t="s">
        <v>305</v>
      </c>
    </row>
    <row r="125" spans="2:7" ht="13">
      <c r="B125" s="3"/>
    </row>
    <row r="126" spans="2:7" ht="13">
      <c r="B126" s="3" t="s">
        <v>306</v>
      </c>
    </row>
    <row r="127" spans="2:7" ht="13">
      <c r="B127" s="90" t="s">
        <v>307</v>
      </c>
      <c r="C127" s="95" t="s">
        <v>308</v>
      </c>
      <c r="D127" s="3"/>
    </row>
    <row r="128" spans="2:7">
      <c r="B128" s="92" t="s">
        <v>271</v>
      </c>
      <c r="C128" s="102" t="s">
        <v>271</v>
      </c>
    </row>
    <row r="130" spans="2:6" ht="13">
      <c r="B130" s="90" t="s">
        <v>309</v>
      </c>
      <c r="C130" s="95" t="s">
        <v>308</v>
      </c>
    </row>
    <row r="131" spans="2:6">
      <c r="B131" s="92" t="s">
        <v>271</v>
      </c>
      <c r="C131" s="102" t="s">
        <v>271</v>
      </c>
    </row>
    <row r="133" spans="2:6" ht="13">
      <c r="B133" s="90" t="s">
        <v>310</v>
      </c>
      <c r="C133" s="95" t="s">
        <v>311</v>
      </c>
    </row>
    <row r="134" spans="2:6">
      <c r="B134" s="92" t="s">
        <v>271</v>
      </c>
      <c r="C134" s="102" t="s">
        <v>271</v>
      </c>
    </row>
    <row r="136" spans="2:6" ht="13">
      <c r="B136" s="96" t="s">
        <v>312</v>
      </c>
      <c r="C136" s="95" t="s">
        <v>311</v>
      </c>
    </row>
    <row r="137" spans="2:6">
      <c r="B137" s="93" t="s">
        <v>271</v>
      </c>
      <c r="C137" s="102" t="s">
        <v>271</v>
      </c>
    </row>
    <row r="139" spans="2:6" ht="13">
      <c r="B139" s="90" t="s">
        <v>313</v>
      </c>
      <c r="C139" s="95" t="s">
        <v>271</v>
      </c>
    </row>
    <row r="142" spans="2:6" ht="13">
      <c r="B142" s="3" t="s">
        <v>315</v>
      </c>
    </row>
    <row r="144" spans="2:6" ht="13">
      <c r="B144" s="90" t="s">
        <v>300</v>
      </c>
      <c r="C144" s="95" t="s">
        <v>316</v>
      </c>
      <c r="D144" s="90" t="s">
        <v>317</v>
      </c>
      <c r="E144" s="90" t="s">
        <v>318</v>
      </c>
      <c r="F144" s="83"/>
    </row>
    <row r="145" spans="2:80">
      <c r="B145" s="92" t="s">
        <v>271</v>
      </c>
      <c r="C145" s="102" t="s">
        <v>271</v>
      </c>
      <c r="D145" s="92" t="s">
        <v>271</v>
      </c>
      <c r="E145" s="92" t="s">
        <v>271</v>
      </c>
    </row>
    <row r="148" spans="2:80" ht="13">
      <c r="B148" s="3" t="s">
        <v>319</v>
      </c>
      <c r="C148" s="82" t="s">
        <v>271</v>
      </c>
      <c r="D148" s="3"/>
      <c r="E148" s="3"/>
      <c r="F148" s="83"/>
      <c r="G148" s="83"/>
      <c r="H148" s="8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320</v>
      </c>
    </row>
    <row r="152" spans="2:80" ht="13">
      <c r="B152" s="90" t="s">
        <v>321</v>
      </c>
      <c r="C152" s="95" t="s">
        <v>308</v>
      </c>
      <c r="D152" s="3"/>
    </row>
    <row r="153" spans="2:80">
      <c r="B153" s="92" t="s">
        <v>271</v>
      </c>
      <c r="C153" s="102" t="s">
        <v>271</v>
      </c>
    </row>
    <row r="156" spans="2:80" ht="13">
      <c r="B156" s="90" t="s">
        <v>322</v>
      </c>
      <c r="C156" s="95" t="s">
        <v>323</v>
      </c>
      <c r="D156" s="3"/>
    </row>
    <row r="157" spans="2:80">
      <c r="B157" s="92" t="s">
        <v>271</v>
      </c>
      <c r="C157" s="102" t="s">
        <v>271</v>
      </c>
    </row>
    <row r="160" spans="2:80" ht="13">
      <c r="B160" s="3" t="s">
        <v>324</v>
      </c>
    </row>
    <row r="163" spans="2:80" ht="13">
      <c r="B163" s="3" t="s">
        <v>325</v>
      </c>
    </row>
    <row r="165" spans="2:80" ht="13">
      <c r="B165" s="90" t="s">
        <v>300</v>
      </c>
      <c r="C165" s="95" t="s">
        <v>326</v>
      </c>
      <c r="D165" s="90" t="s">
        <v>316</v>
      </c>
      <c r="E165" s="90" t="s">
        <v>317</v>
      </c>
      <c r="F165" s="97" t="s">
        <v>318</v>
      </c>
      <c r="G165" s="83"/>
    </row>
    <row r="166" spans="2:80">
      <c r="B166" s="92" t="s">
        <v>271</v>
      </c>
      <c r="C166" s="102" t="s">
        <v>271</v>
      </c>
      <c r="D166" s="92" t="s">
        <v>271</v>
      </c>
      <c r="E166" s="92" t="s">
        <v>271</v>
      </c>
      <c r="F166" s="103" t="s">
        <v>271</v>
      </c>
    </row>
    <row r="169" spans="2:80" ht="13">
      <c r="B169" s="3" t="s">
        <v>319</v>
      </c>
      <c r="C169" s="82" t="s">
        <v>271</v>
      </c>
      <c r="D169" s="3"/>
      <c r="E169" s="3"/>
      <c r="F169" s="83"/>
      <c r="G169" s="83"/>
      <c r="H169" s="8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320</v>
      </c>
    </row>
    <row r="173" spans="2:80" ht="13">
      <c r="B173" s="90" t="s">
        <v>321</v>
      </c>
      <c r="C173" s="95" t="s">
        <v>308</v>
      </c>
      <c r="D173" s="3"/>
    </row>
    <row r="174" spans="2:80">
      <c r="B174" s="92" t="s">
        <v>271</v>
      </c>
      <c r="C174" s="102" t="s">
        <v>271</v>
      </c>
    </row>
    <row r="177" spans="2:7" ht="13">
      <c r="B177" s="90" t="s">
        <v>322</v>
      </c>
      <c r="C177" s="95" t="s">
        <v>323</v>
      </c>
      <c r="D177" s="3"/>
    </row>
    <row r="178" spans="2:7">
      <c r="B178" s="92" t="s">
        <v>271</v>
      </c>
      <c r="C178" s="102" t="s">
        <v>271</v>
      </c>
    </row>
    <row r="181" spans="2:7" ht="13">
      <c r="B181" s="3" t="s">
        <v>324</v>
      </c>
    </row>
    <row r="184" spans="2:7" ht="13">
      <c r="B184" s="3" t="s">
        <v>327</v>
      </c>
    </row>
    <row r="185" spans="2:7" ht="13">
      <c r="B185" s="90" t="s">
        <v>300</v>
      </c>
      <c r="C185" s="95" t="s">
        <v>328</v>
      </c>
      <c r="D185" s="90" t="s">
        <v>329</v>
      </c>
      <c r="E185" s="90" t="s">
        <v>330</v>
      </c>
      <c r="F185" s="97" t="s">
        <v>331</v>
      </c>
      <c r="G185" s="83"/>
    </row>
    <row r="186" spans="2:7">
      <c r="B186" s="92" t="s">
        <v>271</v>
      </c>
      <c r="C186" s="102" t="s">
        <v>271</v>
      </c>
      <c r="D186" s="92" t="s">
        <v>271</v>
      </c>
      <c r="E186" s="92" t="s">
        <v>271</v>
      </c>
      <c r="F186" s="103" t="s">
        <v>271</v>
      </c>
    </row>
    <row r="187" spans="2:7">
      <c r="B187" s="2" t="s">
        <v>332</v>
      </c>
    </row>
  </sheetData>
  <mergeCells count="3">
    <mergeCell ref="B1:E1"/>
    <mergeCell ref="C3:C7"/>
    <mergeCell ref="D3:D7"/>
  </mergeCells>
  <hyperlinks>
    <hyperlink ref="A1" location="Index!A1" display="Index" xr:uid="{9C0AF5CF-A530-408E-AD35-72BF07F83CC7}"/>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AFFB3-97B3-4F2C-991C-9FA6D6B340BA}">
  <dimension ref="A1:CB216"/>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108</v>
      </c>
      <c r="C1" s="70"/>
      <c r="D1" s="70"/>
      <c r="E1" s="70"/>
    </row>
    <row r="3" spans="1:9" ht="14.5">
      <c r="B3" s="72" t="s">
        <v>108</v>
      </c>
      <c r="C3" s="73"/>
      <c r="D3" s="114"/>
    </row>
    <row r="4" spans="1:9" ht="14.5">
      <c r="B4" s="76" t="s">
        <v>860</v>
      </c>
      <c r="C4" s="73"/>
      <c r="D4" s="114"/>
    </row>
    <row r="5" spans="1:9" ht="14.5">
      <c r="B5" s="76" t="s">
        <v>241</v>
      </c>
      <c r="C5" s="73"/>
      <c r="D5" s="114"/>
    </row>
    <row r="6" spans="1:9" ht="14.5">
      <c r="B6" s="85" t="s">
        <v>861</v>
      </c>
      <c r="C6" s="73"/>
      <c r="D6" s="114"/>
    </row>
    <row r="7" spans="1:9" ht="14.5">
      <c r="B7" s="85" t="s">
        <v>862</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380</v>
      </c>
      <c r="C15" s="78" t="s">
        <v>258</v>
      </c>
      <c r="D15" s="2" t="s">
        <v>381</v>
      </c>
      <c r="E15" s="2" t="s">
        <v>382</v>
      </c>
      <c r="F15" s="71">
        <v>58876</v>
      </c>
      <c r="G15" s="71">
        <v>750.73</v>
      </c>
      <c r="H15" s="71">
        <v>9.98</v>
      </c>
    </row>
    <row r="16" spans="1:9">
      <c r="B16" s="2" t="s">
        <v>863</v>
      </c>
      <c r="C16" s="78" t="s">
        <v>258</v>
      </c>
      <c r="D16" s="2" t="s">
        <v>484</v>
      </c>
      <c r="E16" s="2" t="s">
        <v>864</v>
      </c>
      <c r="F16" s="71">
        <v>40713</v>
      </c>
      <c r="G16" s="71">
        <v>705.72</v>
      </c>
      <c r="H16" s="71">
        <v>9.3800000000000008</v>
      </c>
    </row>
    <row r="17" spans="2:8">
      <c r="B17" s="2" t="s">
        <v>390</v>
      </c>
      <c r="C17" s="78" t="s">
        <v>258</v>
      </c>
      <c r="D17" s="2" t="s">
        <v>391</v>
      </c>
      <c r="E17" s="2" t="s">
        <v>392</v>
      </c>
      <c r="F17" s="71">
        <v>17816</v>
      </c>
      <c r="G17" s="71">
        <v>622.19000000000005</v>
      </c>
      <c r="H17" s="71">
        <v>8.27</v>
      </c>
    </row>
    <row r="18" spans="2:8">
      <c r="B18" s="2" t="s">
        <v>865</v>
      </c>
      <c r="C18" s="78" t="s">
        <v>258</v>
      </c>
      <c r="D18" s="2" t="s">
        <v>431</v>
      </c>
      <c r="E18" s="2" t="s">
        <v>866</v>
      </c>
      <c r="F18" s="71">
        <v>23617</v>
      </c>
      <c r="G18" s="71">
        <v>259.07</v>
      </c>
      <c r="H18" s="71">
        <v>3.44</v>
      </c>
    </row>
    <row r="19" spans="2:8">
      <c r="B19" s="2" t="s">
        <v>773</v>
      </c>
      <c r="C19" s="78" t="s">
        <v>258</v>
      </c>
      <c r="D19" s="2" t="s">
        <v>455</v>
      </c>
      <c r="E19" s="2" t="s">
        <v>774</v>
      </c>
      <c r="F19" s="71">
        <v>71959</v>
      </c>
      <c r="G19" s="71">
        <v>257.33</v>
      </c>
      <c r="H19" s="71">
        <v>3.42</v>
      </c>
    </row>
    <row r="20" spans="2:8">
      <c r="B20" s="2" t="s">
        <v>771</v>
      </c>
      <c r="C20" s="78" t="s">
        <v>258</v>
      </c>
      <c r="D20" s="2" t="s">
        <v>399</v>
      </c>
      <c r="E20" s="2" t="s">
        <v>772</v>
      </c>
      <c r="F20" s="71">
        <v>1766</v>
      </c>
      <c r="G20" s="71">
        <v>203.26</v>
      </c>
      <c r="H20" s="71">
        <v>2.7</v>
      </c>
    </row>
    <row r="21" spans="2:8">
      <c r="B21" s="2" t="s">
        <v>814</v>
      </c>
      <c r="C21" s="78" t="s">
        <v>258</v>
      </c>
      <c r="D21" s="2" t="s">
        <v>455</v>
      </c>
      <c r="E21" s="2" t="s">
        <v>815</v>
      </c>
      <c r="F21" s="71">
        <v>68780</v>
      </c>
      <c r="G21" s="71">
        <v>199.7</v>
      </c>
      <c r="H21" s="71">
        <v>2.65</v>
      </c>
    </row>
    <row r="22" spans="2:8">
      <c r="B22" s="2" t="s">
        <v>867</v>
      </c>
      <c r="C22" s="78" t="s">
        <v>258</v>
      </c>
      <c r="D22" s="2" t="s">
        <v>583</v>
      </c>
      <c r="E22" s="2" t="s">
        <v>868</v>
      </c>
      <c r="F22" s="71">
        <v>2978</v>
      </c>
      <c r="G22" s="71">
        <v>152.34</v>
      </c>
      <c r="H22" s="71">
        <v>2.02</v>
      </c>
    </row>
    <row r="23" spans="2:8">
      <c r="B23" s="2" t="s">
        <v>798</v>
      </c>
      <c r="C23" s="78" t="s">
        <v>258</v>
      </c>
      <c r="D23" s="2" t="s">
        <v>399</v>
      </c>
      <c r="E23" s="2" t="s">
        <v>799</v>
      </c>
      <c r="F23" s="71">
        <v>5825</v>
      </c>
      <c r="G23" s="71">
        <v>152.1</v>
      </c>
      <c r="H23" s="71">
        <v>2.02</v>
      </c>
    </row>
    <row r="24" spans="2:8">
      <c r="B24" s="2" t="s">
        <v>789</v>
      </c>
      <c r="C24" s="78" t="s">
        <v>258</v>
      </c>
      <c r="D24" s="2" t="s">
        <v>671</v>
      </c>
      <c r="E24" s="2" t="s">
        <v>790</v>
      </c>
      <c r="F24" s="71">
        <v>58947</v>
      </c>
      <c r="G24" s="71">
        <v>145.22999999999999</v>
      </c>
      <c r="H24" s="71">
        <v>1.93</v>
      </c>
    </row>
    <row r="25" spans="2:8">
      <c r="B25" s="2" t="s">
        <v>483</v>
      </c>
      <c r="C25" s="78" t="s">
        <v>258</v>
      </c>
      <c r="D25" s="2" t="s">
        <v>484</v>
      </c>
      <c r="E25" s="2" t="s">
        <v>485</v>
      </c>
      <c r="F25" s="71">
        <v>41992</v>
      </c>
      <c r="G25" s="71">
        <v>140.38</v>
      </c>
      <c r="H25" s="71">
        <v>1.87</v>
      </c>
    </row>
    <row r="26" spans="2:8">
      <c r="B26" s="2" t="s">
        <v>652</v>
      </c>
      <c r="C26" s="78" t="s">
        <v>258</v>
      </c>
      <c r="D26" s="2" t="s">
        <v>556</v>
      </c>
      <c r="E26" s="2" t="s">
        <v>653</v>
      </c>
      <c r="F26" s="71">
        <v>11199</v>
      </c>
      <c r="G26" s="71">
        <v>132.47999999999999</v>
      </c>
      <c r="H26" s="71">
        <v>1.76</v>
      </c>
    </row>
    <row r="27" spans="2:8">
      <c r="B27" s="2" t="s">
        <v>869</v>
      </c>
      <c r="C27" s="78" t="s">
        <v>258</v>
      </c>
      <c r="D27" s="2" t="s">
        <v>471</v>
      </c>
      <c r="E27" s="2" t="s">
        <v>870</v>
      </c>
      <c r="F27" s="71">
        <v>4299</v>
      </c>
      <c r="G27" s="71">
        <v>131.19999999999999</v>
      </c>
      <c r="H27" s="71">
        <v>1.74</v>
      </c>
    </row>
    <row r="28" spans="2:8">
      <c r="B28" s="2" t="s">
        <v>796</v>
      </c>
      <c r="C28" s="78" t="s">
        <v>258</v>
      </c>
      <c r="D28" s="2" t="s">
        <v>381</v>
      </c>
      <c r="E28" s="2" t="s">
        <v>797</v>
      </c>
      <c r="F28" s="71">
        <v>30522</v>
      </c>
      <c r="G28" s="71">
        <v>109.99</v>
      </c>
      <c r="H28" s="71">
        <v>1.46</v>
      </c>
    </row>
    <row r="29" spans="2:8">
      <c r="B29" s="2" t="s">
        <v>871</v>
      </c>
      <c r="C29" s="78" t="s">
        <v>258</v>
      </c>
      <c r="D29" s="2" t="s">
        <v>525</v>
      </c>
      <c r="E29" s="2" t="s">
        <v>872</v>
      </c>
      <c r="F29" s="71">
        <v>13310</v>
      </c>
      <c r="G29" s="71">
        <v>104.82</v>
      </c>
      <c r="H29" s="71">
        <v>1.39</v>
      </c>
    </row>
    <row r="30" spans="2:8">
      <c r="B30" s="2" t="s">
        <v>873</v>
      </c>
      <c r="C30" s="78" t="s">
        <v>258</v>
      </c>
      <c r="D30" s="2" t="s">
        <v>502</v>
      </c>
      <c r="E30" s="2" t="s">
        <v>874</v>
      </c>
      <c r="F30" s="71">
        <v>4794</v>
      </c>
      <c r="G30" s="71">
        <v>102.09</v>
      </c>
      <c r="H30" s="71">
        <v>1.36</v>
      </c>
    </row>
    <row r="31" spans="2:8">
      <c r="B31" s="2" t="s">
        <v>875</v>
      </c>
      <c r="C31" s="78" t="s">
        <v>258</v>
      </c>
      <c r="D31" s="2" t="s">
        <v>431</v>
      </c>
      <c r="E31" s="2" t="s">
        <v>876</v>
      </c>
      <c r="F31" s="71">
        <v>1534</v>
      </c>
      <c r="G31" s="71">
        <v>101.49</v>
      </c>
      <c r="H31" s="71">
        <v>1.35</v>
      </c>
    </row>
    <row r="32" spans="2:8">
      <c r="B32" s="2" t="s">
        <v>877</v>
      </c>
      <c r="C32" s="78" t="s">
        <v>258</v>
      </c>
      <c r="D32" s="2" t="s">
        <v>444</v>
      </c>
      <c r="E32" s="2" t="s">
        <v>878</v>
      </c>
      <c r="F32" s="71">
        <v>8476</v>
      </c>
      <c r="G32" s="71">
        <v>99.1</v>
      </c>
      <c r="H32" s="71">
        <v>1.32</v>
      </c>
    </row>
    <row r="33" spans="2:8">
      <c r="B33" s="2" t="s">
        <v>879</v>
      </c>
      <c r="C33" s="78" t="s">
        <v>258</v>
      </c>
      <c r="D33" s="2" t="s">
        <v>502</v>
      </c>
      <c r="E33" s="2" t="s">
        <v>880</v>
      </c>
      <c r="F33" s="71">
        <v>5887</v>
      </c>
      <c r="G33" s="71">
        <v>96.74</v>
      </c>
      <c r="H33" s="71">
        <v>1.29</v>
      </c>
    </row>
    <row r="34" spans="2:8">
      <c r="B34" s="2" t="s">
        <v>808</v>
      </c>
      <c r="C34" s="78" t="s">
        <v>258</v>
      </c>
      <c r="D34" s="2" t="s">
        <v>455</v>
      </c>
      <c r="E34" s="2" t="s">
        <v>809</v>
      </c>
      <c r="F34" s="71">
        <v>25482</v>
      </c>
      <c r="G34" s="71">
        <v>95.66</v>
      </c>
      <c r="H34" s="71">
        <v>1.27</v>
      </c>
    </row>
    <row r="35" spans="2:8">
      <c r="B35" s="2" t="s">
        <v>881</v>
      </c>
      <c r="C35" s="78" t="s">
        <v>258</v>
      </c>
      <c r="D35" s="2" t="s">
        <v>444</v>
      </c>
      <c r="E35" s="2" t="s">
        <v>882</v>
      </c>
      <c r="F35" s="71">
        <v>3417</v>
      </c>
      <c r="G35" s="71">
        <v>94.63</v>
      </c>
      <c r="H35" s="71">
        <v>1.26</v>
      </c>
    </row>
    <row r="36" spans="2:8">
      <c r="B36" s="2" t="s">
        <v>883</v>
      </c>
      <c r="C36" s="78" t="s">
        <v>258</v>
      </c>
      <c r="D36" s="2" t="s">
        <v>884</v>
      </c>
      <c r="E36" s="2" t="s">
        <v>885</v>
      </c>
      <c r="F36" s="71">
        <v>45470</v>
      </c>
      <c r="G36" s="71">
        <v>92.86</v>
      </c>
      <c r="H36" s="71">
        <v>1.23</v>
      </c>
    </row>
    <row r="37" spans="2:8">
      <c r="B37" s="2" t="s">
        <v>886</v>
      </c>
      <c r="C37" s="78" t="s">
        <v>258</v>
      </c>
      <c r="D37" s="2" t="s">
        <v>455</v>
      </c>
      <c r="E37" s="2" t="s">
        <v>887</v>
      </c>
      <c r="F37" s="71">
        <v>6023</v>
      </c>
      <c r="G37" s="71">
        <v>89.55</v>
      </c>
      <c r="H37" s="71">
        <v>1.19</v>
      </c>
    </row>
    <row r="38" spans="2:8">
      <c r="B38" s="2" t="s">
        <v>888</v>
      </c>
      <c r="C38" s="78" t="s">
        <v>258</v>
      </c>
      <c r="D38" s="2" t="s">
        <v>493</v>
      </c>
      <c r="E38" s="2" t="s">
        <v>889</v>
      </c>
      <c r="F38" s="71">
        <v>40562</v>
      </c>
      <c r="G38" s="71">
        <v>87.79</v>
      </c>
      <c r="H38" s="71">
        <v>1.17</v>
      </c>
    </row>
    <row r="39" spans="2:8">
      <c r="B39" s="2" t="s">
        <v>890</v>
      </c>
      <c r="C39" s="78" t="s">
        <v>258</v>
      </c>
      <c r="D39" s="2" t="s">
        <v>556</v>
      </c>
      <c r="E39" s="2" t="s">
        <v>891</v>
      </c>
      <c r="F39" s="71">
        <v>113988</v>
      </c>
      <c r="G39" s="71">
        <v>86.32</v>
      </c>
      <c r="H39" s="71">
        <v>1.1499999999999999</v>
      </c>
    </row>
    <row r="40" spans="2:8">
      <c r="B40" s="2" t="s">
        <v>827</v>
      </c>
      <c r="C40" s="78" t="s">
        <v>258</v>
      </c>
      <c r="D40" s="2" t="s">
        <v>455</v>
      </c>
      <c r="E40" s="2" t="s">
        <v>828</v>
      </c>
      <c r="F40" s="71">
        <v>100085</v>
      </c>
      <c r="G40" s="71">
        <v>82.27</v>
      </c>
      <c r="H40" s="71">
        <v>1.0900000000000001</v>
      </c>
    </row>
    <row r="41" spans="2:8">
      <c r="B41" s="2" t="s">
        <v>787</v>
      </c>
      <c r="C41" s="78" t="s">
        <v>258</v>
      </c>
      <c r="D41" s="2" t="s">
        <v>381</v>
      </c>
      <c r="E41" s="2" t="s">
        <v>788</v>
      </c>
      <c r="F41" s="71">
        <v>29414</v>
      </c>
      <c r="G41" s="71">
        <v>81.91</v>
      </c>
      <c r="H41" s="71">
        <v>1.0900000000000001</v>
      </c>
    </row>
    <row r="42" spans="2:8">
      <c r="B42" s="2" t="s">
        <v>892</v>
      </c>
      <c r="C42" s="78" t="s">
        <v>258</v>
      </c>
      <c r="D42" s="2" t="s">
        <v>431</v>
      </c>
      <c r="E42" s="2" t="s">
        <v>893</v>
      </c>
      <c r="F42" s="71">
        <v>11391</v>
      </c>
      <c r="G42" s="71">
        <v>72.86</v>
      </c>
      <c r="H42" s="71">
        <v>0.97</v>
      </c>
    </row>
    <row r="43" spans="2:8">
      <c r="B43" s="2" t="s">
        <v>818</v>
      </c>
      <c r="C43" s="78" t="s">
        <v>258</v>
      </c>
      <c r="D43" s="2" t="s">
        <v>381</v>
      </c>
      <c r="E43" s="2" t="s">
        <v>819</v>
      </c>
      <c r="F43" s="71">
        <v>56703</v>
      </c>
      <c r="G43" s="71">
        <v>72.41</v>
      </c>
      <c r="H43" s="71">
        <v>0.96</v>
      </c>
    </row>
    <row r="44" spans="2:8">
      <c r="B44" s="2" t="s">
        <v>443</v>
      </c>
      <c r="C44" s="78" t="s">
        <v>258</v>
      </c>
      <c r="D44" s="2" t="s">
        <v>444</v>
      </c>
      <c r="E44" s="2" t="s">
        <v>445</v>
      </c>
      <c r="F44" s="71">
        <v>64</v>
      </c>
      <c r="G44" s="71">
        <v>72.11</v>
      </c>
      <c r="H44" s="71">
        <v>0.96</v>
      </c>
    </row>
    <row r="45" spans="2:8">
      <c r="B45" s="2" t="s">
        <v>894</v>
      </c>
      <c r="C45" s="78" t="s">
        <v>258</v>
      </c>
      <c r="D45" s="2" t="s">
        <v>438</v>
      </c>
      <c r="E45" s="2" t="s">
        <v>895</v>
      </c>
      <c r="F45" s="71">
        <v>23825</v>
      </c>
      <c r="G45" s="71">
        <v>69.95</v>
      </c>
      <c r="H45" s="71">
        <v>0.93</v>
      </c>
    </row>
    <row r="46" spans="2:8">
      <c r="B46" s="2" t="s">
        <v>896</v>
      </c>
      <c r="C46" s="78" t="s">
        <v>258</v>
      </c>
      <c r="D46" s="2" t="s">
        <v>525</v>
      </c>
      <c r="E46" s="2" t="s">
        <v>897</v>
      </c>
      <c r="F46" s="71">
        <v>9524</v>
      </c>
      <c r="G46" s="71">
        <v>69.290000000000006</v>
      </c>
      <c r="H46" s="71">
        <v>0.92</v>
      </c>
    </row>
    <row r="47" spans="2:8">
      <c r="B47" s="2" t="s">
        <v>898</v>
      </c>
      <c r="C47" s="78" t="s">
        <v>258</v>
      </c>
      <c r="D47" s="2" t="s">
        <v>444</v>
      </c>
      <c r="E47" s="2" t="s">
        <v>899</v>
      </c>
      <c r="F47" s="71">
        <v>14755</v>
      </c>
      <c r="G47" s="71">
        <v>68.05</v>
      </c>
      <c r="H47" s="71">
        <v>0.9</v>
      </c>
    </row>
    <row r="48" spans="2:8">
      <c r="B48" s="2" t="s">
        <v>670</v>
      </c>
      <c r="C48" s="78" t="s">
        <v>258</v>
      </c>
      <c r="D48" s="2" t="s">
        <v>671</v>
      </c>
      <c r="E48" s="2" t="s">
        <v>672</v>
      </c>
      <c r="F48" s="71">
        <v>17200</v>
      </c>
      <c r="G48" s="71">
        <v>66.52</v>
      </c>
      <c r="H48" s="71">
        <v>0.88</v>
      </c>
    </row>
    <row r="49" spans="2:8">
      <c r="B49" s="2" t="s">
        <v>900</v>
      </c>
      <c r="C49" s="78" t="s">
        <v>258</v>
      </c>
      <c r="D49" s="2" t="s">
        <v>444</v>
      </c>
      <c r="E49" s="2" t="s">
        <v>901</v>
      </c>
      <c r="F49" s="71">
        <v>2546</v>
      </c>
      <c r="G49" s="71">
        <v>65.05</v>
      </c>
      <c r="H49" s="71">
        <v>0.86</v>
      </c>
    </row>
    <row r="50" spans="2:8">
      <c r="B50" s="2" t="s">
        <v>902</v>
      </c>
      <c r="C50" s="78" t="s">
        <v>258</v>
      </c>
      <c r="D50" s="2" t="s">
        <v>502</v>
      </c>
      <c r="E50" s="2" t="s">
        <v>903</v>
      </c>
      <c r="F50" s="71">
        <v>5335</v>
      </c>
      <c r="G50" s="71">
        <v>63.19</v>
      </c>
      <c r="H50" s="71">
        <v>0.84</v>
      </c>
    </row>
    <row r="51" spans="2:8">
      <c r="B51" s="2" t="s">
        <v>904</v>
      </c>
      <c r="C51" s="78" t="s">
        <v>258</v>
      </c>
      <c r="D51" s="2" t="s">
        <v>502</v>
      </c>
      <c r="E51" s="2" t="s">
        <v>905</v>
      </c>
      <c r="F51" s="71">
        <v>6417</v>
      </c>
      <c r="G51" s="71">
        <v>62.67</v>
      </c>
      <c r="H51" s="71">
        <v>0.83</v>
      </c>
    </row>
    <row r="52" spans="2:8">
      <c r="B52" s="2" t="s">
        <v>906</v>
      </c>
      <c r="C52" s="78" t="s">
        <v>258</v>
      </c>
      <c r="D52" s="2" t="s">
        <v>502</v>
      </c>
      <c r="E52" s="2" t="s">
        <v>907</v>
      </c>
      <c r="F52" s="71">
        <v>3740</v>
      </c>
      <c r="G52" s="71">
        <v>61.24</v>
      </c>
      <c r="H52" s="71">
        <v>0.81</v>
      </c>
    </row>
    <row r="53" spans="2:8">
      <c r="B53" s="2" t="s">
        <v>908</v>
      </c>
      <c r="C53" s="78" t="s">
        <v>258</v>
      </c>
      <c r="D53" s="2" t="s">
        <v>583</v>
      </c>
      <c r="E53" s="2" t="s">
        <v>909</v>
      </c>
      <c r="F53" s="71">
        <v>8759</v>
      </c>
      <c r="G53" s="71">
        <v>60.58</v>
      </c>
      <c r="H53" s="71">
        <v>0.81</v>
      </c>
    </row>
    <row r="54" spans="2:8">
      <c r="B54" s="2" t="s">
        <v>910</v>
      </c>
      <c r="C54" s="78" t="s">
        <v>258</v>
      </c>
      <c r="D54" s="2" t="s">
        <v>583</v>
      </c>
      <c r="E54" s="2" t="s">
        <v>911</v>
      </c>
      <c r="F54" s="71">
        <v>23701</v>
      </c>
      <c r="G54" s="71">
        <v>60.46</v>
      </c>
      <c r="H54" s="71">
        <v>0.8</v>
      </c>
    </row>
    <row r="55" spans="2:8">
      <c r="B55" s="2" t="s">
        <v>912</v>
      </c>
      <c r="C55" s="78" t="s">
        <v>258</v>
      </c>
      <c r="D55" s="2" t="s">
        <v>578</v>
      </c>
      <c r="E55" s="2" t="s">
        <v>913</v>
      </c>
      <c r="F55" s="71">
        <v>1260</v>
      </c>
      <c r="G55" s="71">
        <v>59.82</v>
      </c>
      <c r="H55" s="71">
        <v>0.79</v>
      </c>
    </row>
    <row r="56" spans="2:8">
      <c r="B56" s="2" t="s">
        <v>914</v>
      </c>
      <c r="C56" s="78" t="s">
        <v>258</v>
      </c>
      <c r="D56" s="2" t="s">
        <v>484</v>
      </c>
      <c r="E56" s="2" t="s">
        <v>915</v>
      </c>
      <c r="F56" s="71">
        <v>3733</v>
      </c>
      <c r="G56" s="71">
        <v>58.91</v>
      </c>
      <c r="H56" s="71">
        <v>0.78</v>
      </c>
    </row>
    <row r="57" spans="2:8">
      <c r="B57" s="2" t="s">
        <v>916</v>
      </c>
      <c r="C57" s="78" t="s">
        <v>258</v>
      </c>
      <c r="D57" s="2" t="s">
        <v>444</v>
      </c>
      <c r="E57" s="2" t="s">
        <v>917</v>
      </c>
      <c r="F57" s="71">
        <v>5688</v>
      </c>
      <c r="G57" s="71">
        <v>57.07</v>
      </c>
      <c r="H57" s="71">
        <v>0.76</v>
      </c>
    </row>
    <row r="58" spans="2:8">
      <c r="B58" s="2" t="s">
        <v>918</v>
      </c>
      <c r="C58" s="78" t="s">
        <v>258</v>
      </c>
      <c r="D58" s="2" t="s">
        <v>484</v>
      </c>
      <c r="E58" s="2" t="s">
        <v>919</v>
      </c>
      <c r="F58" s="71">
        <v>824681</v>
      </c>
      <c r="G58" s="71">
        <v>56.08</v>
      </c>
      <c r="H58" s="71">
        <v>0.75</v>
      </c>
    </row>
    <row r="59" spans="2:8">
      <c r="B59" s="2" t="s">
        <v>920</v>
      </c>
      <c r="C59" s="78" t="s">
        <v>258</v>
      </c>
      <c r="D59" s="2" t="s">
        <v>455</v>
      </c>
      <c r="E59" s="2" t="s">
        <v>921</v>
      </c>
      <c r="F59" s="71">
        <v>127907</v>
      </c>
      <c r="G59" s="71">
        <v>54.97</v>
      </c>
      <c r="H59" s="71">
        <v>0.73</v>
      </c>
    </row>
    <row r="60" spans="2:8">
      <c r="B60" s="2" t="s">
        <v>922</v>
      </c>
      <c r="C60" s="78" t="s">
        <v>258</v>
      </c>
      <c r="D60" s="2" t="s">
        <v>431</v>
      </c>
      <c r="E60" s="2" t="s">
        <v>923</v>
      </c>
      <c r="F60" s="71">
        <v>3151</v>
      </c>
      <c r="G60" s="71">
        <v>53.32</v>
      </c>
      <c r="H60" s="71">
        <v>0.71</v>
      </c>
    </row>
    <row r="61" spans="2:8">
      <c r="B61" s="2" t="s">
        <v>802</v>
      </c>
      <c r="C61" s="78" t="s">
        <v>258</v>
      </c>
      <c r="D61" s="2" t="s">
        <v>399</v>
      </c>
      <c r="E61" s="2" t="s">
        <v>803</v>
      </c>
      <c r="F61" s="71">
        <v>5843</v>
      </c>
      <c r="G61" s="71">
        <v>52.4</v>
      </c>
      <c r="H61" s="71">
        <v>0.7</v>
      </c>
    </row>
    <row r="62" spans="2:8">
      <c r="B62" s="2" t="s">
        <v>924</v>
      </c>
      <c r="C62" s="78" t="s">
        <v>258</v>
      </c>
      <c r="D62" s="2" t="s">
        <v>444</v>
      </c>
      <c r="E62" s="2" t="s">
        <v>925</v>
      </c>
      <c r="F62" s="71">
        <v>14463</v>
      </c>
      <c r="G62" s="71">
        <v>52.13</v>
      </c>
      <c r="H62" s="71">
        <v>0.69</v>
      </c>
    </row>
    <row r="63" spans="2:8">
      <c r="B63" s="2" t="s">
        <v>926</v>
      </c>
      <c r="C63" s="78" t="s">
        <v>258</v>
      </c>
      <c r="D63" s="2" t="s">
        <v>391</v>
      </c>
      <c r="E63" s="2" t="s">
        <v>927</v>
      </c>
      <c r="F63" s="71">
        <v>5276</v>
      </c>
      <c r="G63" s="71">
        <v>51.41</v>
      </c>
      <c r="H63" s="71">
        <v>0.68</v>
      </c>
    </row>
    <row r="64" spans="2:8">
      <c r="B64" s="2" t="s">
        <v>928</v>
      </c>
      <c r="C64" s="78" t="s">
        <v>258</v>
      </c>
      <c r="D64" s="2" t="s">
        <v>493</v>
      </c>
      <c r="E64" s="2" t="s">
        <v>929</v>
      </c>
      <c r="F64" s="71">
        <v>31168</v>
      </c>
      <c r="G64" s="71">
        <v>50.82</v>
      </c>
      <c r="H64" s="71">
        <v>0.68</v>
      </c>
    </row>
    <row r="65" spans="2:8">
      <c r="B65" s="2" t="s">
        <v>930</v>
      </c>
      <c r="C65" s="78" t="s">
        <v>258</v>
      </c>
      <c r="D65" s="2" t="s">
        <v>431</v>
      </c>
      <c r="E65" s="2" t="s">
        <v>931</v>
      </c>
      <c r="F65" s="71">
        <v>10451</v>
      </c>
      <c r="G65" s="71">
        <v>50.53</v>
      </c>
      <c r="H65" s="71">
        <v>0.67</v>
      </c>
    </row>
    <row r="66" spans="2:8">
      <c r="B66" s="2" t="s">
        <v>932</v>
      </c>
      <c r="C66" s="78" t="s">
        <v>258</v>
      </c>
      <c r="D66" s="2" t="s">
        <v>471</v>
      </c>
      <c r="E66" s="2" t="s">
        <v>933</v>
      </c>
      <c r="F66" s="71">
        <v>10024</v>
      </c>
      <c r="G66" s="71">
        <v>48.29</v>
      </c>
      <c r="H66" s="71">
        <v>0.64</v>
      </c>
    </row>
    <row r="67" spans="2:8">
      <c r="B67" s="2" t="s">
        <v>934</v>
      </c>
      <c r="C67" s="78" t="s">
        <v>258</v>
      </c>
      <c r="D67" s="2" t="s">
        <v>391</v>
      </c>
      <c r="E67" s="2" t="s">
        <v>935</v>
      </c>
      <c r="F67" s="71">
        <v>6023</v>
      </c>
      <c r="G67" s="71">
        <v>47.15</v>
      </c>
      <c r="H67" s="71">
        <v>0.63</v>
      </c>
    </row>
    <row r="68" spans="2:8">
      <c r="B68" s="2" t="s">
        <v>936</v>
      </c>
      <c r="C68" s="78" t="s">
        <v>258</v>
      </c>
      <c r="D68" s="2" t="s">
        <v>438</v>
      </c>
      <c r="E68" s="2" t="s">
        <v>937</v>
      </c>
      <c r="F68" s="71">
        <v>5833</v>
      </c>
      <c r="G68" s="71">
        <v>46.98</v>
      </c>
      <c r="H68" s="71">
        <v>0.62</v>
      </c>
    </row>
    <row r="69" spans="2:8">
      <c r="B69" s="2" t="s">
        <v>466</v>
      </c>
      <c r="C69" s="78" t="s">
        <v>258</v>
      </c>
      <c r="D69" s="2" t="s">
        <v>381</v>
      </c>
      <c r="E69" s="2" t="s">
        <v>467</v>
      </c>
      <c r="F69" s="71">
        <v>22461</v>
      </c>
      <c r="G69" s="71">
        <v>45.59</v>
      </c>
      <c r="H69" s="71">
        <v>0.61</v>
      </c>
    </row>
    <row r="70" spans="2:8">
      <c r="B70" s="2" t="s">
        <v>454</v>
      </c>
      <c r="C70" s="78" t="s">
        <v>258</v>
      </c>
      <c r="D70" s="2" t="s">
        <v>455</v>
      </c>
      <c r="E70" s="2" t="s">
        <v>456</v>
      </c>
      <c r="F70" s="71">
        <v>29272</v>
      </c>
      <c r="G70" s="71">
        <v>45.04</v>
      </c>
      <c r="H70" s="71">
        <v>0.6</v>
      </c>
    </row>
    <row r="71" spans="2:8">
      <c r="B71" s="2" t="s">
        <v>938</v>
      </c>
      <c r="C71" s="78" t="s">
        <v>258</v>
      </c>
      <c r="D71" s="2" t="s">
        <v>438</v>
      </c>
      <c r="E71" s="2" t="s">
        <v>939</v>
      </c>
      <c r="F71" s="71">
        <v>15445</v>
      </c>
      <c r="G71" s="71">
        <v>44.99</v>
      </c>
      <c r="H71" s="71">
        <v>0.6</v>
      </c>
    </row>
    <row r="72" spans="2:8">
      <c r="B72" s="2" t="s">
        <v>940</v>
      </c>
      <c r="C72" s="78" t="s">
        <v>258</v>
      </c>
      <c r="D72" s="2" t="s">
        <v>583</v>
      </c>
      <c r="E72" s="2" t="s">
        <v>941</v>
      </c>
      <c r="F72" s="71">
        <v>4602</v>
      </c>
      <c r="G72" s="71">
        <v>42.87</v>
      </c>
      <c r="H72" s="71">
        <v>0.56999999999999995</v>
      </c>
    </row>
    <row r="73" spans="2:8">
      <c r="B73" s="2" t="s">
        <v>942</v>
      </c>
      <c r="C73" s="78" t="s">
        <v>258</v>
      </c>
      <c r="D73" s="2" t="s">
        <v>444</v>
      </c>
      <c r="E73" s="2" t="s">
        <v>943</v>
      </c>
      <c r="F73" s="71">
        <v>320</v>
      </c>
      <c r="G73" s="71">
        <v>41.58</v>
      </c>
      <c r="H73" s="71">
        <v>0.55000000000000004</v>
      </c>
    </row>
    <row r="74" spans="2:8">
      <c r="B74" s="2" t="s">
        <v>944</v>
      </c>
      <c r="C74" s="78" t="s">
        <v>258</v>
      </c>
      <c r="D74" s="2" t="s">
        <v>578</v>
      </c>
      <c r="E74" s="2" t="s">
        <v>945</v>
      </c>
      <c r="F74" s="71">
        <v>3918</v>
      </c>
      <c r="G74" s="71">
        <v>41.47</v>
      </c>
      <c r="H74" s="71">
        <v>0.55000000000000004</v>
      </c>
    </row>
    <row r="75" spans="2:8">
      <c r="B75" s="2" t="s">
        <v>946</v>
      </c>
      <c r="C75" s="78" t="s">
        <v>258</v>
      </c>
      <c r="D75" s="2" t="s">
        <v>391</v>
      </c>
      <c r="E75" s="2" t="s">
        <v>947</v>
      </c>
      <c r="F75" s="71">
        <v>19013</v>
      </c>
      <c r="G75" s="71">
        <v>39.83</v>
      </c>
      <c r="H75" s="71">
        <v>0.53</v>
      </c>
    </row>
    <row r="76" spans="2:8">
      <c r="B76" s="2" t="s">
        <v>948</v>
      </c>
      <c r="C76" s="78" t="s">
        <v>258</v>
      </c>
      <c r="D76" s="2" t="s">
        <v>391</v>
      </c>
      <c r="E76" s="2" t="s">
        <v>949</v>
      </c>
      <c r="F76" s="71">
        <v>48062</v>
      </c>
      <c r="G76" s="71">
        <v>39.36</v>
      </c>
      <c r="H76" s="71">
        <v>0.52</v>
      </c>
    </row>
    <row r="77" spans="2:8">
      <c r="B77" s="2" t="s">
        <v>950</v>
      </c>
      <c r="C77" s="78" t="s">
        <v>258</v>
      </c>
      <c r="D77" s="2" t="s">
        <v>444</v>
      </c>
      <c r="E77" s="2" t="s">
        <v>951</v>
      </c>
      <c r="F77" s="71">
        <v>4772</v>
      </c>
      <c r="G77" s="71">
        <v>36.9</v>
      </c>
      <c r="H77" s="71">
        <v>0.49</v>
      </c>
    </row>
    <row r="78" spans="2:8">
      <c r="B78" s="2" t="s">
        <v>646</v>
      </c>
      <c r="C78" s="78" t="s">
        <v>258</v>
      </c>
      <c r="D78" s="2" t="s">
        <v>438</v>
      </c>
      <c r="E78" s="2" t="s">
        <v>647</v>
      </c>
      <c r="F78" s="71">
        <v>2645</v>
      </c>
      <c r="G78" s="71">
        <v>36.68</v>
      </c>
      <c r="H78" s="71">
        <v>0.49</v>
      </c>
    </row>
    <row r="79" spans="2:8">
      <c r="B79" s="2" t="s">
        <v>952</v>
      </c>
      <c r="C79" s="78" t="s">
        <v>258</v>
      </c>
      <c r="D79" s="2" t="s">
        <v>484</v>
      </c>
      <c r="E79" s="2" t="s">
        <v>953</v>
      </c>
      <c r="F79" s="71">
        <v>42935</v>
      </c>
      <c r="G79" s="71">
        <v>33.96</v>
      </c>
      <c r="H79" s="71">
        <v>0.45</v>
      </c>
    </row>
    <row r="80" spans="2:8">
      <c r="B80" s="2" t="s">
        <v>954</v>
      </c>
      <c r="C80" s="78" t="s">
        <v>258</v>
      </c>
      <c r="D80" s="2" t="s">
        <v>525</v>
      </c>
      <c r="E80" s="2" t="s">
        <v>955</v>
      </c>
      <c r="F80" s="71">
        <v>9207</v>
      </c>
      <c r="G80" s="71">
        <v>32.549999999999997</v>
      </c>
      <c r="H80" s="71">
        <v>0.43</v>
      </c>
    </row>
    <row r="81" spans="2:8">
      <c r="B81" s="2" t="s">
        <v>956</v>
      </c>
      <c r="C81" s="78" t="s">
        <v>258</v>
      </c>
      <c r="D81" s="2" t="s">
        <v>578</v>
      </c>
      <c r="E81" s="2" t="s">
        <v>957</v>
      </c>
      <c r="F81" s="71">
        <v>5721</v>
      </c>
      <c r="G81" s="71">
        <v>31.74</v>
      </c>
      <c r="H81" s="71">
        <v>0.42</v>
      </c>
    </row>
    <row r="82" spans="2:8">
      <c r="B82" s="2" t="s">
        <v>958</v>
      </c>
      <c r="C82" s="78" t="s">
        <v>258</v>
      </c>
      <c r="D82" s="2" t="s">
        <v>455</v>
      </c>
      <c r="E82" s="2" t="s">
        <v>959</v>
      </c>
      <c r="F82" s="71">
        <v>221353</v>
      </c>
      <c r="G82" s="71">
        <v>31.54</v>
      </c>
      <c r="H82" s="71">
        <v>0.42</v>
      </c>
    </row>
    <row r="83" spans="2:8">
      <c r="B83" s="2" t="s">
        <v>960</v>
      </c>
      <c r="C83" s="78" t="s">
        <v>258</v>
      </c>
      <c r="D83" s="2" t="s">
        <v>444</v>
      </c>
      <c r="E83" s="2" t="s">
        <v>961</v>
      </c>
      <c r="F83" s="71">
        <v>5112</v>
      </c>
      <c r="G83" s="71">
        <v>30.78</v>
      </c>
      <c r="H83" s="71">
        <v>0.41</v>
      </c>
    </row>
    <row r="84" spans="2:8">
      <c r="B84" s="2" t="s">
        <v>962</v>
      </c>
      <c r="C84" s="78" t="s">
        <v>258</v>
      </c>
      <c r="D84" s="2" t="s">
        <v>578</v>
      </c>
      <c r="E84" s="2" t="s">
        <v>963</v>
      </c>
      <c r="F84" s="71">
        <v>3721</v>
      </c>
      <c r="G84" s="71">
        <v>29.63</v>
      </c>
      <c r="H84" s="71">
        <v>0.39</v>
      </c>
    </row>
    <row r="85" spans="2:8">
      <c r="B85" s="2" t="s">
        <v>964</v>
      </c>
      <c r="C85" s="78" t="s">
        <v>258</v>
      </c>
      <c r="D85" s="2" t="s">
        <v>525</v>
      </c>
      <c r="E85" s="2" t="s">
        <v>965</v>
      </c>
      <c r="F85" s="71">
        <v>22890</v>
      </c>
      <c r="G85" s="71">
        <v>29.39</v>
      </c>
      <c r="H85" s="71">
        <v>0.39</v>
      </c>
    </row>
    <row r="86" spans="2:8">
      <c r="B86" s="2" t="s">
        <v>966</v>
      </c>
      <c r="C86" s="78" t="s">
        <v>258</v>
      </c>
      <c r="D86" s="2" t="s">
        <v>884</v>
      </c>
      <c r="E86" s="2" t="s">
        <v>967</v>
      </c>
      <c r="F86" s="71">
        <v>886</v>
      </c>
      <c r="G86" s="71">
        <v>28.53</v>
      </c>
      <c r="H86" s="71">
        <v>0.38</v>
      </c>
    </row>
    <row r="87" spans="2:8">
      <c r="B87" s="2" t="s">
        <v>968</v>
      </c>
      <c r="C87" s="78" t="s">
        <v>258</v>
      </c>
      <c r="D87" s="2" t="s">
        <v>969</v>
      </c>
      <c r="E87" s="2" t="s">
        <v>970</v>
      </c>
      <c r="F87" s="71">
        <v>3701</v>
      </c>
      <c r="G87" s="71">
        <v>28.14</v>
      </c>
      <c r="H87" s="71">
        <v>0.37</v>
      </c>
    </row>
    <row r="88" spans="2:8">
      <c r="B88" s="2" t="s">
        <v>971</v>
      </c>
      <c r="C88" s="78" t="s">
        <v>258</v>
      </c>
      <c r="D88" s="2" t="s">
        <v>471</v>
      </c>
      <c r="E88" s="2" t="s">
        <v>972</v>
      </c>
      <c r="F88" s="71">
        <v>3859</v>
      </c>
      <c r="G88" s="71">
        <v>27.78</v>
      </c>
      <c r="H88" s="71">
        <v>0.37</v>
      </c>
    </row>
    <row r="89" spans="2:8">
      <c r="B89" s="2" t="s">
        <v>973</v>
      </c>
      <c r="C89" s="78" t="s">
        <v>258</v>
      </c>
      <c r="D89" s="2" t="s">
        <v>391</v>
      </c>
      <c r="E89" s="2" t="s">
        <v>974</v>
      </c>
      <c r="F89" s="71">
        <v>15127</v>
      </c>
      <c r="G89" s="71">
        <v>23.67</v>
      </c>
      <c r="H89" s="71">
        <v>0.31</v>
      </c>
    </row>
    <row r="90" spans="2:8" ht="13">
      <c r="B90" s="3" t="s">
        <v>261</v>
      </c>
      <c r="C90" s="82"/>
      <c r="D90" s="3"/>
      <c r="E90" s="3"/>
      <c r="F90" s="83"/>
      <c r="G90" s="83">
        <f>SUM(G12:G89)</f>
        <v>7523.2299999999959</v>
      </c>
      <c r="H90" s="83">
        <f>SUM(H12:H89)</f>
        <v>99.950000000000031</v>
      </c>
    </row>
    <row r="91" spans="2:8" ht="13">
      <c r="B91" s="3" t="s">
        <v>262</v>
      </c>
      <c r="C91" s="82"/>
      <c r="D91" s="3"/>
      <c r="E91" s="3"/>
      <c r="F91" s="83"/>
      <c r="G91" s="83">
        <v>32.71</v>
      </c>
      <c r="H91" s="83">
        <v>0.43</v>
      </c>
    </row>
    <row r="92" spans="2:8" ht="13">
      <c r="B92" s="3" t="s">
        <v>263</v>
      </c>
      <c r="C92" s="82"/>
      <c r="D92" s="3"/>
      <c r="E92" s="3"/>
      <c r="F92" s="83"/>
      <c r="G92" s="83">
        <v>7555.94</v>
      </c>
      <c r="H92" s="83">
        <v>100.38</v>
      </c>
    </row>
    <row r="93" spans="2:8" ht="13">
      <c r="B93" s="3" t="s">
        <v>264</v>
      </c>
      <c r="C93" s="82"/>
      <c r="D93" s="3"/>
      <c r="E93" s="3"/>
      <c r="F93" s="83"/>
      <c r="G93" s="83">
        <v>-31.449224409999225</v>
      </c>
      <c r="H93" s="83">
        <v>-0.37999999999999545</v>
      </c>
    </row>
    <row r="94" spans="2:8" ht="13">
      <c r="B94" s="3" t="s">
        <v>265</v>
      </c>
      <c r="C94" s="82"/>
      <c r="D94" s="3"/>
      <c r="E94" s="3"/>
      <c r="F94" s="83"/>
      <c r="G94" s="83">
        <v>7524.4907755900003</v>
      </c>
      <c r="H94" s="83">
        <v>100</v>
      </c>
    </row>
    <row r="95" spans="2:8">
      <c r="B95" s="2" t="s">
        <v>266</v>
      </c>
    </row>
    <row r="96" spans="2:8" ht="13">
      <c r="B96" s="3" t="s">
        <v>267</v>
      </c>
    </row>
    <row r="97" spans="2:3" ht="13">
      <c r="B97" s="3" t="s">
        <v>268</v>
      </c>
      <c r="C97" s="78" t="s">
        <v>269</v>
      </c>
    </row>
    <row r="98" spans="2:3" ht="13">
      <c r="B98" s="3" t="s">
        <v>272</v>
      </c>
      <c r="C98" s="78" t="s">
        <v>271</v>
      </c>
    </row>
    <row r="99" spans="2:3" ht="13">
      <c r="B99" s="3" t="s">
        <v>273</v>
      </c>
      <c r="C99" s="78" t="s">
        <v>271</v>
      </c>
    </row>
    <row r="100" spans="2:3" ht="13">
      <c r="B100" s="3" t="s">
        <v>274</v>
      </c>
      <c r="C100" s="78" t="s">
        <v>275</v>
      </c>
    </row>
    <row r="101" spans="2:3" ht="13">
      <c r="B101" s="3" t="s">
        <v>975</v>
      </c>
      <c r="C101" s="82"/>
    </row>
    <row r="102" spans="2:3" ht="13">
      <c r="B102" s="3" t="s">
        <v>976</v>
      </c>
      <c r="C102" s="82"/>
    </row>
    <row r="103" spans="2:3" ht="13">
      <c r="B103" s="3" t="s">
        <v>977</v>
      </c>
      <c r="C103" s="82"/>
    </row>
    <row r="104" spans="2:3" ht="13">
      <c r="B104" s="3" t="s">
        <v>978</v>
      </c>
      <c r="C104" s="82"/>
    </row>
    <row r="105" spans="2:3" ht="13">
      <c r="B105" s="3" t="s">
        <v>979</v>
      </c>
      <c r="C105" s="82"/>
    </row>
    <row r="106" spans="2:3" ht="13">
      <c r="B106" s="3" t="s">
        <v>980</v>
      </c>
      <c r="C106" s="82"/>
    </row>
    <row r="107" spans="2:3" ht="13">
      <c r="B107" s="3" t="s">
        <v>981</v>
      </c>
      <c r="C107" s="82"/>
    </row>
    <row r="108" spans="2:3" ht="13">
      <c r="B108" s="3" t="s">
        <v>982</v>
      </c>
      <c r="C108" s="82"/>
    </row>
    <row r="109" spans="2:3" ht="13">
      <c r="B109" s="3" t="s">
        <v>983</v>
      </c>
      <c r="C109" s="82"/>
    </row>
    <row r="110" spans="2:3">
      <c r="B110" s="2" t="s">
        <v>286</v>
      </c>
    </row>
    <row r="111" spans="2:3">
      <c r="B111" s="2" t="s">
        <v>354</v>
      </c>
    </row>
    <row r="114" spans="2:6" ht="14.5">
      <c r="B114" s="104" t="s">
        <v>355</v>
      </c>
      <c r="C114" s="105"/>
    </row>
    <row r="115" spans="2:6" ht="14.5">
      <c r="B115" s="104" t="s">
        <v>356</v>
      </c>
      <c r="C115" s="106" t="s">
        <v>357</v>
      </c>
    </row>
    <row r="116" spans="2:6" ht="14.5">
      <c r="B116" s="85" t="s">
        <v>358</v>
      </c>
      <c r="C116" s="86" t="s">
        <v>359</v>
      </c>
    </row>
    <row r="117" spans="2:6" ht="14.5">
      <c r="B117" s="85" t="s">
        <v>360</v>
      </c>
      <c r="C117" s="86" t="s">
        <v>359</v>
      </c>
    </row>
    <row r="118" spans="2:6" ht="14.5">
      <c r="B118" s="85" t="s">
        <v>361</v>
      </c>
      <c r="C118" s="86" t="s">
        <v>359</v>
      </c>
    </row>
    <row r="119" spans="2:6" ht="14.5">
      <c r="B119" s="85" t="s">
        <v>362</v>
      </c>
      <c r="C119" s="86" t="s">
        <v>359</v>
      </c>
    </row>
    <row r="120" spans="2:6" ht="14.5">
      <c r="B120" s="85" t="s">
        <v>363</v>
      </c>
      <c r="C120" s="86" t="s">
        <v>359</v>
      </c>
    </row>
    <row r="121" spans="2:6" ht="14.5">
      <c r="B121" s="85" t="s">
        <v>364</v>
      </c>
      <c r="C121" s="86" t="s">
        <v>359</v>
      </c>
    </row>
    <row r="122" spans="2:6" ht="14.5">
      <c r="B122" s="104" t="s">
        <v>365</v>
      </c>
      <c r="C122" s="105" t="s">
        <v>359</v>
      </c>
    </row>
    <row r="124" spans="2:6" ht="14.5">
      <c r="B124" s="85" t="s">
        <v>295</v>
      </c>
      <c r="C124" s="86"/>
      <c r="D124" s="85"/>
    </row>
    <row r="125" spans="2:6" ht="29">
      <c r="B125" s="89" t="s">
        <v>296</v>
      </c>
      <c r="C125" s="87" t="s">
        <v>297</v>
      </c>
      <c r="D125" s="89" t="s">
        <v>298</v>
      </c>
    </row>
    <row r="126" spans="2:6" ht="14.5">
      <c r="B126" s="85" t="s">
        <v>271</v>
      </c>
      <c r="C126" s="86" t="s">
        <v>271</v>
      </c>
      <c r="D126" s="85" t="s">
        <v>271</v>
      </c>
    </row>
    <row r="128" spans="2:6" ht="13">
      <c r="B128" s="90" t="s">
        <v>299</v>
      </c>
      <c r="C128" s="91">
        <v>45747</v>
      </c>
      <c r="D128" s="92"/>
      <c r="E128" s="93"/>
      <c r="F128" s="94"/>
    </row>
    <row r="129" spans="2:7" ht="13">
      <c r="B129" s="90" t="s">
        <v>300</v>
      </c>
      <c r="C129" s="95" t="s">
        <v>301</v>
      </c>
      <c r="D129" s="90" t="s">
        <v>302</v>
      </c>
      <c r="E129" s="96" t="s">
        <v>303</v>
      </c>
      <c r="F129" s="97" t="s">
        <v>304</v>
      </c>
      <c r="G129" s="83"/>
    </row>
    <row r="130" spans="2:7">
      <c r="B130" s="98" t="s">
        <v>271</v>
      </c>
      <c r="C130" s="99" t="s">
        <v>271</v>
      </c>
      <c r="D130" s="98" t="s">
        <v>271</v>
      </c>
      <c r="E130" s="100" t="s">
        <v>271</v>
      </c>
      <c r="F130" s="101" t="s">
        <v>271</v>
      </c>
    </row>
    <row r="133" spans="2:7" ht="13">
      <c r="B133" s="3" t="s">
        <v>305</v>
      </c>
    </row>
    <row r="134" spans="2:7" ht="13">
      <c r="B134" s="3"/>
    </row>
    <row r="135" spans="2:7" ht="13">
      <c r="B135" s="3" t="s">
        <v>306</v>
      </c>
    </row>
    <row r="136" spans="2:7" ht="13">
      <c r="B136" s="90" t="s">
        <v>307</v>
      </c>
      <c r="C136" s="95" t="s">
        <v>308</v>
      </c>
      <c r="D136" s="3"/>
    </row>
    <row r="137" spans="2:7">
      <c r="B137" s="92" t="s">
        <v>271</v>
      </c>
      <c r="C137" s="102" t="s">
        <v>271</v>
      </c>
    </row>
    <row r="139" spans="2:7" ht="13">
      <c r="B139" s="90" t="s">
        <v>309</v>
      </c>
      <c r="C139" s="95" t="s">
        <v>308</v>
      </c>
    </row>
    <row r="140" spans="2:7">
      <c r="B140" s="92" t="s">
        <v>271</v>
      </c>
      <c r="C140" s="102" t="s">
        <v>271</v>
      </c>
    </row>
    <row r="142" spans="2:7" ht="13">
      <c r="B142" s="90" t="s">
        <v>310</v>
      </c>
      <c r="C142" s="95" t="s">
        <v>311</v>
      </c>
    </row>
    <row r="143" spans="2:7">
      <c r="B143" s="92" t="s">
        <v>271</v>
      </c>
      <c r="C143" s="102" t="s">
        <v>271</v>
      </c>
    </row>
    <row r="145" spans="2:7" ht="13">
      <c r="B145" s="96" t="s">
        <v>312</v>
      </c>
      <c r="C145" s="95" t="s">
        <v>311</v>
      </c>
    </row>
    <row r="146" spans="2:7">
      <c r="B146" s="93" t="s">
        <v>271</v>
      </c>
      <c r="C146" s="102" t="s">
        <v>271</v>
      </c>
    </row>
    <row r="148" spans="2:7" ht="13">
      <c r="B148" s="90" t="s">
        <v>313</v>
      </c>
      <c r="C148" s="95" t="s">
        <v>271</v>
      </c>
    </row>
    <row r="150" spans="2:7" ht="13">
      <c r="B150" s="90" t="s">
        <v>314</v>
      </c>
      <c r="C150" s="91">
        <v>45747</v>
      </c>
      <c r="D150" s="92"/>
      <c r="E150" s="93"/>
      <c r="F150" s="94"/>
    </row>
    <row r="151" spans="2:7" ht="13">
      <c r="B151" s="90" t="s">
        <v>300</v>
      </c>
      <c r="C151" s="95" t="s">
        <v>301</v>
      </c>
      <c r="D151" s="90" t="s">
        <v>302</v>
      </c>
      <c r="E151" s="96" t="s">
        <v>303</v>
      </c>
      <c r="F151" s="97" t="s">
        <v>304</v>
      </c>
      <c r="G151" s="83"/>
    </row>
    <row r="152" spans="2:7">
      <c r="B152" s="98" t="s">
        <v>271</v>
      </c>
      <c r="C152" s="99" t="s">
        <v>271</v>
      </c>
      <c r="D152" s="98" t="s">
        <v>271</v>
      </c>
      <c r="E152" s="100" t="s">
        <v>271</v>
      </c>
      <c r="F152" s="101" t="s">
        <v>271</v>
      </c>
    </row>
    <row r="153" spans="2:7" ht="13">
      <c r="B153" s="3" t="s">
        <v>305</v>
      </c>
    </row>
    <row r="154" spans="2:7" ht="13">
      <c r="B154" s="3"/>
    </row>
    <row r="155" spans="2:7" ht="13">
      <c r="B155" s="3" t="s">
        <v>306</v>
      </c>
    </row>
    <row r="156" spans="2:7" ht="13">
      <c r="B156" s="90" t="s">
        <v>307</v>
      </c>
      <c r="C156" s="95" t="s">
        <v>308</v>
      </c>
      <c r="D156" s="3"/>
    </row>
    <row r="157" spans="2:7">
      <c r="B157" s="92" t="s">
        <v>271</v>
      </c>
      <c r="C157" s="102" t="s">
        <v>271</v>
      </c>
    </row>
    <row r="159" spans="2:7" ht="13">
      <c r="B159" s="90" t="s">
        <v>309</v>
      </c>
      <c r="C159" s="95" t="s">
        <v>308</v>
      </c>
    </row>
    <row r="160" spans="2:7">
      <c r="B160" s="92" t="s">
        <v>271</v>
      </c>
      <c r="C160" s="102" t="s">
        <v>271</v>
      </c>
    </row>
    <row r="162" spans="2:6" ht="13">
      <c r="B162" s="90" t="s">
        <v>310</v>
      </c>
      <c r="C162" s="95" t="s">
        <v>311</v>
      </c>
    </row>
    <row r="163" spans="2:6">
      <c r="B163" s="92" t="s">
        <v>271</v>
      </c>
      <c r="C163" s="102" t="s">
        <v>271</v>
      </c>
    </row>
    <row r="165" spans="2:6" ht="13">
      <c r="B165" s="96" t="s">
        <v>312</v>
      </c>
      <c r="C165" s="95" t="s">
        <v>311</v>
      </c>
    </row>
    <row r="166" spans="2:6">
      <c r="B166" s="93" t="s">
        <v>271</v>
      </c>
      <c r="C166" s="102" t="s">
        <v>271</v>
      </c>
    </row>
    <row r="168" spans="2:6" ht="13">
      <c r="B168" s="90" t="s">
        <v>313</v>
      </c>
      <c r="C168" s="95" t="s">
        <v>271</v>
      </c>
    </row>
    <row r="171" spans="2:6" ht="13">
      <c r="B171" s="3" t="s">
        <v>315</v>
      </c>
    </row>
    <row r="173" spans="2:6" ht="13">
      <c r="B173" s="90" t="s">
        <v>300</v>
      </c>
      <c r="C173" s="95" t="s">
        <v>316</v>
      </c>
      <c r="D173" s="90" t="s">
        <v>317</v>
      </c>
      <c r="E173" s="90" t="s">
        <v>318</v>
      </c>
      <c r="F173" s="83"/>
    </row>
    <row r="174" spans="2:6">
      <c r="B174" s="92" t="s">
        <v>271</v>
      </c>
      <c r="C174" s="102" t="s">
        <v>271</v>
      </c>
      <c r="D174" s="92" t="s">
        <v>271</v>
      </c>
      <c r="E174" s="92" t="s">
        <v>271</v>
      </c>
    </row>
    <row r="177" spans="2:80" ht="13">
      <c r="B177" s="3" t="s">
        <v>319</v>
      </c>
      <c r="C177" s="82" t="s">
        <v>271</v>
      </c>
      <c r="D177" s="3"/>
      <c r="E177" s="3"/>
      <c r="F177" s="83"/>
      <c r="G177" s="83"/>
      <c r="H177" s="8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320</v>
      </c>
    </row>
    <row r="181" spans="2:80" ht="13">
      <c r="B181" s="90" t="s">
        <v>321</v>
      </c>
      <c r="C181" s="95" t="s">
        <v>308</v>
      </c>
      <c r="D181" s="3"/>
    </row>
    <row r="182" spans="2:80">
      <c r="B182" s="92" t="s">
        <v>271</v>
      </c>
      <c r="C182" s="102" t="s">
        <v>271</v>
      </c>
    </row>
    <row r="185" spans="2:80" ht="13">
      <c r="B185" s="90" t="s">
        <v>322</v>
      </c>
      <c r="C185" s="95" t="s">
        <v>323</v>
      </c>
      <c r="D185" s="3"/>
    </row>
    <row r="186" spans="2:80">
      <c r="B186" s="92" t="s">
        <v>271</v>
      </c>
      <c r="C186" s="102" t="s">
        <v>271</v>
      </c>
    </row>
    <row r="189" spans="2:80" ht="13">
      <c r="B189" s="3" t="s">
        <v>324</v>
      </c>
    </row>
    <row r="192" spans="2:80" ht="13">
      <c r="B192" s="3" t="s">
        <v>325</v>
      </c>
    </row>
    <row r="194" spans="2:80" ht="13">
      <c r="B194" s="90" t="s">
        <v>300</v>
      </c>
      <c r="C194" s="95" t="s">
        <v>326</v>
      </c>
      <c r="D194" s="90" t="s">
        <v>316</v>
      </c>
      <c r="E194" s="90" t="s">
        <v>317</v>
      </c>
      <c r="F194" s="97" t="s">
        <v>318</v>
      </c>
      <c r="G194" s="83"/>
    </row>
    <row r="195" spans="2:80">
      <c r="B195" s="92" t="s">
        <v>271</v>
      </c>
      <c r="C195" s="102" t="s">
        <v>271</v>
      </c>
      <c r="D195" s="92" t="s">
        <v>271</v>
      </c>
      <c r="E195" s="92" t="s">
        <v>271</v>
      </c>
      <c r="F195" s="103" t="s">
        <v>271</v>
      </c>
    </row>
    <row r="198" spans="2:80" ht="13">
      <c r="B198" s="3" t="s">
        <v>319</v>
      </c>
      <c r="C198" s="82" t="s">
        <v>271</v>
      </c>
      <c r="D198" s="3"/>
      <c r="E198" s="3"/>
      <c r="F198" s="83"/>
      <c r="G198" s="83"/>
      <c r="H198" s="8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320</v>
      </c>
    </row>
    <row r="202" spans="2:80" ht="13">
      <c r="B202" s="90" t="s">
        <v>321</v>
      </c>
      <c r="C202" s="95" t="s">
        <v>308</v>
      </c>
      <c r="D202" s="3"/>
    </row>
    <row r="203" spans="2:80">
      <c r="B203" s="92" t="s">
        <v>271</v>
      </c>
      <c r="C203" s="102" t="s">
        <v>271</v>
      </c>
    </row>
    <row r="206" spans="2:80" ht="13">
      <c r="B206" s="90" t="s">
        <v>322</v>
      </c>
      <c r="C206" s="95" t="s">
        <v>323</v>
      </c>
      <c r="D206" s="3"/>
    </row>
    <row r="207" spans="2:80">
      <c r="B207" s="92" t="s">
        <v>271</v>
      </c>
      <c r="C207" s="102" t="s">
        <v>271</v>
      </c>
    </row>
    <row r="210" spans="2:7" ht="13">
      <c r="B210" s="3" t="s">
        <v>324</v>
      </c>
    </row>
    <row r="213" spans="2:7" ht="13">
      <c r="B213" s="3" t="s">
        <v>327</v>
      </c>
    </row>
    <row r="214" spans="2:7" ht="13">
      <c r="B214" s="90" t="s">
        <v>300</v>
      </c>
      <c r="C214" s="95" t="s">
        <v>328</v>
      </c>
      <c r="D214" s="90" t="s">
        <v>329</v>
      </c>
      <c r="E214" s="90" t="s">
        <v>330</v>
      </c>
      <c r="F214" s="97" t="s">
        <v>331</v>
      </c>
      <c r="G214" s="83"/>
    </row>
    <row r="215" spans="2:7">
      <c r="B215" s="92" t="s">
        <v>271</v>
      </c>
      <c r="C215" s="102" t="s">
        <v>271</v>
      </c>
      <c r="D215" s="92" t="s">
        <v>271</v>
      </c>
      <c r="E215" s="92" t="s">
        <v>271</v>
      </c>
      <c r="F215" s="103" t="s">
        <v>271</v>
      </c>
    </row>
    <row r="216" spans="2:7">
      <c r="B216" s="2" t="s">
        <v>332</v>
      </c>
    </row>
  </sheetData>
  <mergeCells count="3">
    <mergeCell ref="B1:E1"/>
    <mergeCell ref="C3:C7"/>
    <mergeCell ref="D3:D7"/>
  </mergeCells>
  <hyperlinks>
    <hyperlink ref="A1" location="Index!A1" display="Index" xr:uid="{34754683-6DE5-4229-A84E-EC651137D3A8}"/>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623B-3DF4-4D7F-84B6-4924761941EC}">
  <dimension ref="A1:CB216"/>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106</v>
      </c>
      <c r="C1" s="70"/>
      <c r="D1" s="70"/>
      <c r="E1" s="70"/>
    </row>
    <row r="3" spans="1:9" ht="14.5">
      <c r="B3" s="72" t="s">
        <v>106</v>
      </c>
      <c r="C3" s="73"/>
      <c r="D3" s="114"/>
    </row>
    <row r="4" spans="1:9" ht="14.5">
      <c r="B4" s="76" t="s">
        <v>984</v>
      </c>
      <c r="C4" s="73"/>
      <c r="D4" s="114"/>
    </row>
    <row r="5" spans="1:9" ht="14.5">
      <c r="B5" s="76" t="s">
        <v>241</v>
      </c>
      <c r="C5" s="73"/>
      <c r="D5" s="114"/>
    </row>
    <row r="6" spans="1:9" ht="14.5">
      <c r="B6" s="85" t="s">
        <v>861</v>
      </c>
      <c r="C6" s="73"/>
      <c r="D6" s="114"/>
    </row>
    <row r="7" spans="1:9" ht="29">
      <c r="B7" s="89" t="s">
        <v>985</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380</v>
      </c>
      <c r="C15" s="78" t="s">
        <v>258</v>
      </c>
      <c r="D15" s="2" t="s">
        <v>381</v>
      </c>
      <c r="E15" s="2" t="s">
        <v>382</v>
      </c>
      <c r="F15" s="71">
        <v>90430</v>
      </c>
      <c r="G15" s="71">
        <v>1153.07</v>
      </c>
      <c r="H15" s="71">
        <v>10.07</v>
      </c>
    </row>
    <row r="16" spans="1:9">
      <c r="B16" s="2" t="s">
        <v>986</v>
      </c>
      <c r="C16" s="78" t="s">
        <v>258</v>
      </c>
      <c r="D16" s="2" t="s">
        <v>695</v>
      </c>
      <c r="E16" s="2" t="s">
        <v>987</v>
      </c>
      <c r="F16" s="71">
        <v>25434</v>
      </c>
      <c r="G16" s="71">
        <v>678.02</v>
      </c>
      <c r="H16" s="71">
        <v>5.92</v>
      </c>
    </row>
    <row r="17" spans="2:8">
      <c r="B17" s="2" t="s">
        <v>988</v>
      </c>
      <c r="C17" s="78" t="s">
        <v>258</v>
      </c>
      <c r="D17" s="2" t="s">
        <v>409</v>
      </c>
      <c r="E17" s="2" t="s">
        <v>989</v>
      </c>
      <c r="F17" s="71">
        <v>30937</v>
      </c>
      <c r="G17" s="71">
        <v>536.66</v>
      </c>
      <c r="H17" s="71">
        <v>4.6900000000000004</v>
      </c>
    </row>
    <row r="18" spans="2:8">
      <c r="B18" s="2" t="s">
        <v>694</v>
      </c>
      <c r="C18" s="78" t="s">
        <v>258</v>
      </c>
      <c r="D18" s="2" t="s">
        <v>695</v>
      </c>
      <c r="E18" s="2" t="s">
        <v>696</v>
      </c>
      <c r="F18" s="71">
        <v>3768</v>
      </c>
      <c r="G18" s="71">
        <v>434.15</v>
      </c>
      <c r="H18" s="71">
        <v>3.79</v>
      </c>
    </row>
    <row r="19" spans="2:8">
      <c r="B19" s="2" t="s">
        <v>990</v>
      </c>
      <c r="C19" s="78" t="s">
        <v>258</v>
      </c>
      <c r="D19" s="2" t="s">
        <v>695</v>
      </c>
      <c r="E19" s="2" t="s">
        <v>991</v>
      </c>
      <c r="F19" s="71">
        <v>59754</v>
      </c>
      <c r="G19" s="71">
        <v>403.01</v>
      </c>
      <c r="H19" s="71">
        <v>3.52</v>
      </c>
    </row>
    <row r="20" spans="2:8">
      <c r="B20" s="2" t="s">
        <v>775</v>
      </c>
      <c r="C20" s="78" t="s">
        <v>258</v>
      </c>
      <c r="D20" s="2" t="s">
        <v>776</v>
      </c>
      <c r="E20" s="2" t="s">
        <v>777</v>
      </c>
      <c r="F20" s="71">
        <v>237440</v>
      </c>
      <c r="G20" s="71">
        <v>366.23</v>
      </c>
      <c r="H20" s="71">
        <v>3.2</v>
      </c>
    </row>
    <row r="21" spans="2:8">
      <c r="B21" s="2" t="s">
        <v>992</v>
      </c>
      <c r="C21" s="78" t="s">
        <v>258</v>
      </c>
      <c r="D21" s="2" t="s">
        <v>993</v>
      </c>
      <c r="E21" s="2" t="s">
        <v>994</v>
      </c>
      <c r="F21" s="71">
        <v>102840</v>
      </c>
      <c r="G21" s="71">
        <v>309.88</v>
      </c>
      <c r="H21" s="71">
        <v>2.71</v>
      </c>
    </row>
    <row r="22" spans="2:8">
      <c r="B22" s="2" t="s">
        <v>785</v>
      </c>
      <c r="C22" s="78" t="s">
        <v>258</v>
      </c>
      <c r="D22" s="2" t="s">
        <v>776</v>
      </c>
      <c r="E22" s="2" t="s">
        <v>786</v>
      </c>
      <c r="F22" s="71">
        <v>27254</v>
      </c>
      <c r="G22" s="71">
        <v>289.76</v>
      </c>
      <c r="H22" s="71">
        <v>2.5299999999999998</v>
      </c>
    </row>
    <row r="23" spans="2:8">
      <c r="B23" s="2" t="s">
        <v>822</v>
      </c>
      <c r="C23" s="78" t="s">
        <v>258</v>
      </c>
      <c r="D23" s="2" t="s">
        <v>823</v>
      </c>
      <c r="E23" s="2" t="s">
        <v>824</v>
      </c>
      <c r="F23" s="71">
        <v>41578</v>
      </c>
      <c r="G23" s="71">
        <v>283.75</v>
      </c>
      <c r="H23" s="71">
        <v>2.48</v>
      </c>
    </row>
    <row r="24" spans="2:8">
      <c r="B24" s="2" t="s">
        <v>995</v>
      </c>
      <c r="C24" s="78" t="s">
        <v>258</v>
      </c>
      <c r="D24" s="2" t="s">
        <v>695</v>
      </c>
      <c r="E24" s="2" t="s">
        <v>996</v>
      </c>
      <c r="F24" s="71">
        <v>3184</v>
      </c>
      <c r="G24" s="71">
        <v>250.86</v>
      </c>
      <c r="H24" s="71">
        <v>2.19</v>
      </c>
    </row>
    <row r="25" spans="2:8">
      <c r="B25" s="2" t="s">
        <v>685</v>
      </c>
      <c r="C25" s="78" t="s">
        <v>258</v>
      </c>
      <c r="D25" s="2" t="s">
        <v>412</v>
      </c>
      <c r="E25" s="2" t="s">
        <v>686</v>
      </c>
      <c r="F25" s="71">
        <v>1870</v>
      </c>
      <c r="G25" s="71">
        <v>246.46</v>
      </c>
      <c r="H25" s="71">
        <v>2.15</v>
      </c>
    </row>
    <row r="26" spans="2:8">
      <c r="B26" s="2" t="s">
        <v>997</v>
      </c>
      <c r="C26" s="78" t="s">
        <v>258</v>
      </c>
      <c r="D26" s="2" t="s">
        <v>409</v>
      </c>
      <c r="E26" s="2" t="s">
        <v>998</v>
      </c>
      <c r="F26" s="71">
        <v>11717</v>
      </c>
      <c r="G26" s="71">
        <v>237.61</v>
      </c>
      <c r="H26" s="71">
        <v>2.0699999999999998</v>
      </c>
    </row>
    <row r="27" spans="2:8">
      <c r="B27" s="2" t="s">
        <v>999</v>
      </c>
      <c r="C27" s="78" t="s">
        <v>258</v>
      </c>
      <c r="D27" s="2" t="s">
        <v>409</v>
      </c>
      <c r="E27" s="2" t="s">
        <v>1000</v>
      </c>
      <c r="F27" s="71">
        <v>16153</v>
      </c>
      <c r="G27" s="71">
        <v>232.96</v>
      </c>
      <c r="H27" s="71">
        <v>2.0299999999999998</v>
      </c>
    </row>
    <row r="28" spans="2:8">
      <c r="B28" s="2" t="s">
        <v>1001</v>
      </c>
      <c r="C28" s="78" t="s">
        <v>258</v>
      </c>
      <c r="D28" s="2" t="s">
        <v>993</v>
      </c>
      <c r="E28" s="2" t="s">
        <v>1002</v>
      </c>
      <c r="F28" s="71">
        <v>5459</v>
      </c>
      <c r="G28" s="71">
        <v>228.05</v>
      </c>
      <c r="H28" s="71">
        <v>1.99</v>
      </c>
    </row>
    <row r="29" spans="2:8">
      <c r="B29" s="2" t="s">
        <v>1003</v>
      </c>
      <c r="C29" s="78" t="s">
        <v>258</v>
      </c>
      <c r="D29" s="2" t="s">
        <v>695</v>
      </c>
      <c r="E29" s="2" t="s">
        <v>1004</v>
      </c>
      <c r="F29" s="71">
        <v>3945</v>
      </c>
      <c r="G29" s="71">
        <v>210.97</v>
      </c>
      <c r="H29" s="71">
        <v>1.84</v>
      </c>
    </row>
    <row r="30" spans="2:8">
      <c r="B30" s="2" t="s">
        <v>831</v>
      </c>
      <c r="C30" s="78" t="s">
        <v>258</v>
      </c>
      <c r="D30" s="2" t="s">
        <v>514</v>
      </c>
      <c r="E30" s="2" t="s">
        <v>832</v>
      </c>
      <c r="F30" s="71">
        <v>7041</v>
      </c>
      <c r="G30" s="71">
        <v>206.95</v>
      </c>
      <c r="H30" s="71">
        <v>1.81</v>
      </c>
    </row>
    <row r="31" spans="2:8">
      <c r="B31" s="2" t="s">
        <v>408</v>
      </c>
      <c r="C31" s="78" t="s">
        <v>258</v>
      </c>
      <c r="D31" s="2" t="s">
        <v>409</v>
      </c>
      <c r="E31" s="2" t="s">
        <v>410</v>
      </c>
      <c r="F31" s="71">
        <v>17509</v>
      </c>
      <c r="G31" s="71">
        <v>200.34</v>
      </c>
      <c r="H31" s="71">
        <v>1.75</v>
      </c>
    </row>
    <row r="32" spans="2:8">
      <c r="B32" s="2" t="s">
        <v>869</v>
      </c>
      <c r="C32" s="78" t="s">
        <v>258</v>
      </c>
      <c r="D32" s="2" t="s">
        <v>471</v>
      </c>
      <c r="E32" s="2" t="s">
        <v>870</v>
      </c>
      <c r="F32" s="71">
        <v>6564</v>
      </c>
      <c r="G32" s="71">
        <v>200.32</v>
      </c>
      <c r="H32" s="71">
        <v>1.75</v>
      </c>
    </row>
    <row r="33" spans="2:8">
      <c r="B33" s="2" t="s">
        <v>796</v>
      </c>
      <c r="C33" s="78" t="s">
        <v>258</v>
      </c>
      <c r="D33" s="2" t="s">
        <v>381</v>
      </c>
      <c r="E33" s="2" t="s">
        <v>797</v>
      </c>
      <c r="F33" s="71">
        <v>46605</v>
      </c>
      <c r="G33" s="71">
        <v>167.94</v>
      </c>
      <c r="H33" s="71">
        <v>1.47</v>
      </c>
    </row>
    <row r="34" spans="2:8">
      <c r="B34" s="2" t="s">
        <v>1005</v>
      </c>
      <c r="C34" s="78" t="s">
        <v>258</v>
      </c>
      <c r="D34" s="2" t="s">
        <v>412</v>
      </c>
      <c r="E34" s="2" t="s">
        <v>1006</v>
      </c>
      <c r="F34" s="71">
        <v>11044</v>
      </c>
      <c r="G34" s="71">
        <v>161.1</v>
      </c>
      <c r="H34" s="71">
        <v>1.41</v>
      </c>
    </row>
    <row r="35" spans="2:8">
      <c r="B35" s="2" t="s">
        <v>1007</v>
      </c>
      <c r="C35" s="78" t="s">
        <v>258</v>
      </c>
      <c r="D35" s="2" t="s">
        <v>409</v>
      </c>
      <c r="E35" s="2" t="s">
        <v>1008</v>
      </c>
      <c r="F35" s="71">
        <v>13568</v>
      </c>
      <c r="G35" s="71">
        <v>157.46</v>
      </c>
      <c r="H35" s="71">
        <v>1.37</v>
      </c>
    </row>
    <row r="36" spans="2:8">
      <c r="B36" s="2" t="s">
        <v>825</v>
      </c>
      <c r="C36" s="78" t="s">
        <v>258</v>
      </c>
      <c r="D36" s="2" t="s">
        <v>452</v>
      </c>
      <c r="E36" s="2" t="s">
        <v>826</v>
      </c>
      <c r="F36" s="71">
        <v>24552</v>
      </c>
      <c r="G36" s="71">
        <v>156.21</v>
      </c>
      <c r="H36" s="71">
        <v>1.36</v>
      </c>
    </row>
    <row r="37" spans="2:8">
      <c r="B37" s="2" t="s">
        <v>877</v>
      </c>
      <c r="C37" s="78" t="s">
        <v>258</v>
      </c>
      <c r="D37" s="2" t="s">
        <v>444</v>
      </c>
      <c r="E37" s="2" t="s">
        <v>878</v>
      </c>
      <c r="F37" s="71">
        <v>12939</v>
      </c>
      <c r="G37" s="71">
        <v>151.28</v>
      </c>
      <c r="H37" s="71">
        <v>1.32</v>
      </c>
    </row>
    <row r="38" spans="2:8">
      <c r="B38" s="2" t="s">
        <v>1009</v>
      </c>
      <c r="C38" s="78" t="s">
        <v>258</v>
      </c>
      <c r="D38" s="2" t="s">
        <v>409</v>
      </c>
      <c r="E38" s="2" t="s">
        <v>1010</v>
      </c>
      <c r="F38" s="71">
        <v>24434</v>
      </c>
      <c r="G38" s="71">
        <v>149.88</v>
      </c>
      <c r="H38" s="71">
        <v>1.31</v>
      </c>
    </row>
    <row r="39" spans="2:8">
      <c r="B39" s="2" t="s">
        <v>1011</v>
      </c>
      <c r="C39" s="78" t="s">
        <v>258</v>
      </c>
      <c r="D39" s="2" t="s">
        <v>412</v>
      </c>
      <c r="E39" s="2" t="s">
        <v>1012</v>
      </c>
      <c r="F39" s="71">
        <v>40165</v>
      </c>
      <c r="G39" s="71">
        <v>142.16</v>
      </c>
      <c r="H39" s="71">
        <v>1.24</v>
      </c>
    </row>
    <row r="40" spans="2:8">
      <c r="B40" s="2" t="s">
        <v>883</v>
      </c>
      <c r="C40" s="78" t="s">
        <v>258</v>
      </c>
      <c r="D40" s="2" t="s">
        <v>884</v>
      </c>
      <c r="E40" s="2" t="s">
        <v>885</v>
      </c>
      <c r="F40" s="71">
        <v>69376</v>
      </c>
      <c r="G40" s="71">
        <v>141.68</v>
      </c>
      <c r="H40" s="71">
        <v>1.24</v>
      </c>
    </row>
    <row r="41" spans="2:8">
      <c r="B41" s="2" t="s">
        <v>711</v>
      </c>
      <c r="C41" s="78" t="s">
        <v>258</v>
      </c>
      <c r="D41" s="2" t="s">
        <v>695</v>
      </c>
      <c r="E41" s="2" t="s">
        <v>712</v>
      </c>
      <c r="F41" s="71">
        <v>3731</v>
      </c>
      <c r="G41" s="71">
        <v>138.9</v>
      </c>
      <c r="H41" s="71">
        <v>1.21</v>
      </c>
    </row>
    <row r="42" spans="2:8">
      <c r="B42" s="2" t="s">
        <v>881</v>
      </c>
      <c r="C42" s="78" t="s">
        <v>258</v>
      </c>
      <c r="D42" s="2" t="s">
        <v>444</v>
      </c>
      <c r="E42" s="2" t="s">
        <v>882</v>
      </c>
      <c r="F42" s="71">
        <v>5002</v>
      </c>
      <c r="G42" s="71">
        <v>138.52000000000001</v>
      </c>
      <c r="H42" s="71">
        <v>1.21</v>
      </c>
    </row>
    <row r="43" spans="2:8">
      <c r="B43" s="2" t="s">
        <v>1013</v>
      </c>
      <c r="C43" s="78" t="s">
        <v>258</v>
      </c>
      <c r="D43" s="2" t="s">
        <v>452</v>
      </c>
      <c r="E43" s="2" t="s">
        <v>1014</v>
      </c>
      <c r="F43" s="71">
        <v>3930</v>
      </c>
      <c r="G43" s="71">
        <v>134.72999999999999</v>
      </c>
      <c r="H43" s="71">
        <v>1.18</v>
      </c>
    </row>
    <row r="44" spans="2:8">
      <c r="B44" s="2" t="s">
        <v>1015</v>
      </c>
      <c r="C44" s="78" t="s">
        <v>258</v>
      </c>
      <c r="D44" s="2" t="s">
        <v>571</v>
      </c>
      <c r="E44" s="2" t="s">
        <v>1016</v>
      </c>
      <c r="F44" s="71">
        <v>305</v>
      </c>
      <c r="G44" s="71">
        <v>130.22</v>
      </c>
      <c r="H44" s="71">
        <v>1.1399999999999999</v>
      </c>
    </row>
    <row r="45" spans="2:8">
      <c r="B45" s="2" t="s">
        <v>888</v>
      </c>
      <c r="C45" s="78" t="s">
        <v>258</v>
      </c>
      <c r="D45" s="2" t="s">
        <v>493</v>
      </c>
      <c r="E45" s="2" t="s">
        <v>889</v>
      </c>
      <c r="F45" s="71">
        <v>59801</v>
      </c>
      <c r="G45" s="71">
        <v>129.43</v>
      </c>
      <c r="H45" s="71">
        <v>1.1299999999999999</v>
      </c>
    </row>
    <row r="46" spans="2:8">
      <c r="B46" s="2" t="s">
        <v>659</v>
      </c>
      <c r="C46" s="78" t="s">
        <v>258</v>
      </c>
      <c r="D46" s="2" t="s">
        <v>471</v>
      </c>
      <c r="E46" s="2" t="s">
        <v>660</v>
      </c>
      <c r="F46" s="71">
        <v>2447</v>
      </c>
      <c r="G46" s="71">
        <v>125.97</v>
      </c>
      <c r="H46" s="71">
        <v>1.1000000000000001</v>
      </c>
    </row>
    <row r="47" spans="2:8">
      <c r="B47" s="2" t="s">
        <v>1017</v>
      </c>
      <c r="C47" s="78" t="s">
        <v>258</v>
      </c>
      <c r="D47" s="2" t="s">
        <v>409</v>
      </c>
      <c r="E47" s="2" t="s">
        <v>1018</v>
      </c>
      <c r="F47" s="71">
        <v>2578</v>
      </c>
      <c r="G47" s="71">
        <v>125.85</v>
      </c>
      <c r="H47" s="71">
        <v>1.1000000000000001</v>
      </c>
    </row>
    <row r="48" spans="2:8">
      <c r="B48" s="2" t="s">
        <v>1019</v>
      </c>
      <c r="C48" s="78" t="s">
        <v>258</v>
      </c>
      <c r="D48" s="2" t="s">
        <v>409</v>
      </c>
      <c r="E48" s="2" t="s">
        <v>1020</v>
      </c>
      <c r="F48" s="71">
        <v>7334</v>
      </c>
      <c r="G48" s="71">
        <v>113.02</v>
      </c>
      <c r="H48" s="71">
        <v>0.99</v>
      </c>
    </row>
    <row r="49" spans="2:8">
      <c r="B49" s="2" t="s">
        <v>443</v>
      </c>
      <c r="C49" s="78" t="s">
        <v>258</v>
      </c>
      <c r="D49" s="2" t="s">
        <v>444</v>
      </c>
      <c r="E49" s="2" t="s">
        <v>445</v>
      </c>
      <c r="F49" s="71">
        <v>98</v>
      </c>
      <c r="G49" s="71">
        <v>110.42</v>
      </c>
      <c r="H49" s="71">
        <v>0.96</v>
      </c>
    </row>
    <row r="50" spans="2:8">
      <c r="B50" s="2" t="s">
        <v>898</v>
      </c>
      <c r="C50" s="78" t="s">
        <v>258</v>
      </c>
      <c r="D50" s="2" t="s">
        <v>444</v>
      </c>
      <c r="E50" s="2" t="s">
        <v>899</v>
      </c>
      <c r="F50" s="71">
        <v>22504</v>
      </c>
      <c r="G50" s="71">
        <v>103.79</v>
      </c>
      <c r="H50" s="71">
        <v>0.91</v>
      </c>
    </row>
    <row r="51" spans="2:8">
      <c r="B51" s="2" t="s">
        <v>1021</v>
      </c>
      <c r="C51" s="78" t="s">
        <v>258</v>
      </c>
      <c r="D51" s="2" t="s">
        <v>471</v>
      </c>
      <c r="E51" s="2" t="s">
        <v>1022</v>
      </c>
      <c r="F51" s="71">
        <v>2965</v>
      </c>
      <c r="G51" s="71">
        <v>101.59</v>
      </c>
      <c r="H51" s="71">
        <v>0.89</v>
      </c>
    </row>
    <row r="52" spans="2:8">
      <c r="B52" s="2" t="s">
        <v>900</v>
      </c>
      <c r="C52" s="78" t="s">
        <v>258</v>
      </c>
      <c r="D52" s="2" t="s">
        <v>444</v>
      </c>
      <c r="E52" s="2" t="s">
        <v>901</v>
      </c>
      <c r="F52" s="71">
        <v>3885</v>
      </c>
      <c r="G52" s="71">
        <v>99.25</v>
      </c>
      <c r="H52" s="71">
        <v>0.87</v>
      </c>
    </row>
    <row r="53" spans="2:8">
      <c r="B53" s="2" t="s">
        <v>780</v>
      </c>
      <c r="C53" s="78" t="s">
        <v>258</v>
      </c>
      <c r="D53" s="2" t="s">
        <v>514</v>
      </c>
      <c r="E53" s="2" t="s">
        <v>781</v>
      </c>
      <c r="F53" s="71">
        <v>2184</v>
      </c>
      <c r="G53" s="71">
        <v>91.96</v>
      </c>
      <c r="H53" s="71">
        <v>0.8</v>
      </c>
    </row>
    <row r="54" spans="2:8">
      <c r="B54" s="2" t="s">
        <v>725</v>
      </c>
      <c r="C54" s="78" t="s">
        <v>258</v>
      </c>
      <c r="D54" s="2" t="s">
        <v>412</v>
      </c>
      <c r="E54" s="2" t="s">
        <v>726</v>
      </c>
      <c r="F54" s="71">
        <v>1267</v>
      </c>
      <c r="G54" s="71">
        <v>91.36</v>
      </c>
      <c r="H54" s="71">
        <v>0.8</v>
      </c>
    </row>
    <row r="55" spans="2:8">
      <c r="B55" s="2" t="s">
        <v>551</v>
      </c>
      <c r="C55" s="78" t="s">
        <v>258</v>
      </c>
      <c r="D55" s="2" t="s">
        <v>409</v>
      </c>
      <c r="E55" s="2" t="s">
        <v>552</v>
      </c>
      <c r="F55" s="71">
        <v>7929</v>
      </c>
      <c r="G55" s="71">
        <v>91.26</v>
      </c>
      <c r="H55" s="71">
        <v>0.8</v>
      </c>
    </row>
    <row r="56" spans="2:8">
      <c r="B56" s="2" t="s">
        <v>1023</v>
      </c>
      <c r="C56" s="78" t="s">
        <v>258</v>
      </c>
      <c r="D56" s="2" t="s">
        <v>409</v>
      </c>
      <c r="E56" s="2" t="s">
        <v>1024</v>
      </c>
      <c r="F56" s="71">
        <v>38497</v>
      </c>
      <c r="G56" s="71">
        <v>86.52</v>
      </c>
      <c r="H56" s="71">
        <v>0.76</v>
      </c>
    </row>
    <row r="57" spans="2:8">
      <c r="B57" s="2" t="s">
        <v>1025</v>
      </c>
      <c r="C57" s="78" t="s">
        <v>258</v>
      </c>
      <c r="D57" s="2" t="s">
        <v>514</v>
      </c>
      <c r="E57" s="2" t="s">
        <v>1026</v>
      </c>
      <c r="F57" s="71">
        <v>9719</v>
      </c>
      <c r="G57" s="71">
        <v>84.06</v>
      </c>
      <c r="H57" s="71">
        <v>0.73</v>
      </c>
    </row>
    <row r="58" spans="2:8">
      <c r="B58" s="2" t="s">
        <v>912</v>
      </c>
      <c r="C58" s="78" t="s">
        <v>258</v>
      </c>
      <c r="D58" s="2" t="s">
        <v>578</v>
      </c>
      <c r="E58" s="2" t="s">
        <v>913</v>
      </c>
      <c r="F58" s="71">
        <v>1698</v>
      </c>
      <c r="G58" s="71">
        <v>80.61</v>
      </c>
      <c r="H58" s="71">
        <v>0.7</v>
      </c>
    </row>
    <row r="59" spans="2:8">
      <c r="B59" s="2" t="s">
        <v>924</v>
      </c>
      <c r="C59" s="78" t="s">
        <v>258</v>
      </c>
      <c r="D59" s="2" t="s">
        <v>444</v>
      </c>
      <c r="E59" s="2" t="s">
        <v>925</v>
      </c>
      <c r="F59" s="71">
        <v>22076</v>
      </c>
      <c r="G59" s="71">
        <v>79.569999999999993</v>
      </c>
      <c r="H59" s="71">
        <v>0.69</v>
      </c>
    </row>
    <row r="60" spans="2:8">
      <c r="B60" s="2" t="s">
        <v>1027</v>
      </c>
      <c r="C60" s="78" t="s">
        <v>258</v>
      </c>
      <c r="D60" s="2" t="s">
        <v>471</v>
      </c>
      <c r="E60" s="2" t="s">
        <v>1028</v>
      </c>
      <c r="F60" s="71">
        <v>5978</v>
      </c>
      <c r="G60" s="71">
        <v>77.37</v>
      </c>
      <c r="H60" s="71">
        <v>0.68</v>
      </c>
    </row>
    <row r="61" spans="2:8">
      <c r="B61" s="2" t="s">
        <v>916</v>
      </c>
      <c r="C61" s="78" t="s">
        <v>258</v>
      </c>
      <c r="D61" s="2" t="s">
        <v>444</v>
      </c>
      <c r="E61" s="2" t="s">
        <v>917</v>
      </c>
      <c r="F61" s="71">
        <v>7649</v>
      </c>
      <c r="G61" s="71">
        <v>76.739999999999995</v>
      </c>
      <c r="H61" s="71">
        <v>0.67</v>
      </c>
    </row>
    <row r="62" spans="2:8">
      <c r="B62" s="2" t="s">
        <v>1029</v>
      </c>
      <c r="C62" s="78" t="s">
        <v>258</v>
      </c>
      <c r="D62" s="2" t="s">
        <v>823</v>
      </c>
      <c r="E62" s="2" t="s">
        <v>1030</v>
      </c>
      <c r="F62" s="71">
        <v>43434</v>
      </c>
      <c r="G62" s="71">
        <v>76.239999999999995</v>
      </c>
      <c r="H62" s="71">
        <v>0.67</v>
      </c>
    </row>
    <row r="63" spans="2:8">
      <c r="B63" s="2" t="s">
        <v>1031</v>
      </c>
      <c r="C63" s="78" t="s">
        <v>258</v>
      </c>
      <c r="D63" s="2" t="s">
        <v>409</v>
      </c>
      <c r="E63" s="2" t="s">
        <v>1032</v>
      </c>
      <c r="F63" s="71">
        <v>4502</v>
      </c>
      <c r="G63" s="71">
        <v>73.08</v>
      </c>
      <c r="H63" s="71">
        <v>0.64</v>
      </c>
    </row>
    <row r="64" spans="2:8">
      <c r="B64" s="2" t="s">
        <v>1033</v>
      </c>
      <c r="C64" s="78" t="s">
        <v>258</v>
      </c>
      <c r="D64" s="2" t="s">
        <v>471</v>
      </c>
      <c r="E64" s="2" t="s">
        <v>1034</v>
      </c>
      <c r="F64" s="71">
        <v>8111</v>
      </c>
      <c r="G64" s="71">
        <v>70.55</v>
      </c>
      <c r="H64" s="71">
        <v>0.62</v>
      </c>
    </row>
    <row r="65" spans="2:8">
      <c r="B65" s="2" t="s">
        <v>589</v>
      </c>
      <c r="C65" s="78" t="s">
        <v>258</v>
      </c>
      <c r="D65" s="2" t="s">
        <v>471</v>
      </c>
      <c r="E65" s="2" t="s">
        <v>590</v>
      </c>
      <c r="F65" s="71">
        <v>6752</v>
      </c>
      <c r="G65" s="71">
        <v>68.48</v>
      </c>
      <c r="H65" s="71">
        <v>0.6</v>
      </c>
    </row>
    <row r="66" spans="2:8">
      <c r="B66" s="2" t="s">
        <v>928</v>
      </c>
      <c r="C66" s="78" t="s">
        <v>258</v>
      </c>
      <c r="D66" s="2" t="s">
        <v>493</v>
      </c>
      <c r="E66" s="2" t="s">
        <v>929</v>
      </c>
      <c r="F66" s="71">
        <v>41304</v>
      </c>
      <c r="G66" s="71">
        <v>67.34</v>
      </c>
      <c r="H66" s="71">
        <v>0.59</v>
      </c>
    </row>
    <row r="67" spans="2:8">
      <c r="B67" s="2" t="s">
        <v>843</v>
      </c>
      <c r="C67" s="78" t="s">
        <v>258</v>
      </c>
      <c r="D67" s="2" t="s">
        <v>514</v>
      </c>
      <c r="E67" s="2" t="s">
        <v>844</v>
      </c>
      <c r="F67" s="71">
        <v>3335</v>
      </c>
      <c r="G67" s="71">
        <v>66.150000000000006</v>
      </c>
      <c r="H67" s="71">
        <v>0.57999999999999996</v>
      </c>
    </row>
    <row r="68" spans="2:8">
      <c r="B68" s="2" t="s">
        <v>932</v>
      </c>
      <c r="C68" s="78" t="s">
        <v>258</v>
      </c>
      <c r="D68" s="2" t="s">
        <v>471</v>
      </c>
      <c r="E68" s="2" t="s">
        <v>933</v>
      </c>
      <c r="F68" s="71">
        <v>13465</v>
      </c>
      <c r="G68" s="71">
        <v>64.86</v>
      </c>
      <c r="H68" s="71">
        <v>0.56999999999999995</v>
      </c>
    </row>
    <row r="69" spans="2:8">
      <c r="B69" s="2" t="s">
        <v>1035</v>
      </c>
      <c r="C69" s="78" t="s">
        <v>258</v>
      </c>
      <c r="D69" s="2" t="s">
        <v>1036</v>
      </c>
      <c r="E69" s="2" t="s">
        <v>1037</v>
      </c>
      <c r="F69" s="71">
        <v>3287</v>
      </c>
      <c r="G69" s="71">
        <v>64.42</v>
      </c>
      <c r="H69" s="71">
        <v>0.56000000000000005</v>
      </c>
    </row>
    <row r="70" spans="2:8">
      <c r="B70" s="2" t="s">
        <v>1038</v>
      </c>
      <c r="C70" s="78" t="s">
        <v>258</v>
      </c>
      <c r="D70" s="2" t="s">
        <v>409</v>
      </c>
      <c r="E70" s="2" t="s">
        <v>1039</v>
      </c>
      <c r="F70" s="71">
        <v>512</v>
      </c>
      <c r="G70" s="71">
        <v>61.81</v>
      </c>
      <c r="H70" s="71">
        <v>0.54</v>
      </c>
    </row>
    <row r="71" spans="2:8">
      <c r="B71" s="2" t="s">
        <v>466</v>
      </c>
      <c r="C71" s="78" t="s">
        <v>258</v>
      </c>
      <c r="D71" s="2" t="s">
        <v>381</v>
      </c>
      <c r="E71" s="2" t="s">
        <v>467</v>
      </c>
      <c r="F71" s="71">
        <v>30137</v>
      </c>
      <c r="G71" s="71">
        <v>61.17</v>
      </c>
      <c r="H71" s="71">
        <v>0.53</v>
      </c>
    </row>
    <row r="72" spans="2:8">
      <c r="B72" s="2" t="s">
        <v>1040</v>
      </c>
      <c r="C72" s="78" t="s">
        <v>258</v>
      </c>
      <c r="D72" s="2" t="s">
        <v>514</v>
      </c>
      <c r="E72" s="2" t="s">
        <v>1041</v>
      </c>
      <c r="F72" s="71">
        <v>995</v>
      </c>
      <c r="G72" s="71">
        <v>61.06</v>
      </c>
      <c r="H72" s="71">
        <v>0.53</v>
      </c>
    </row>
    <row r="73" spans="2:8">
      <c r="B73" s="2" t="s">
        <v>1042</v>
      </c>
      <c r="C73" s="78" t="s">
        <v>258</v>
      </c>
      <c r="D73" s="2" t="s">
        <v>514</v>
      </c>
      <c r="E73" s="2" t="s">
        <v>1043</v>
      </c>
      <c r="F73" s="71">
        <v>14075</v>
      </c>
      <c r="G73" s="71">
        <v>59.73</v>
      </c>
      <c r="H73" s="71">
        <v>0.52</v>
      </c>
    </row>
    <row r="74" spans="2:8">
      <c r="B74" s="2" t="s">
        <v>1044</v>
      </c>
      <c r="C74" s="78" t="s">
        <v>258</v>
      </c>
      <c r="D74" s="2" t="s">
        <v>452</v>
      </c>
      <c r="E74" s="2" t="s">
        <v>1045</v>
      </c>
      <c r="F74" s="71">
        <v>9503</v>
      </c>
      <c r="G74" s="71">
        <v>59.44</v>
      </c>
      <c r="H74" s="71">
        <v>0.52</v>
      </c>
    </row>
    <row r="75" spans="2:8">
      <c r="B75" s="2" t="s">
        <v>1046</v>
      </c>
      <c r="C75" s="78" t="s">
        <v>258</v>
      </c>
      <c r="D75" s="2" t="s">
        <v>471</v>
      </c>
      <c r="E75" s="2" t="s">
        <v>1047</v>
      </c>
      <c r="F75" s="71">
        <v>2152</v>
      </c>
      <c r="G75" s="71">
        <v>59.19</v>
      </c>
      <c r="H75" s="71">
        <v>0.52</v>
      </c>
    </row>
    <row r="76" spans="2:8">
      <c r="B76" s="2" t="s">
        <v>1048</v>
      </c>
      <c r="C76" s="78" t="s">
        <v>258</v>
      </c>
      <c r="D76" s="2" t="s">
        <v>471</v>
      </c>
      <c r="E76" s="2" t="s">
        <v>1049</v>
      </c>
      <c r="F76" s="71">
        <v>1385</v>
      </c>
      <c r="G76" s="71">
        <v>53.33</v>
      </c>
      <c r="H76" s="71">
        <v>0.47</v>
      </c>
    </row>
    <row r="77" spans="2:8">
      <c r="B77" s="2" t="s">
        <v>839</v>
      </c>
      <c r="C77" s="78" t="s">
        <v>258</v>
      </c>
      <c r="D77" s="2" t="s">
        <v>514</v>
      </c>
      <c r="E77" s="2" t="s">
        <v>840</v>
      </c>
      <c r="F77" s="71">
        <v>12762</v>
      </c>
      <c r="G77" s="71">
        <v>49.87</v>
      </c>
      <c r="H77" s="71">
        <v>0.44</v>
      </c>
    </row>
    <row r="78" spans="2:8">
      <c r="B78" s="2" t="s">
        <v>950</v>
      </c>
      <c r="C78" s="78" t="s">
        <v>258</v>
      </c>
      <c r="D78" s="2" t="s">
        <v>444</v>
      </c>
      <c r="E78" s="2" t="s">
        <v>951</v>
      </c>
      <c r="F78" s="71">
        <v>6420</v>
      </c>
      <c r="G78" s="71">
        <v>49.65</v>
      </c>
      <c r="H78" s="71">
        <v>0.43</v>
      </c>
    </row>
    <row r="79" spans="2:8">
      <c r="B79" s="2" t="s">
        <v>1050</v>
      </c>
      <c r="C79" s="78" t="s">
        <v>258</v>
      </c>
      <c r="D79" s="2" t="s">
        <v>412</v>
      </c>
      <c r="E79" s="2" t="s">
        <v>1051</v>
      </c>
      <c r="F79" s="71">
        <v>3985</v>
      </c>
      <c r="G79" s="71">
        <v>48.61</v>
      </c>
      <c r="H79" s="71">
        <v>0.42</v>
      </c>
    </row>
    <row r="80" spans="2:8">
      <c r="B80" s="2" t="s">
        <v>1052</v>
      </c>
      <c r="C80" s="78" t="s">
        <v>258</v>
      </c>
      <c r="D80" s="2" t="s">
        <v>823</v>
      </c>
      <c r="E80" s="2" t="s">
        <v>1053</v>
      </c>
      <c r="F80" s="71">
        <v>20518</v>
      </c>
      <c r="G80" s="71">
        <v>45.3</v>
      </c>
      <c r="H80" s="71">
        <v>0.4</v>
      </c>
    </row>
    <row r="81" spans="2:8">
      <c r="B81" s="2" t="s">
        <v>613</v>
      </c>
      <c r="C81" s="78" t="s">
        <v>258</v>
      </c>
      <c r="D81" s="2" t="s">
        <v>409</v>
      </c>
      <c r="E81" s="2" t="s">
        <v>614</v>
      </c>
      <c r="F81" s="71">
        <v>5587</v>
      </c>
      <c r="G81" s="71">
        <v>44.63</v>
      </c>
      <c r="H81" s="71">
        <v>0.39</v>
      </c>
    </row>
    <row r="82" spans="2:8">
      <c r="B82" s="2" t="s">
        <v>1054</v>
      </c>
      <c r="C82" s="78" t="s">
        <v>258</v>
      </c>
      <c r="D82" s="2" t="s">
        <v>412</v>
      </c>
      <c r="E82" s="2" t="s">
        <v>1055</v>
      </c>
      <c r="F82" s="71">
        <v>5193</v>
      </c>
      <c r="G82" s="71">
        <v>44.6</v>
      </c>
      <c r="H82" s="71">
        <v>0.39</v>
      </c>
    </row>
    <row r="83" spans="2:8">
      <c r="B83" s="2" t="s">
        <v>1056</v>
      </c>
      <c r="C83" s="78" t="s">
        <v>258</v>
      </c>
      <c r="D83" s="2" t="s">
        <v>409</v>
      </c>
      <c r="E83" s="2" t="s">
        <v>1057</v>
      </c>
      <c r="F83" s="71">
        <v>9051</v>
      </c>
      <c r="G83" s="71">
        <v>44.02</v>
      </c>
      <c r="H83" s="71">
        <v>0.38</v>
      </c>
    </row>
    <row r="84" spans="2:8">
      <c r="B84" s="2" t="s">
        <v>587</v>
      </c>
      <c r="C84" s="78" t="s">
        <v>258</v>
      </c>
      <c r="D84" s="2" t="s">
        <v>471</v>
      </c>
      <c r="E84" s="2" t="s">
        <v>588</v>
      </c>
      <c r="F84" s="71">
        <v>4715</v>
      </c>
      <c r="G84" s="71">
        <v>43.06</v>
      </c>
      <c r="H84" s="71">
        <v>0.38</v>
      </c>
    </row>
    <row r="85" spans="2:8">
      <c r="B85" s="2" t="s">
        <v>956</v>
      </c>
      <c r="C85" s="78" t="s">
        <v>258</v>
      </c>
      <c r="D85" s="2" t="s">
        <v>578</v>
      </c>
      <c r="E85" s="2" t="s">
        <v>957</v>
      </c>
      <c r="F85" s="71">
        <v>7676</v>
      </c>
      <c r="G85" s="71">
        <v>42.59</v>
      </c>
      <c r="H85" s="71">
        <v>0.37</v>
      </c>
    </row>
    <row r="86" spans="2:8">
      <c r="B86" s="2" t="s">
        <v>962</v>
      </c>
      <c r="C86" s="78" t="s">
        <v>258</v>
      </c>
      <c r="D86" s="2" t="s">
        <v>578</v>
      </c>
      <c r="E86" s="2" t="s">
        <v>963</v>
      </c>
      <c r="F86" s="71">
        <v>4993</v>
      </c>
      <c r="G86" s="71">
        <v>39.76</v>
      </c>
      <c r="H86" s="71">
        <v>0.35</v>
      </c>
    </row>
    <row r="87" spans="2:8">
      <c r="B87" s="2" t="s">
        <v>1058</v>
      </c>
      <c r="C87" s="78" t="s">
        <v>258</v>
      </c>
      <c r="D87" s="2" t="s">
        <v>412</v>
      </c>
      <c r="E87" s="2" t="s">
        <v>1059</v>
      </c>
      <c r="F87" s="71">
        <v>3874</v>
      </c>
      <c r="G87" s="71">
        <v>38.35</v>
      </c>
      <c r="H87" s="71">
        <v>0.33</v>
      </c>
    </row>
    <row r="88" spans="2:8">
      <c r="B88" s="2" t="s">
        <v>968</v>
      </c>
      <c r="C88" s="78" t="s">
        <v>258</v>
      </c>
      <c r="D88" s="2" t="s">
        <v>969</v>
      </c>
      <c r="E88" s="2" t="s">
        <v>970</v>
      </c>
      <c r="F88" s="71">
        <v>4951</v>
      </c>
      <c r="G88" s="71">
        <v>37.65</v>
      </c>
      <c r="H88" s="71">
        <v>0.33</v>
      </c>
    </row>
    <row r="89" spans="2:8">
      <c r="B89" s="2" t="s">
        <v>1060</v>
      </c>
      <c r="C89" s="78" t="s">
        <v>258</v>
      </c>
      <c r="D89" s="2" t="s">
        <v>471</v>
      </c>
      <c r="E89" s="2" t="s">
        <v>1061</v>
      </c>
      <c r="F89" s="71">
        <v>17673</v>
      </c>
      <c r="G89" s="71">
        <v>31.8</v>
      </c>
      <c r="H89" s="71">
        <v>0.28000000000000003</v>
      </c>
    </row>
    <row r="90" spans="2:8" ht="13">
      <c r="B90" s="3" t="s">
        <v>261</v>
      </c>
      <c r="C90" s="82"/>
      <c r="D90" s="3"/>
      <c r="E90" s="3"/>
      <c r="F90" s="83"/>
      <c r="G90" s="83">
        <f>SUM(G12:G89)</f>
        <v>11434.64</v>
      </c>
      <c r="H90" s="83">
        <f>SUM(H12:H89)</f>
        <v>99.879999999999953</v>
      </c>
    </row>
    <row r="91" spans="2:8" ht="13">
      <c r="B91" s="3" t="s">
        <v>262</v>
      </c>
      <c r="C91" s="82"/>
      <c r="D91" s="3"/>
      <c r="E91" s="3"/>
      <c r="F91" s="83"/>
      <c r="G91" s="83">
        <v>35.979999999999997</v>
      </c>
      <c r="H91" s="83">
        <v>0.31</v>
      </c>
    </row>
    <row r="92" spans="2:8" ht="13">
      <c r="B92" s="3" t="s">
        <v>263</v>
      </c>
      <c r="C92" s="82"/>
      <c r="D92" s="3"/>
      <c r="E92" s="3"/>
      <c r="F92" s="83"/>
      <c r="G92" s="83">
        <v>11470.619999999999</v>
      </c>
      <c r="H92" s="83">
        <v>100.19</v>
      </c>
    </row>
    <row r="93" spans="2:8" ht="13">
      <c r="B93" s="3" t="s">
        <v>264</v>
      </c>
      <c r="C93" s="82"/>
      <c r="D93" s="3"/>
      <c r="E93" s="3"/>
      <c r="F93" s="83"/>
      <c r="G93" s="83">
        <v>-16.033775309999761</v>
      </c>
      <c r="H93" s="83">
        <v>-0.18999999999999773</v>
      </c>
    </row>
    <row r="94" spans="2:8" ht="13">
      <c r="B94" s="3" t="s">
        <v>265</v>
      </c>
      <c r="C94" s="82"/>
      <c r="D94" s="3"/>
      <c r="E94" s="3"/>
      <c r="F94" s="83"/>
      <c r="G94" s="83">
        <v>11454.58622469</v>
      </c>
      <c r="H94" s="83">
        <v>100</v>
      </c>
    </row>
    <row r="95" spans="2:8">
      <c r="B95" s="2" t="s">
        <v>266</v>
      </c>
    </row>
    <row r="96" spans="2:8" ht="13">
      <c r="B96" s="3" t="s">
        <v>267</v>
      </c>
    </row>
    <row r="97" spans="2:3" ht="13">
      <c r="B97" s="3" t="s">
        <v>268</v>
      </c>
      <c r="C97" s="78" t="s">
        <v>269</v>
      </c>
    </row>
    <row r="98" spans="2:3" ht="13">
      <c r="B98" s="3" t="s">
        <v>272</v>
      </c>
      <c r="C98" s="78" t="s">
        <v>271</v>
      </c>
    </row>
    <row r="99" spans="2:3" ht="13">
      <c r="B99" s="3" t="s">
        <v>273</v>
      </c>
      <c r="C99" s="78" t="s">
        <v>271</v>
      </c>
    </row>
    <row r="100" spans="2:3" ht="13">
      <c r="B100" s="3" t="s">
        <v>274</v>
      </c>
      <c r="C100" s="78" t="s">
        <v>275</v>
      </c>
    </row>
    <row r="101" spans="2:3" ht="13">
      <c r="B101" s="3" t="s">
        <v>1062</v>
      </c>
      <c r="C101" s="82"/>
    </row>
    <row r="102" spans="2:3" ht="13">
      <c r="B102" s="3" t="s">
        <v>1063</v>
      </c>
      <c r="C102" s="82"/>
    </row>
    <row r="103" spans="2:3" ht="13">
      <c r="B103" s="3" t="s">
        <v>1064</v>
      </c>
      <c r="C103" s="82"/>
    </row>
    <row r="104" spans="2:3" ht="13">
      <c r="B104" s="3" t="s">
        <v>1065</v>
      </c>
      <c r="C104" s="82"/>
    </row>
    <row r="105" spans="2:3" ht="13">
      <c r="B105" s="3" t="s">
        <v>1066</v>
      </c>
      <c r="C105" s="82"/>
    </row>
    <row r="106" spans="2:3" ht="13">
      <c r="B106" s="3" t="s">
        <v>1067</v>
      </c>
      <c r="C106" s="82"/>
    </row>
    <row r="107" spans="2:3" ht="13">
      <c r="B107" s="3" t="s">
        <v>1068</v>
      </c>
      <c r="C107" s="82"/>
    </row>
    <row r="108" spans="2:3" ht="13">
      <c r="B108" s="3" t="s">
        <v>1069</v>
      </c>
      <c r="C108" s="82"/>
    </row>
    <row r="109" spans="2:3" ht="13">
      <c r="B109" s="3" t="s">
        <v>1070</v>
      </c>
      <c r="C109" s="82"/>
    </row>
    <row r="110" spans="2:3">
      <c r="B110" s="2" t="s">
        <v>286</v>
      </c>
    </row>
    <row r="111" spans="2:3">
      <c r="B111" s="2" t="s">
        <v>354</v>
      </c>
    </row>
    <row r="114" spans="2:6" ht="14.5">
      <c r="B114" s="104" t="s">
        <v>355</v>
      </c>
      <c r="C114" s="105"/>
    </row>
    <row r="115" spans="2:6" ht="14.5">
      <c r="B115" s="104" t="s">
        <v>356</v>
      </c>
      <c r="C115" s="106" t="s">
        <v>357</v>
      </c>
    </row>
    <row r="116" spans="2:6" ht="14.5">
      <c r="B116" s="85" t="s">
        <v>358</v>
      </c>
      <c r="C116" s="86" t="s">
        <v>359</v>
      </c>
    </row>
    <row r="117" spans="2:6" ht="14.5">
      <c r="B117" s="85" t="s">
        <v>360</v>
      </c>
      <c r="C117" s="86" t="s">
        <v>359</v>
      </c>
    </row>
    <row r="118" spans="2:6" ht="14.5">
      <c r="B118" s="85" t="s">
        <v>361</v>
      </c>
      <c r="C118" s="86" t="s">
        <v>359</v>
      </c>
    </row>
    <row r="119" spans="2:6" ht="14.5">
      <c r="B119" s="85" t="s">
        <v>362</v>
      </c>
      <c r="C119" s="86" t="s">
        <v>359</v>
      </c>
    </row>
    <row r="120" spans="2:6" ht="14.5">
      <c r="B120" s="85" t="s">
        <v>363</v>
      </c>
      <c r="C120" s="86" t="s">
        <v>359</v>
      </c>
    </row>
    <row r="121" spans="2:6" ht="14.5">
      <c r="B121" s="85" t="s">
        <v>364</v>
      </c>
      <c r="C121" s="86" t="s">
        <v>359</v>
      </c>
    </row>
    <row r="122" spans="2:6" ht="14.5">
      <c r="B122" s="104" t="s">
        <v>365</v>
      </c>
      <c r="C122" s="105" t="s">
        <v>359</v>
      </c>
    </row>
    <row r="124" spans="2:6" ht="14.5">
      <c r="B124" s="85" t="s">
        <v>295</v>
      </c>
      <c r="C124" s="86"/>
      <c r="D124" s="85"/>
    </row>
    <row r="125" spans="2:6" ht="29">
      <c r="B125" s="89" t="s">
        <v>296</v>
      </c>
      <c r="C125" s="87" t="s">
        <v>297</v>
      </c>
      <c r="D125" s="89" t="s">
        <v>298</v>
      </c>
    </row>
    <row r="126" spans="2:6" ht="14.5">
      <c r="B126" s="85" t="s">
        <v>271</v>
      </c>
      <c r="C126" s="86" t="s">
        <v>271</v>
      </c>
      <c r="D126" s="85" t="s">
        <v>271</v>
      </c>
    </row>
    <row r="128" spans="2:6" ht="13">
      <c r="B128" s="90" t="s">
        <v>299</v>
      </c>
      <c r="C128" s="91">
        <v>45747</v>
      </c>
      <c r="D128" s="92"/>
      <c r="E128" s="93"/>
      <c r="F128" s="94"/>
    </row>
    <row r="129" spans="2:7" ht="13">
      <c r="B129" s="90" t="s">
        <v>300</v>
      </c>
      <c r="C129" s="95" t="s">
        <v>301</v>
      </c>
      <c r="D129" s="90" t="s">
        <v>302</v>
      </c>
      <c r="E129" s="96" t="s">
        <v>303</v>
      </c>
      <c r="F129" s="97" t="s">
        <v>304</v>
      </c>
      <c r="G129" s="83"/>
    </row>
    <row r="130" spans="2:7">
      <c r="B130" s="98" t="s">
        <v>271</v>
      </c>
      <c r="C130" s="99" t="s">
        <v>271</v>
      </c>
      <c r="D130" s="98" t="s">
        <v>271</v>
      </c>
      <c r="E130" s="100" t="s">
        <v>271</v>
      </c>
      <c r="F130" s="101" t="s">
        <v>271</v>
      </c>
    </row>
    <row r="133" spans="2:7" ht="13">
      <c r="B133" s="3" t="s">
        <v>305</v>
      </c>
    </row>
    <row r="134" spans="2:7" ht="13">
      <c r="B134" s="3"/>
    </row>
    <row r="135" spans="2:7" ht="13">
      <c r="B135" s="3" t="s">
        <v>306</v>
      </c>
    </row>
    <row r="136" spans="2:7" ht="13">
      <c r="B136" s="90" t="s">
        <v>307</v>
      </c>
      <c r="C136" s="95" t="s">
        <v>308</v>
      </c>
      <c r="D136" s="3"/>
    </row>
    <row r="137" spans="2:7">
      <c r="B137" s="92" t="s">
        <v>271</v>
      </c>
      <c r="C137" s="102" t="s">
        <v>271</v>
      </c>
    </row>
    <row r="139" spans="2:7" ht="13">
      <c r="B139" s="90" t="s">
        <v>309</v>
      </c>
      <c r="C139" s="95" t="s">
        <v>308</v>
      </c>
    </row>
    <row r="140" spans="2:7">
      <c r="B140" s="92" t="s">
        <v>271</v>
      </c>
      <c r="C140" s="102" t="s">
        <v>271</v>
      </c>
    </row>
    <row r="142" spans="2:7" ht="13">
      <c r="B142" s="90" t="s">
        <v>310</v>
      </c>
      <c r="C142" s="95" t="s">
        <v>311</v>
      </c>
    </row>
    <row r="143" spans="2:7">
      <c r="B143" s="92" t="s">
        <v>271</v>
      </c>
      <c r="C143" s="102" t="s">
        <v>271</v>
      </c>
    </row>
    <row r="145" spans="2:7" ht="13">
      <c r="B145" s="96" t="s">
        <v>312</v>
      </c>
      <c r="C145" s="95" t="s">
        <v>311</v>
      </c>
    </row>
    <row r="146" spans="2:7">
      <c r="B146" s="93" t="s">
        <v>271</v>
      </c>
      <c r="C146" s="102" t="s">
        <v>271</v>
      </c>
    </row>
    <row r="148" spans="2:7" ht="13">
      <c r="B148" s="90" t="s">
        <v>313</v>
      </c>
      <c r="C148" s="95" t="s">
        <v>271</v>
      </c>
    </row>
    <row r="150" spans="2:7" ht="13">
      <c r="B150" s="90" t="s">
        <v>314</v>
      </c>
      <c r="C150" s="91">
        <v>45747</v>
      </c>
      <c r="D150" s="92"/>
      <c r="E150" s="93"/>
      <c r="F150" s="94"/>
    </row>
    <row r="151" spans="2:7" ht="13">
      <c r="B151" s="90" t="s">
        <v>300</v>
      </c>
      <c r="C151" s="95" t="s">
        <v>301</v>
      </c>
      <c r="D151" s="90" t="s">
        <v>302</v>
      </c>
      <c r="E151" s="96" t="s">
        <v>303</v>
      </c>
      <c r="F151" s="97" t="s">
        <v>304</v>
      </c>
      <c r="G151" s="83"/>
    </row>
    <row r="152" spans="2:7">
      <c r="B152" s="98" t="s">
        <v>271</v>
      </c>
      <c r="C152" s="99" t="s">
        <v>271</v>
      </c>
      <c r="D152" s="98" t="s">
        <v>271</v>
      </c>
      <c r="E152" s="100" t="s">
        <v>271</v>
      </c>
      <c r="F152" s="101" t="s">
        <v>271</v>
      </c>
    </row>
    <row r="153" spans="2:7" ht="13">
      <c r="B153" s="3" t="s">
        <v>305</v>
      </c>
    </row>
    <row r="154" spans="2:7" ht="13">
      <c r="B154" s="3"/>
    </row>
    <row r="155" spans="2:7" ht="13">
      <c r="B155" s="3" t="s">
        <v>306</v>
      </c>
    </row>
    <row r="156" spans="2:7" ht="13">
      <c r="B156" s="90" t="s">
        <v>307</v>
      </c>
      <c r="C156" s="95" t="s">
        <v>308</v>
      </c>
      <c r="D156" s="3"/>
    </row>
    <row r="157" spans="2:7">
      <c r="B157" s="92" t="s">
        <v>271</v>
      </c>
      <c r="C157" s="102" t="s">
        <v>271</v>
      </c>
    </row>
    <row r="159" spans="2:7" ht="13">
      <c r="B159" s="90" t="s">
        <v>309</v>
      </c>
      <c r="C159" s="95" t="s">
        <v>308</v>
      </c>
    </row>
    <row r="160" spans="2:7">
      <c r="B160" s="92" t="s">
        <v>271</v>
      </c>
      <c r="C160" s="102" t="s">
        <v>271</v>
      </c>
    </row>
    <row r="162" spans="2:6" ht="13">
      <c r="B162" s="90" t="s">
        <v>310</v>
      </c>
      <c r="C162" s="95" t="s">
        <v>311</v>
      </c>
    </row>
    <row r="163" spans="2:6">
      <c r="B163" s="92" t="s">
        <v>271</v>
      </c>
      <c r="C163" s="102" t="s">
        <v>271</v>
      </c>
    </row>
    <row r="165" spans="2:6" ht="13">
      <c r="B165" s="96" t="s">
        <v>312</v>
      </c>
      <c r="C165" s="95" t="s">
        <v>311</v>
      </c>
    </row>
    <row r="166" spans="2:6">
      <c r="B166" s="93" t="s">
        <v>271</v>
      </c>
      <c r="C166" s="102" t="s">
        <v>271</v>
      </c>
    </row>
    <row r="168" spans="2:6" ht="13">
      <c r="B168" s="90" t="s">
        <v>313</v>
      </c>
      <c r="C168" s="95" t="s">
        <v>271</v>
      </c>
    </row>
    <row r="171" spans="2:6" ht="13">
      <c r="B171" s="3" t="s">
        <v>315</v>
      </c>
    </row>
    <row r="173" spans="2:6" ht="13">
      <c r="B173" s="90" t="s">
        <v>300</v>
      </c>
      <c r="C173" s="95" t="s">
        <v>316</v>
      </c>
      <c r="D173" s="90" t="s">
        <v>317</v>
      </c>
      <c r="E173" s="90" t="s">
        <v>318</v>
      </c>
      <c r="F173" s="83"/>
    </row>
    <row r="174" spans="2:6">
      <c r="B174" s="92" t="s">
        <v>271</v>
      </c>
      <c r="C174" s="102" t="s">
        <v>271</v>
      </c>
      <c r="D174" s="92" t="s">
        <v>271</v>
      </c>
      <c r="E174" s="92" t="s">
        <v>271</v>
      </c>
    </row>
    <row r="177" spans="2:80" ht="13">
      <c r="B177" s="3" t="s">
        <v>319</v>
      </c>
      <c r="C177" s="82" t="s">
        <v>271</v>
      </c>
      <c r="D177" s="3"/>
      <c r="E177" s="3"/>
      <c r="F177" s="83"/>
      <c r="G177" s="83"/>
      <c r="H177" s="8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ht="13">
      <c r="B179" s="3" t="s">
        <v>320</v>
      </c>
    </row>
    <row r="181" spans="2:80" ht="13">
      <c r="B181" s="90" t="s">
        <v>321</v>
      </c>
      <c r="C181" s="95" t="s">
        <v>308</v>
      </c>
      <c r="D181" s="3"/>
    </row>
    <row r="182" spans="2:80">
      <c r="B182" s="92" t="s">
        <v>271</v>
      </c>
      <c r="C182" s="102" t="s">
        <v>271</v>
      </c>
    </row>
    <row r="185" spans="2:80" ht="13">
      <c r="B185" s="90" t="s">
        <v>322</v>
      </c>
      <c r="C185" s="95" t="s">
        <v>323</v>
      </c>
      <c r="D185" s="3"/>
    </row>
    <row r="186" spans="2:80">
      <c r="B186" s="92" t="s">
        <v>271</v>
      </c>
      <c r="C186" s="102" t="s">
        <v>271</v>
      </c>
    </row>
    <row r="189" spans="2:80" ht="13">
      <c r="B189" s="3" t="s">
        <v>324</v>
      </c>
    </row>
    <row r="192" spans="2:80" ht="13">
      <c r="B192" s="3" t="s">
        <v>325</v>
      </c>
    </row>
    <row r="194" spans="2:80" ht="13">
      <c r="B194" s="90" t="s">
        <v>300</v>
      </c>
      <c r="C194" s="95" t="s">
        <v>326</v>
      </c>
      <c r="D194" s="90" t="s">
        <v>316</v>
      </c>
      <c r="E194" s="90" t="s">
        <v>317</v>
      </c>
      <c r="F194" s="97" t="s">
        <v>318</v>
      </c>
      <c r="G194" s="83"/>
    </row>
    <row r="195" spans="2:80">
      <c r="B195" s="92" t="s">
        <v>271</v>
      </c>
      <c r="C195" s="102" t="s">
        <v>271</v>
      </c>
      <c r="D195" s="92" t="s">
        <v>271</v>
      </c>
      <c r="E195" s="92" t="s">
        <v>271</v>
      </c>
      <c r="F195" s="103" t="s">
        <v>271</v>
      </c>
    </row>
    <row r="198" spans="2:80" ht="13">
      <c r="B198" s="3" t="s">
        <v>319</v>
      </c>
      <c r="C198" s="82" t="s">
        <v>271</v>
      </c>
      <c r="D198" s="3"/>
      <c r="E198" s="3"/>
      <c r="F198" s="83"/>
      <c r="G198" s="83"/>
      <c r="H198" s="8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row>
    <row r="200" spans="2:80" ht="13">
      <c r="B200" s="3" t="s">
        <v>320</v>
      </c>
    </row>
    <row r="202" spans="2:80" ht="13">
      <c r="B202" s="90" t="s">
        <v>321</v>
      </c>
      <c r="C202" s="95" t="s">
        <v>308</v>
      </c>
      <c r="D202" s="3"/>
    </row>
    <row r="203" spans="2:80">
      <c r="B203" s="92" t="s">
        <v>271</v>
      </c>
      <c r="C203" s="102" t="s">
        <v>271</v>
      </c>
    </row>
    <row r="206" spans="2:80" ht="13">
      <c r="B206" s="90" t="s">
        <v>322</v>
      </c>
      <c r="C206" s="95" t="s">
        <v>323</v>
      </c>
      <c r="D206" s="3"/>
    </row>
    <row r="207" spans="2:80">
      <c r="B207" s="92" t="s">
        <v>271</v>
      </c>
      <c r="C207" s="102" t="s">
        <v>271</v>
      </c>
    </row>
    <row r="210" spans="2:7" ht="13">
      <c r="B210" s="3" t="s">
        <v>324</v>
      </c>
    </row>
    <row r="213" spans="2:7" ht="13">
      <c r="B213" s="3" t="s">
        <v>327</v>
      </c>
    </row>
    <row r="214" spans="2:7" ht="13">
      <c r="B214" s="90" t="s">
        <v>300</v>
      </c>
      <c r="C214" s="95" t="s">
        <v>328</v>
      </c>
      <c r="D214" s="90" t="s">
        <v>329</v>
      </c>
      <c r="E214" s="90" t="s">
        <v>330</v>
      </c>
      <c r="F214" s="97" t="s">
        <v>331</v>
      </c>
      <c r="G214" s="83"/>
    </row>
    <row r="215" spans="2:7">
      <c r="B215" s="92" t="s">
        <v>271</v>
      </c>
      <c r="C215" s="102" t="s">
        <v>271</v>
      </c>
      <c r="D215" s="92" t="s">
        <v>271</v>
      </c>
      <c r="E215" s="92" t="s">
        <v>271</v>
      </c>
      <c r="F215" s="103" t="s">
        <v>271</v>
      </c>
    </row>
    <row r="216" spans="2:7">
      <c r="B216" s="2" t="s">
        <v>332</v>
      </c>
    </row>
  </sheetData>
  <mergeCells count="3">
    <mergeCell ref="B1:E1"/>
    <mergeCell ref="C3:C7"/>
    <mergeCell ref="D3:D7"/>
  </mergeCells>
  <hyperlinks>
    <hyperlink ref="A1" location="Index!A1" display="Index" xr:uid="{6E2A6AEB-2875-472E-BFE5-D513BBF9A27A}"/>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3CD3-E539-4EF6-A548-524FA145CAF8}">
  <dimension ref="A1:CB17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104</v>
      </c>
      <c r="C1" s="70"/>
      <c r="D1" s="70"/>
      <c r="E1" s="70"/>
    </row>
    <row r="3" spans="1:9" ht="14.5">
      <c r="B3" s="72" t="s">
        <v>104</v>
      </c>
      <c r="C3" s="73"/>
      <c r="D3" s="114"/>
    </row>
    <row r="4" spans="1:9" ht="14.5">
      <c r="B4" s="76" t="s">
        <v>1071</v>
      </c>
      <c r="C4" s="73"/>
      <c r="D4" s="114"/>
    </row>
    <row r="5" spans="1:9" ht="14.5">
      <c r="B5" s="76" t="s">
        <v>241</v>
      </c>
      <c r="C5" s="73"/>
      <c r="D5" s="114"/>
    </row>
    <row r="6" spans="1:9" ht="14.5">
      <c r="B6" s="85" t="s">
        <v>861</v>
      </c>
      <c r="C6" s="73"/>
      <c r="D6" s="114"/>
    </row>
    <row r="7" spans="1:9" ht="14.5">
      <c r="B7" s="89" t="s">
        <v>1072</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642</v>
      </c>
      <c r="C15" s="78" t="s">
        <v>258</v>
      </c>
      <c r="D15" s="2" t="s">
        <v>449</v>
      </c>
      <c r="E15" s="2" t="s">
        <v>643</v>
      </c>
      <c r="F15" s="71">
        <v>19744</v>
      </c>
      <c r="G15" s="71">
        <v>1081.93</v>
      </c>
      <c r="H15" s="71">
        <v>5.82</v>
      </c>
    </row>
    <row r="16" spans="1:9">
      <c r="B16" s="2" t="s">
        <v>1073</v>
      </c>
      <c r="C16" s="78" t="s">
        <v>258</v>
      </c>
      <c r="D16" s="2" t="s">
        <v>655</v>
      </c>
      <c r="E16" s="2" t="s">
        <v>1074</v>
      </c>
      <c r="F16" s="71">
        <v>118200</v>
      </c>
      <c r="G16" s="71">
        <v>926.04</v>
      </c>
      <c r="H16" s="71">
        <v>4.99</v>
      </c>
    </row>
    <row r="17" spans="2:8">
      <c r="B17" s="2" t="s">
        <v>663</v>
      </c>
      <c r="C17" s="78" t="s">
        <v>258</v>
      </c>
      <c r="D17" s="2" t="s">
        <v>406</v>
      </c>
      <c r="E17" s="2" t="s">
        <v>664</v>
      </c>
      <c r="F17" s="71">
        <v>38491</v>
      </c>
      <c r="G17" s="71">
        <v>917.2</v>
      </c>
      <c r="H17" s="71">
        <v>4.9400000000000004</v>
      </c>
    </row>
    <row r="18" spans="2:8">
      <c r="B18" s="2" t="s">
        <v>1075</v>
      </c>
      <c r="C18" s="78" t="s">
        <v>258</v>
      </c>
      <c r="D18" s="2" t="s">
        <v>409</v>
      </c>
      <c r="E18" s="2" t="s">
        <v>1076</v>
      </c>
      <c r="F18" s="71">
        <v>15737</v>
      </c>
      <c r="G18" s="71">
        <v>908.88</v>
      </c>
      <c r="H18" s="71">
        <v>4.8899999999999997</v>
      </c>
    </row>
    <row r="19" spans="2:8">
      <c r="B19" s="2" t="s">
        <v>782</v>
      </c>
      <c r="C19" s="78" t="s">
        <v>258</v>
      </c>
      <c r="D19" s="2" t="s">
        <v>783</v>
      </c>
      <c r="E19" s="2" t="s">
        <v>784</v>
      </c>
      <c r="F19" s="71">
        <v>195197</v>
      </c>
      <c r="G19" s="71">
        <v>904.54</v>
      </c>
      <c r="H19" s="71">
        <v>4.87</v>
      </c>
    </row>
    <row r="20" spans="2:8">
      <c r="B20" s="2" t="s">
        <v>685</v>
      </c>
      <c r="C20" s="78" t="s">
        <v>258</v>
      </c>
      <c r="D20" s="2" t="s">
        <v>412</v>
      </c>
      <c r="E20" s="2" t="s">
        <v>686</v>
      </c>
      <c r="F20" s="71">
        <v>6772</v>
      </c>
      <c r="G20" s="71">
        <v>892.52</v>
      </c>
      <c r="H20" s="71">
        <v>4.8</v>
      </c>
    </row>
    <row r="21" spans="2:8">
      <c r="B21" s="2" t="s">
        <v>867</v>
      </c>
      <c r="C21" s="78" t="s">
        <v>258</v>
      </c>
      <c r="D21" s="2" t="s">
        <v>583</v>
      </c>
      <c r="E21" s="2" t="s">
        <v>868</v>
      </c>
      <c r="F21" s="71">
        <v>15176</v>
      </c>
      <c r="G21" s="71">
        <v>776.31</v>
      </c>
      <c r="H21" s="71">
        <v>4.18</v>
      </c>
    </row>
    <row r="22" spans="2:8">
      <c r="B22" s="2" t="s">
        <v>863</v>
      </c>
      <c r="C22" s="78" t="s">
        <v>258</v>
      </c>
      <c r="D22" s="2" t="s">
        <v>484</v>
      </c>
      <c r="E22" s="2" t="s">
        <v>864</v>
      </c>
      <c r="F22" s="71">
        <v>41964</v>
      </c>
      <c r="G22" s="71">
        <v>727.4</v>
      </c>
      <c r="H22" s="71">
        <v>3.92</v>
      </c>
    </row>
    <row r="23" spans="2:8">
      <c r="B23" s="2" t="s">
        <v>1019</v>
      </c>
      <c r="C23" s="78" t="s">
        <v>258</v>
      </c>
      <c r="D23" s="2" t="s">
        <v>409</v>
      </c>
      <c r="E23" s="2" t="s">
        <v>1020</v>
      </c>
      <c r="F23" s="71">
        <v>47108</v>
      </c>
      <c r="G23" s="71">
        <v>725.96</v>
      </c>
      <c r="H23" s="71">
        <v>3.91</v>
      </c>
    </row>
    <row r="24" spans="2:8">
      <c r="B24" s="2" t="s">
        <v>986</v>
      </c>
      <c r="C24" s="78" t="s">
        <v>258</v>
      </c>
      <c r="D24" s="2" t="s">
        <v>695</v>
      </c>
      <c r="E24" s="2" t="s">
        <v>987</v>
      </c>
      <c r="F24" s="71">
        <v>24125</v>
      </c>
      <c r="G24" s="71">
        <v>643.12</v>
      </c>
      <c r="H24" s="71">
        <v>3.46</v>
      </c>
    </row>
    <row r="25" spans="2:8">
      <c r="B25" s="2" t="s">
        <v>1077</v>
      </c>
      <c r="C25" s="78" t="s">
        <v>258</v>
      </c>
      <c r="D25" s="2" t="s">
        <v>460</v>
      </c>
      <c r="E25" s="2" t="s">
        <v>1078</v>
      </c>
      <c r="F25" s="71">
        <v>8796</v>
      </c>
      <c r="G25" s="71">
        <v>631.67999999999995</v>
      </c>
      <c r="H25" s="71">
        <v>3.4</v>
      </c>
    </row>
    <row r="26" spans="2:8">
      <c r="B26" s="2" t="s">
        <v>825</v>
      </c>
      <c r="C26" s="78" t="s">
        <v>258</v>
      </c>
      <c r="D26" s="2" t="s">
        <v>452</v>
      </c>
      <c r="E26" s="2" t="s">
        <v>826</v>
      </c>
      <c r="F26" s="71">
        <v>99237</v>
      </c>
      <c r="G26" s="71">
        <v>631.4</v>
      </c>
      <c r="H26" s="71">
        <v>3.4</v>
      </c>
    </row>
    <row r="27" spans="2:8">
      <c r="B27" s="2" t="s">
        <v>1079</v>
      </c>
      <c r="C27" s="78" t="s">
        <v>258</v>
      </c>
      <c r="D27" s="2" t="s">
        <v>525</v>
      </c>
      <c r="E27" s="2" t="s">
        <v>1080</v>
      </c>
      <c r="F27" s="71">
        <v>91274</v>
      </c>
      <c r="G27" s="71">
        <v>606.38</v>
      </c>
      <c r="H27" s="71">
        <v>3.26</v>
      </c>
    </row>
    <row r="28" spans="2:8">
      <c r="B28" s="2" t="s">
        <v>644</v>
      </c>
      <c r="C28" s="78" t="s">
        <v>258</v>
      </c>
      <c r="D28" s="2" t="s">
        <v>460</v>
      </c>
      <c r="E28" s="2" t="s">
        <v>645</v>
      </c>
      <c r="F28" s="71">
        <v>299150</v>
      </c>
      <c r="G28" s="71">
        <v>603.39</v>
      </c>
      <c r="H28" s="71">
        <v>3.25</v>
      </c>
    </row>
    <row r="29" spans="2:8">
      <c r="B29" s="2" t="s">
        <v>640</v>
      </c>
      <c r="C29" s="78" t="s">
        <v>258</v>
      </c>
      <c r="D29" s="2" t="s">
        <v>514</v>
      </c>
      <c r="E29" s="2" t="s">
        <v>641</v>
      </c>
      <c r="F29" s="71">
        <v>5240</v>
      </c>
      <c r="G29" s="71">
        <v>589.19000000000005</v>
      </c>
      <c r="H29" s="71">
        <v>3.17</v>
      </c>
    </row>
    <row r="30" spans="2:8">
      <c r="B30" s="2" t="s">
        <v>1081</v>
      </c>
      <c r="C30" s="78" t="s">
        <v>258</v>
      </c>
      <c r="D30" s="2" t="s">
        <v>406</v>
      </c>
      <c r="E30" s="2" t="s">
        <v>1082</v>
      </c>
      <c r="F30" s="71">
        <v>6501</v>
      </c>
      <c r="G30" s="71">
        <v>581.54999999999995</v>
      </c>
      <c r="H30" s="71">
        <v>3.13</v>
      </c>
    </row>
    <row r="31" spans="2:8">
      <c r="B31" s="2" t="s">
        <v>483</v>
      </c>
      <c r="C31" s="78" t="s">
        <v>258</v>
      </c>
      <c r="D31" s="2" t="s">
        <v>484</v>
      </c>
      <c r="E31" s="2" t="s">
        <v>485</v>
      </c>
      <c r="F31" s="71">
        <v>172450</v>
      </c>
      <c r="G31" s="71">
        <v>576.5</v>
      </c>
      <c r="H31" s="71">
        <v>3.1</v>
      </c>
    </row>
    <row r="32" spans="2:8">
      <c r="B32" s="2" t="s">
        <v>1083</v>
      </c>
      <c r="C32" s="78" t="s">
        <v>258</v>
      </c>
      <c r="D32" s="2" t="s">
        <v>493</v>
      </c>
      <c r="E32" s="2" t="s">
        <v>1084</v>
      </c>
      <c r="F32" s="71">
        <v>87187</v>
      </c>
      <c r="G32" s="71">
        <v>556.69000000000005</v>
      </c>
      <c r="H32" s="71">
        <v>3</v>
      </c>
    </row>
    <row r="33" spans="2:8">
      <c r="B33" s="2" t="s">
        <v>1085</v>
      </c>
      <c r="C33" s="78" t="s">
        <v>258</v>
      </c>
      <c r="D33" s="2" t="s">
        <v>406</v>
      </c>
      <c r="E33" s="2" t="s">
        <v>1086</v>
      </c>
      <c r="F33" s="71">
        <v>35604</v>
      </c>
      <c r="G33" s="71">
        <v>541.16</v>
      </c>
      <c r="H33" s="71">
        <v>2.91</v>
      </c>
    </row>
    <row r="34" spans="2:8">
      <c r="B34" s="2" t="s">
        <v>1087</v>
      </c>
      <c r="C34" s="78" t="s">
        <v>258</v>
      </c>
      <c r="D34" s="2" t="s">
        <v>406</v>
      </c>
      <c r="E34" s="2" t="s">
        <v>1088</v>
      </c>
      <c r="F34" s="71">
        <v>81472</v>
      </c>
      <c r="G34" s="71">
        <v>534.46</v>
      </c>
      <c r="H34" s="71">
        <v>2.88</v>
      </c>
    </row>
    <row r="35" spans="2:8">
      <c r="B35" s="2" t="s">
        <v>883</v>
      </c>
      <c r="C35" s="78" t="s">
        <v>258</v>
      </c>
      <c r="D35" s="2" t="s">
        <v>884</v>
      </c>
      <c r="E35" s="2" t="s">
        <v>885</v>
      </c>
      <c r="F35" s="71">
        <v>253190</v>
      </c>
      <c r="G35" s="71">
        <v>517.05999999999995</v>
      </c>
      <c r="H35" s="71">
        <v>2.78</v>
      </c>
    </row>
    <row r="36" spans="2:8">
      <c r="B36" s="2" t="s">
        <v>673</v>
      </c>
      <c r="C36" s="78" t="s">
        <v>258</v>
      </c>
      <c r="D36" s="2" t="s">
        <v>460</v>
      </c>
      <c r="E36" s="2" t="s">
        <v>674</v>
      </c>
      <c r="F36" s="71">
        <v>9063</v>
      </c>
      <c r="G36" s="71">
        <v>482.62</v>
      </c>
      <c r="H36" s="71">
        <v>2.6</v>
      </c>
    </row>
    <row r="37" spans="2:8">
      <c r="B37" s="2" t="s">
        <v>822</v>
      </c>
      <c r="C37" s="78" t="s">
        <v>258</v>
      </c>
      <c r="D37" s="2" t="s">
        <v>823</v>
      </c>
      <c r="E37" s="2" t="s">
        <v>824</v>
      </c>
      <c r="F37" s="71">
        <v>70472</v>
      </c>
      <c r="G37" s="71">
        <v>480.94</v>
      </c>
      <c r="H37" s="71">
        <v>2.59</v>
      </c>
    </row>
    <row r="38" spans="2:8">
      <c r="B38" s="2" t="s">
        <v>992</v>
      </c>
      <c r="C38" s="78" t="s">
        <v>258</v>
      </c>
      <c r="D38" s="2" t="s">
        <v>993</v>
      </c>
      <c r="E38" s="2" t="s">
        <v>994</v>
      </c>
      <c r="F38" s="71">
        <v>154787</v>
      </c>
      <c r="G38" s="71">
        <v>466.4</v>
      </c>
      <c r="H38" s="71">
        <v>2.5099999999999998</v>
      </c>
    </row>
    <row r="39" spans="2:8">
      <c r="B39" s="2" t="s">
        <v>654</v>
      </c>
      <c r="C39" s="78" t="s">
        <v>258</v>
      </c>
      <c r="D39" s="2" t="s">
        <v>655</v>
      </c>
      <c r="E39" s="2" t="s">
        <v>656</v>
      </c>
      <c r="F39" s="71">
        <v>28856</v>
      </c>
      <c r="G39" s="71">
        <v>458.74</v>
      </c>
      <c r="H39" s="71">
        <v>2.4700000000000002</v>
      </c>
    </row>
    <row r="40" spans="2:8">
      <c r="B40" s="2" t="s">
        <v>1089</v>
      </c>
      <c r="C40" s="78" t="s">
        <v>258</v>
      </c>
      <c r="D40" s="2" t="s">
        <v>388</v>
      </c>
      <c r="E40" s="2" t="s">
        <v>1090</v>
      </c>
      <c r="F40" s="71">
        <v>7475</v>
      </c>
      <c r="G40" s="71">
        <v>412.15</v>
      </c>
      <c r="H40" s="71">
        <v>2.2200000000000002</v>
      </c>
    </row>
    <row r="41" spans="2:8">
      <c r="B41" s="2" t="s">
        <v>871</v>
      </c>
      <c r="C41" s="78" t="s">
        <v>258</v>
      </c>
      <c r="D41" s="2" t="s">
        <v>525</v>
      </c>
      <c r="E41" s="2" t="s">
        <v>872</v>
      </c>
      <c r="F41" s="71">
        <v>50872</v>
      </c>
      <c r="G41" s="71">
        <v>400.64</v>
      </c>
      <c r="H41" s="71">
        <v>2.16</v>
      </c>
    </row>
    <row r="42" spans="2:8">
      <c r="B42" s="2" t="s">
        <v>1005</v>
      </c>
      <c r="C42" s="78" t="s">
        <v>258</v>
      </c>
      <c r="D42" s="2" t="s">
        <v>412</v>
      </c>
      <c r="E42" s="2" t="s">
        <v>1006</v>
      </c>
      <c r="F42" s="71">
        <v>23147</v>
      </c>
      <c r="G42" s="71">
        <v>337.65</v>
      </c>
      <c r="H42" s="71">
        <v>1.82</v>
      </c>
    </row>
    <row r="43" spans="2:8">
      <c r="B43" s="2" t="s">
        <v>1091</v>
      </c>
      <c r="C43" s="78" t="s">
        <v>258</v>
      </c>
      <c r="D43" s="2" t="s">
        <v>412</v>
      </c>
      <c r="E43" s="2" t="s">
        <v>1092</v>
      </c>
      <c r="F43" s="71">
        <v>66199</v>
      </c>
      <c r="G43" s="71">
        <v>309.31</v>
      </c>
      <c r="H43" s="71">
        <v>1.67</v>
      </c>
    </row>
    <row r="44" spans="2:8">
      <c r="B44" s="2" t="s">
        <v>997</v>
      </c>
      <c r="C44" s="78" t="s">
        <v>258</v>
      </c>
      <c r="D44" s="2" t="s">
        <v>409</v>
      </c>
      <c r="E44" s="2" t="s">
        <v>998</v>
      </c>
      <c r="F44" s="71">
        <v>13742</v>
      </c>
      <c r="G44" s="71">
        <v>278.68</v>
      </c>
      <c r="H44" s="71">
        <v>1.5</v>
      </c>
    </row>
    <row r="45" spans="2:8" ht="13">
      <c r="B45" s="3" t="s">
        <v>261</v>
      </c>
      <c r="C45" s="82"/>
      <c r="D45" s="3"/>
      <c r="E45" s="3"/>
      <c r="F45" s="83"/>
      <c r="G45" s="83">
        <f>SUM(G12:G44)</f>
        <v>18500.490000000005</v>
      </c>
      <c r="H45" s="83">
        <f>SUM(H12:H44)</f>
        <v>99.59999999999998</v>
      </c>
    </row>
    <row r="46" spans="2:8" ht="13">
      <c r="B46" s="3" t="s">
        <v>262</v>
      </c>
      <c r="C46" s="82"/>
      <c r="D46" s="3"/>
      <c r="E46" s="3"/>
      <c r="F46" s="83"/>
      <c r="G46" s="83">
        <v>674.94</v>
      </c>
      <c r="H46" s="83">
        <v>3.64</v>
      </c>
    </row>
    <row r="47" spans="2:8" ht="13">
      <c r="B47" s="3" t="s">
        <v>263</v>
      </c>
      <c r="C47" s="82"/>
      <c r="D47" s="3"/>
      <c r="E47" s="3"/>
      <c r="F47" s="83"/>
      <c r="G47" s="83">
        <v>19175.43</v>
      </c>
      <c r="H47" s="83">
        <v>103.24</v>
      </c>
    </row>
    <row r="48" spans="2:8" ht="13">
      <c r="B48" s="3" t="s">
        <v>264</v>
      </c>
      <c r="C48" s="82"/>
      <c r="D48" s="3"/>
      <c r="E48" s="3"/>
      <c r="F48" s="83"/>
      <c r="G48" s="83">
        <v>-599.20418080000081</v>
      </c>
      <c r="H48" s="83">
        <v>-3.2399999999999949</v>
      </c>
    </row>
    <row r="49" spans="2:8" ht="13">
      <c r="B49" s="3" t="s">
        <v>265</v>
      </c>
      <c r="C49" s="82"/>
      <c r="D49" s="3"/>
      <c r="E49" s="3"/>
      <c r="F49" s="83"/>
      <c r="G49" s="83">
        <v>18576.225819200001</v>
      </c>
      <c r="H49" s="83">
        <v>100</v>
      </c>
    </row>
    <row r="50" spans="2:8">
      <c r="B50" s="2" t="s">
        <v>266</v>
      </c>
    </row>
    <row r="51" spans="2:8" ht="13">
      <c r="B51" s="3" t="s">
        <v>267</v>
      </c>
    </row>
    <row r="52" spans="2:8" ht="13">
      <c r="B52" s="3" t="s">
        <v>268</v>
      </c>
      <c r="C52" s="78" t="s">
        <v>269</v>
      </c>
    </row>
    <row r="53" spans="2:8" ht="13">
      <c r="B53" s="3" t="s">
        <v>272</v>
      </c>
      <c r="C53" s="78" t="s">
        <v>271</v>
      </c>
    </row>
    <row r="54" spans="2:8" ht="13">
      <c r="B54" s="3" t="s">
        <v>273</v>
      </c>
      <c r="C54" s="78" t="s">
        <v>271</v>
      </c>
    </row>
    <row r="55" spans="2:8" ht="13">
      <c r="B55" s="3" t="s">
        <v>274</v>
      </c>
      <c r="C55" s="78" t="s">
        <v>275</v>
      </c>
    </row>
    <row r="56" spans="2:8" ht="13">
      <c r="B56" s="3" t="s">
        <v>1093</v>
      </c>
      <c r="C56" s="82"/>
    </row>
    <row r="57" spans="2:8" ht="13">
      <c r="B57" s="3" t="s">
        <v>1094</v>
      </c>
      <c r="C57" s="82"/>
    </row>
    <row r="58" spans="2:8" ht="13">
      <c r="B58" s="3" t="s">
        <v>1095</v>
      </c>
      <c r="C58" s="82"/>
    </row>
    <row r="59" spans="2:8" ht="13">
      <c r="B59" s="3" t="s">
        <v>1096</v>
      </c>
      <c r="C59" s="82"/>
    </row>
    <row r="60" spans="2:8" ht="13">
      <c r="B60" s="3" t="s">
        <v>1097</v>
      </c>
      <c r="C60" s="82"/>
    </row>
    <row r="61" spans="2:8" ht="13">
      <c r="B61" s="3" t="s">
        <v>1098</v>
      </c>
      <c r="C61" s="82"/>
    </row>
    <row r="62" spans="2:8" ht="13">
      <c r="B62" s="3" t="s">
        <v>1099</v>
      </c>
      <c r="C62" s="82"/>
    </row>
    <row r="63" spans="2:8" ht="13">
      <c r="B63" s="3" t="s">
        <v>1100</v>
      </c>
      <c r="C63" s="82"/>
    </row>
    <row r="64" spans="2:8" ht="13">
      <c r="B64" s="3" t="s">
        <v>1101</v>
      </c>
      <c r="C64" s="82"/>
    </row>
    <row r="65" spans="2:4">
      <c r="B65" s="2" t="s">
        <v>286</v>
      </c>
    </row>
    <row r="66" spans="2:4">
      <c r="B66" s="2" t="s">
        <v>354</v>
      </c>
    </row>
    <row r="69" spans="2:4" ht="14.5">
      <c r="B69" s="104" t="s">
        <v>355</v>
      </c>
      <c r="C69" s="105"/>
    </row>
    <row r="70" spans="2:4" ht="14.5">
      <c r="B70" s="104" t="s">
        <v>356</v>
      </c>
      <c r="C70" s="106" t="s">
        <v>357</v>
      </c>
    </row>
    <row r="71" spans="2:4" ht="14.5">
      <c r="B71" s="85" t="s">
        <v>358</v>
      </c>
      <c r="C71" s="86" t="s">
        <v>359</v>
      </c>
    </row>
    <row r="72" spans="2:4" ht="14.5">
      <c r="B72" s="85" t="s">
        <v>360</v>
      </c>
      <c r="C72" s="86" t="s">
        <v>359</v>
      </c>
    </row>
    <row r="73" spans="2:4" ht="14.5">
      <c r="B73" s="85" t="s">
        <v>361</v>
      </c>
      <c r="C73" s="86" t="s">
        <v>359</v>
      </c>
    </row>
    <row r="74" spans="2:4" ht="14.5">
      <c r="B74" s="85" t="s">
        <v>362</v>
      </c>
      <c r="C74" s="86" t="s">
        <v>359</v>
      </c>
    </row>
    <row r="75" spans="2:4" ht="14.5">
      <c r="B75" s="85" t="s">
        <v>363</v>
      </c>
      <c r="C75" s="86" t="s">
        <v>359</v>
      </c>
    </row>
    <row r="76" spans="2:4" ht="14.5">
      <c r="B76" s="85" t="s">
        <v>364</v>
      </c>
      <c r="C76" s="86" t="s">
        <v>359</v>
      </c>
    </row>
    <row r="77" spans="2:4" ht="14.5">
      <c r="B77" s="104" t="s">
        <v>365</v>
      </c>
      <c r="C77" s="105" t="s">
        <v>359</v>
      </c>
    </row>
    <row r="79" spans="2:4" ht="14.5">
      <c r="B79" s="85" t="s">
        <v>295</v>
      </c>
      <c r="C79" s="86"/>
      <c r="D79" s="85"/>
    </row>
    <row r="80" spans="2:4" ht="29">
      <c r="B80" s="89" t="s">
        <v>296</v>
      </c>
      <c r="C80" s="87" t="s">
        <v>297</v>
      </c>
      <c r="D80" s="89" t="s">
        <v>298</v>
      </c>
    </row>
    <row r="81" spans="2:7" ht="14.5">
      <c r="B81" s="85" t="s">
        <v>271</v>
      </c>
      <c r="C81" s="86" t="s">
        <v>271</v>
      </c>
      <c r="D81" s="85" t="s">
        <v>271</v>
      </c>
    </row>
    <row r="83" spans="2:7" ht="13">
      <c r="B83" s="90" t="s">
        <v>299</v>
      </c>
      <c r="C83" s="91">
        <v>45747</v>
      </c>
      <c r="D83" s="92"/>
      <c r="E83" s="93"/>
      <c r="F83" s="94"/>
    </row>
    <row r="84" spans="2:7" ht="13">
      <c r="B84" s="90" t="s">
        <v>300</v>
      </c>
      <c r="C84" s="95" t="s">
        <v>301</v>
      </c>
      <c r="D84" s="90" t="s">
        <v>302</v>
      </c>
      <c r="E84" s="96" t="s">
        <v>303</v>
      </c>
      <c r="F84" s="97" t="s">
        <v>304</v>
      </c>
      <c r="G84" s="83"/>
    </row>
    <row r="85" spans="2:7">
      <c r="B85" s="98" t="s">
        <v>271</v>
      </c>
      <c r="C85" s="99" t="s">
        <v>271</v>
      </c>
      <c r="D85" s="98" t="s">
        <v>271</v>
      </c>
      <c r="E85" s="100" t="s">
        <v>271</v>
      </c>
      <c r="F85" s="101" t="s">
        <v>271</v>
      </c>
    </row>
    <row r="88" spans="2:7" ht="13">
      <c r="B88" s="3" t="s">
        <v>305</v>
      </c>
    </row>
    <row r="89" spans="2:7" ht="13">
      <c r="B89" s="3"/>
    </row>
    <row r="90" spans="2:7" ht="13">
      <c r="B90" s="3" t="s">
        <v>306</v>
      </c>
    </row>
    <row r="91" spans="2:7" ht="13">
      <c r="B91" s="90" t="s">
        <v>307</v>
      </c>
      <c r="C91" s="95" t="s">
        <v>308</v>
      </c>
      <c r="D91" s="3"/>
    </row>
    <row r="92" spans="2:7">
      <c r="B92" s="92" t="s">
        <v>271</v>
      </c>
      <c r="C92" s="102" t="s">
        <v>271</v>
      </c>
    </row>
    <row r="94" spans="2:7" ht="13">
      <c r="B94" s="90" t="s">
        <v>309</v>
      </c>
      <c r="C94" s="95" t="s">
        <v>308</v>
      </c>
    </row>
    <row r="95" spans="2:7">
      <c r="B95" s="92" t="s">
        <v>271</v>
      </c>
      <c r="C95" s="102" t="s">
        <v>271</v>
      </c>
    </row>
    <row r="97" spans="2:7" ht="13">
      <c r="B97" s="90" t="s">
        <v>310</v>
      </c>
      <c r="C97" s="95" t="s">
        <v>311</v>
      </c>
    </row>
    <row r="98" spans="2:7">
      <c r="B98" s="92" t="s">
        <v>271</v>
      </c>
      <c r="C98" s="102" t="s">
        <v>271</v>
      </c>
    </row>
    <row r="100" spans="2:7" ht="13">
      <c r="B100" s="96" t="s">
        <v>312</v>
      </c>
      <c r="C100" s="95" t="s">
        <v>311</v>
      </c>
    </row>
    <row r="101" spans="2:7">
      <c r="B101" s="93" t="s">
        <v>271</v>
      </c>
      <c r="C101" s="102" t="s">
        <v>271</v>
      </c>
    </row>
    <row r="103" spans="2:7" ht="13">
      <c r="B103" s="90" t="s">
        <v>313</v>
      </c>
      <c r="C103" s="95" t="s">
        <v>271</v>
      </c>
    </row>
    <row r="105" spans="2:7" ht="13">
      <c r="B105" s="90" t="s">
        <v>314</v>
      </c>
      <c r="C105" s="91">
        <v>45747</v>
      </c>
      <c r="D105" s="92"/>
      <c r="E105" s="93"/>
      <c r="F105" s="94"/>
    </row>
    <row r="106" spans="2:7" ht="13">
      <c r="B106" s="90" t="s">
        <v>300</v>
      </c>
      <c r="C106" s="95" t="s">
        <v>301</v>
      </c>
      <c r="D106" s="90" t="s">
        <v>302</v>
      </c>
      <c r="E106" s="96" t="s">
        <v>303</v>
      </c>
      <c r="F106" s="97" t="s">
        <v>304</v>
      </c>
      <c r="G106" s="83"/>
    </row>
    <row r="107" spans="2:7">
      <c r="B107" s="98" t="s">
        <v>271</v>
      </c>
      <c r="C107" s="99" t="s">
        <v>271</v>
      </c>
      <c r="D107" s="98" t="s">
        <v>271</v>
      </c>
      <c r="E107" s="100" t="s">
        <v>271</v>
      </c>
      <c r="F107" s="101" t="s">
        <v>271</v>
      </c>
    </row>
    <row r="108" spans="2:7" ht="13">
      <c r="B108" s="3" t="s">
        <v>305</v>
      </c>
    </row>
    <row r="109" spans="2:7" ht="13">
      <c r="B109" s="3"/>
    </row>
    <row r="110" spans="2:7" ht="13">
      <c r="B110" s="3" t="s">
        <v>306</v>
      </c>
    </row>
    <row r="111" spans="2:7" ht="13">
      <c r="B111" s="90" t="s">
        <v>307</v>
      </c>
      <c r="C111" s="95" t="s">
        <v>308</v>
      </c>
      <c r="D111" s="3"/>
    </row>
    <row r="112" spans="2:7">
      <c r="B112" s="92" t="s">
        <v>271</v>
      </c>
      <c r="C112" s="102" t="s">
        <v>271</v>
      </c>
    </row>
    <row r="114" spans="2:6" ht="13">
      <c r="B114" s="90" t="s">
        <v>309</v>
      </c>
      <c r="C114" s="95" t="s">
        <v>308</v>
      </c>
    </row>
    <row r="115" spans="2:6">
      <c r="B115" s="92" t="s">
        <v>271</v>
      </c>
      <c r="C115" s="102" t="s">
        <v>271</v>
      </c>
    </row>
    <row r="117" spans="2:6" ht="13">
      <c r="B117" s="90" t="s">
        <v>310</v>
      </c>
      <c r="C117" s="95" t="s">
        <v>311</v>
      </c>
    </row>
    <row r="118" spans="2:6">
      <c r="B118" s="92" t="s">
        <v>271</v>
      </c>
      <c r="C118" s="102" t="s">
        <v>271</v>
      </c>
    </row>
    <row r="120" spans="2:6" ht="13">
      <c r="B120" s="96" t="s">
        <v>312</v>
      </c>
      <c r="C120" s="95" t="s">
        <v>311</v>
      </c>
    </row>
    <row r="121" spans="2:6">
      <c r="B121" s="93" t="s">
        <v>271</v>
      </c>
      <c r="C121" s="102" t="s">
        <v>271</v>
      </c>
    </row>
    <row r="123" spans="2:6" ht="13">
      <c r="B123" s="90" t="s">
        <v>313</v>
      </c>
      <c r="C123" s="95" t="s">
        <v>271</v>
      </c>
    </row>
    <row r="126" spans="2:6" ht="13">
      <c r="B126" s="3" t="s">
        <v>315</v>
      </c>
    </row>
    <row r="128" spans="2:6" ht="13">
      <c r="B128" s="90" t="s">
        <v>300</v>
      </c>
      <c r="C128" s="95" t="s">
        <v>316</v>
      </c>
      <c r="D128" s="90" t="s">
        <v>317</v>
      </c>
      <c r="E128" s="90" t="s">
        <v>318</v>
      </c>
      <c r="F128" s="83"/>
    </row>
    <row r="129" spans="2:80">
      <c r="B129" s="92" t="s">
        <v>271</v>
      </c>
      <c r="C129" s="102" t="s">
        <v>271</v>
      </c>
      <c r="D129" s="92" t="s">
        <v>271</v>
      </c>
      <c r="E129" s="92" t="s">
        <v>271</v>
      </c>
    </row>
    <row r="132" spans="2:80" ht="13">
      <c r="B132" s="3" t="s">
        <v>319</v>
      </c>
      <c r="C132" s="82" t="s">
        <v>271</v>
      </c>
      <c r="D132" s="3"/>
      <c r="E132" s="3"/>
      <c r="F132" s="83"/>
      <c r="G132" s="83"/>
      <c r="H132" s="8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320</v>
      </c>
    </row>
    <row r="136" spans="2:80" ht="13">
      <c r="B136" s="90" t="s">
        <v>321</v>
      </c>
      <c r="C136" s="95" t="s">
        <v>308</v>
      </c>
      <c r="D136" s="3"/>
    </row>
    <row r="137" spans="2:80">
      <c r="B137" s="92" t="s">
        <v>271</v>
      </c>
      <c r="C137" s="102" t="s">
        <v>271</v>
      </c>
    </row>
    <row r="140" spans="2:80" ht="13">
      <c r="B140" s="90" t="s">
        <v>322</v>
      </c>
      <c r="C140" s="95" t="s">
        <v>323</v>
      </c>
      <c r="D140" s="3"/>
    </row>
    <row r="141" spans="2:80">
      <c r="B141" s="92" t="s">
        <v>271</v>
      </c>
      <c r="C141" s="102" t="s">
        <v>271</v>
      </c>
    </row>
    <row r="144" spans="2:80" ht="13">
      <c r="B144" s="3" t="s">
        <v>324</v>
      </c>
    </row>
    <row r="147" spans="2:80" ht="13">
      <c r="B147" s="3" t="s">
        <v>325</v>
      </c>
    </row>
    <row r="149" spans="2:80" ht="13">
      <c r="B149" s="90" t="s">
        <v>300</v>
      </c>
      <c r="C149" s="95" t="s">
        <v>326</v>
      </c>
      <c r="D149" s="90" t="s">
        <v>316</v>
      </c>
      <c r="E149" s="90" t="s">
        <v>317</v>
      </c>
      <c r="F149" s="97" t="s">
        <v>318</v>
      </c>
      <c r="G149" s="83"/>
    </row>
    <row r="150" spans="2:80">
      <c r="B150" s="92" t="s">
        <v>271</v>
      </c>
      <c r="C150" s="102" t="s">
        <v>271</v>
      </c>
      <c r="D150" s="92" t="s">
        <v>271</v>
      </c>
      <c r="E150" s="92" t="s">
        <v>271</v>
      </c>
      <c r="F150" s="103" t="s">
        <v>271</v>
      </c>
    </row>
    <row r="153" spans="2:80" ht="13">
      <c r="B153" s="3" t="s">
        <v>319</v>
      </c>
      <c r="C153" s="82" t="s">
        <v>271</v>
      </c>
      <c r="D153" s="3"/>
      <c r="E153" s="3"/>
      <c r="F153" s="83"/>
      <c r="G153" s="83"/>
      <c r="H153" s="8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320</v>
      </c>
    </row>
    <row r="157" spans="2:80" ht="13">
      <c r="B157" s="90" t="s">
        <v>321</v>
      </c>
      <c r="C157" s="95" t="s">
        <v>308</v>
      </c>
      <c r="D157" s="3"/>
    </row>
    <row r="158" spans="2:80">
      <c r="B158" s="92" t="s">
        <v>271</v>
      </c>
      <c r="C158" s="102" t="s">
        <v>271</v>
      </c>
    </row>
    <row r="161" spans="2:7" ht="13">
      <c r="B161" s="90" t="s">
        <v>322</v>
      </c>
      <c r="C161" s="95" t="s">
        <v>323</v>
      </c>
      <c r="D161" s="3"/>
    </row>
    <row r="162" spans="2:7">
      <c r="B162" s="92" t="s">
        <v>271</v>
      </c>
      <c r="C162" s="102" t="s">
        <v>271</v>
      </c>
    </row>
    <row r="165" spans="2:7" ht="13">
      <c r="B165" s="3" t="s">
        <v>324</v>
      </c>
    </row>
    <row r="168" spans="2:7" ht="13">
      <c r="B168" s="3" t="s">
        <v>327</v>
      </c>
    </row>
    <row r="169" spans="2:7" ht="13">
      <c r="B169" s="90" t="s">
        <v>300</v>
      </c>
      <c r="C169" s="95" t="s">
        <v>328</v>
      </c>
      <c r="D169" s="90" t="s">
        <v>329</v>
      </c>
      <c r="E169" s="90" t="s">
        <v>330</v>
      </c>
      <c r="F169" s="97" t="s">
        <v>331</v>
      </c>
      <c r="G169" s="83"/>
    </row>
    <row r="170" spans="2:7">
      <c r="B170" s="92" t="s">
        <v>271</v>
      </c>
      <c r="C170" s="102" t="s">
        <v>271</v>
      </c>
      <c r="D170" s="92" t="s">
        <v>271</v>
      </c>
      <c r="E170" s="92" t="s">
        <v>271</v>
      </c>
      <c r="F170" s="103" t="s">
        <v>271</v>
      </c>
    </row>
    <row r="171" spans="2:7">
      <c r="B171" s="2" t="s">
        <v>332</v>
      </c>
    </row>
  </sheetData>
  <mergeCells count="3">
    <mergeCell ref="B1:E1"/>
    <mergeCell ref="C3:C7"/>
    <mergeCell ref="D3:D7"/>
  </mergeCells>
  <hyperlinks>
    <hyperlink ref="A1" location="Index!A1" display="Index" xr:uid="{AFECEB21-D351-40A6-87FD-6C62BF3818EA}"/>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4817-3F76-4146-9B15-F891639558A1}">
  <dimension ref="A1:CB15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100</v>
      </c>
      <c r="C1" s="70"/>
      <c r="D1" s="70"/>
      <c r="E1" s="70"/>
    </row>
    <row r="3" spans="1:9" ht="14.5">
      <c r="B3" s="72" t="s">
        <v>100</v>
      </c>
      <c r="C3" s="73"/>
      <c r="D3" s="114"/>
    </row>
    <row r="4" spans="1:9" ht="14.5">
      <c r="B4" s="76" t="s">
        <v>1102</v>
      </c>
      <c r="C4" s="73"/>
      <c r="D4" s="114"/>
    </row>
    <row r="5" spans="1:9" ht="14.5">
      <c r="B5" s="76" t="s">
        <v>241</v>
      </c>
      <c r="C5" s="73"/>
      <c r="D5" s="114"/>
    </row>
    <row r="6" spans="1:9" ht="14.5">
      <c r="B6" s="85" t="s">
        <v>861</v>
      </c>
      <c r="C6" s="73"/>
      <c r="D6" s="114"/>
    </row>
    <row r="7" spans="1:9" ht="14.5">
      <c r="B7" s="85" t="s">
        <v>1103</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1104</v>
      </c>
      <c r="C15" s="78" t="s">
        <v>258</v>
      </c>
      <c r="D15" s="2" t="s">
        <v>502</v>
      </c>
      <c r="E15" s="2" t="s">
        <v>1105</v>
      </c>
      <c r="F15" s="71">
        <v>148863</v>
      </c>
      <c r="G15" s="71">
        <v>1013.01</v>
      </c>
      <c r="H15" s="71">
        <v>20.88</v>
      </c>
    </row>
    <row r="16" spans="1:9">
      <c r="B16" s="2" t="s">
        <v>1106</v>
      </c>
      <c r="C16" s="78" t="s">
        <v>258</v>
      </c>
      <c r="D16" s="2" t="s">
        <v>502</v>
      </c>
      <c r="E16" s="2" t="s">
        <v>1107</v>
      </c>
      <c r="F16" s="71">
        <v>64831</v>
      </c>
      <c r="G16" s="71">
        <v>775.25</v>
      </c>
      <c r="H16" s="71">
        <v>15.98</v>
      </c>
    </row>
    <row r="17" spans="2:8">
      <c r="B17" s="2" t="s">
        <v>873</v>
      </c>
      <c r="C17" s="78" t="s">
        <v>258</v>
      </c>
      <c r="D17" s="2" t="s">
        <v>502</v>
      </c>
      <c r="E17" s="2" t="s">
        <v>874</v>
      </c>
      <c r="F17" s="71">
        <v>34996</v>
      </c>
      <c r="G17" s="71">
        <v>745.27</v>
      </c>
      <c r="H17" s="71">
        <v>15.36</v>
      </c>
    </row>
    <row r="18" spans="2:8">
      <c r="B18" s="2" t="s">
        <v>879</v>
      </c>
      <c r="C18" s="78" t="s">
        <v>258</v>
      </c>
      <c r="D18" s="2" t="s">
        <v>502</v>
      </c>
      <c r="E18" s="2" t="s">
        <v>880</v>
      </c>
      <c r="F18" s="71">
        <v>43265</v>
      </c>
      <c r="G18" s="71">
        <v>710.97</v>
      </c>
      <c r="H18" s="71">
        <v>14.65</v>
      </c>
    </row>
    <row r="19" spans="2:8">
      <c r="B19" s="2" t="s">
        <v>902</v>
      </c>
      <c r="C19" s="78" t="s">
        <v>258</v>
      </c>
      <c r="D19" s="2" t="s">
        <v>502</v>
      </c>
      <c r="E19" s="2" t="s">
        <v>903</v>
      </c>
      <c r="F19" s="71">
        <v>39141</v>
      </c>
      <c r="G19" s="71">
        <v>463.59</v>
      </c>
      <c r="H19" s="71">
        <v>9.5500000000000007</v>
      </c>
    </row>
    <row r="20" spans="2:8">
      <c r="B20" s="2" t="s">
        <v>906</v>
      </c>
      <c r="C20" s="78" t="s">
        <v>258</v>
      </c>
      <c r="D20" s="2" t="s">
        <v>502</v>
      </c>
      <c r="E20" s="2" t="s">
        <v>907</v>
      </c>
      <c r="F20" s="71">
        <v>27310</v>
      </c>
      <c r="G20" s="71">
        <v>447.17</v>
      </c>
      <c r="H20" s="71">
        <v>9.2200000000000006</v>
      </c>
    </row>
    <row r="21" spans="2:8">
      <c r="B21" s="2" t="s">
        <v>904</v>
      </c>
      <c r="C21" s="78" t="s">
        <v>258</v>
      </c>
      <c r="D21" s="2" t="s">
        <v>502</v>
      </c>
      <c r="E21" s="2" t="s">
        <v>905</v>
      </c>
      <c r="F21" s="71">
        <v>32072</v>
      </c>
      <c r="G21" s="71">
        <v>313.23</v>
      </c>
      <c r="H21" s="71">
        <v>6.46</v>
      </c>
    </row>
    <row r="22" spans="2:8">
      <c r="B22" s="2" t="s">
        <v>545</v>
      </c>
      <c r="C22" s="78" t="s">
        <v>258</v>
      </c>
      <c r="D22" s="2" t="s">
        <v>502</v>
      </c>
      <c r="E22" s="2" t="s">
        <v>546</v>
      </c>
      <c r="F22" s="71">
        <v>30159</v>
      </c>
      <c r="G22" s="71">
        <v>148.26</v>
      </c>
      <c r="H22" s="71">
        <v>3.06</v>
      </c>
    </row>
    <row r="23" spans="2:8">
      <c r="B23" s="2" t="s">
        <v>1108</v>
      </c>
      <c r="C23" s="78" t="s">
        <v>258</v>
      </c>
      <c r="D23" s="2" t="s">
        <v>502</v>
      </c>
      <c r="E23" s="2" t="s">
        <v>1109</v>
      </c>
      <c r="F23" s="71">
        <v>10327</v>
      </c>
      <c r="G23" s="71">
        <v>126.48</v>
      </c>
      <c r="H23" s="71">
        <v>2.61</v>
      </c>
    </row>
    <row r="24" spans="2:8">
      <c r="B24" s="2" t="s">
        <v>1110</v>
      </c>
      <c r="C24" s="78" t="s">
        <v>258</v>
      </c>
      <c r="D24" s="2" t="s">
        <v>502</v>
      </c>
      <c r="E24" s="2" t="s">
        <v>1111</v>
      </c>
      <c r="F24" s="71">
        <v>7758</v>
      </c>
      <c r="G24" s="71">
        <v>108.84</v>
      </c>
      <c r="H24" s="71">
        <v>2.2400000000000002</v>
      </c>
    </row>
    <row r="25" spans="2:8" ht="13">
      <c r="B25" s="3" t="s">
        <v>261</v>
      </c>
      <c r="C25" s="82"/>
      <c r="D25" s="3"/>
      <c r="E25" s="3"/>
      <c r="F25" s="83"/>
      <c r="G25" s="83">
        <f>SUM(G12:G24)</f>
        <v>4852.07</v>
      </c>
      <c r="H25" s="83">
        <f>SUM(H12:H24)</f>
        <v>100.00999999999999</v>
      </c>
    </row>
    <row r="26" spans="2:8" ht="13">
      <c r="B26" s="3" t="s">
        <v>262</v>
      </c>
      <c r="C26" s="82"/>
      <c r="D26" s="3"/>
      <c r="E26" s="3"/>
      <c r="F26" s="83"/>
      <c r="G26" s="83">
        <v>16.36</v>
      </c>
      <c r="H26" s="83">
        <v>0.34</v>
      </c>
    </row>
    <row r="27" spans="2:8" ht="13">
      <c r="B27" s="3" t="s">
        <v>263</v>
      </c>
      <c r="C27" s="82"/>
      <c r="D27" s="3"/>
      <c r="E27" s="3"/>
      <c r="F27" s="83"/>
      <c r="G27" s="83">
        <v>4868.4299999999994</v>
      </c>
      <c r="H27" s="83">
        <v>100.35</v>
      </c>
    </row>
    <row r="28" spans="2:8" ht="13">
      <c r="B28" s="3" t="s">
        <v>264</v>
      </c>
      <c r="C28" s="82"/>
      <c r="D28" s="3"/>
      <c r="E28" s="3"/>
      <c r="F28" s="83"/>
      <c r="G28" s="83">
        <v>-16.573360490000013</v>
      </c>
      <c r="H28" s="83">
        <v>-0.34999999999999432</v>
      </c>
    </row>
    <row r="29" spans="2:8" ht="13">
      <c r="B29" s="3" t="s">
        <v>265</v>
      </c>
      <c r="C29" s="82"/>
      <c r="D29" s="3"/>
      <c r="E29" s="3"/>
      <c r="F29" s="83"/>
      <c r="G29" s="83">
        <v>4851.8566395099997</v>
      </c>
      <c r="H29" s="83">
        <v>100</v>
      </c>
    </row>
    <row r="30" spans="2:8">
      <c r="B30" s="2" t="s">
        <v>266</v>
      </c>
    </row>
    <row r="31" spans="2:8" ht="13">
      <c r="B31" s="3" t="s">
        <v>267</v>
      </c>
    </row>
    <row r="32" spans="2:8" ht="13">
      <c r="B32" s="3" t="s">
        <v>268</v>
      </c>
      <c r="C32" s="78" t="s">
        <v>269</v>
      </c>
    </row>
    <row r="33" spans="2:3" ht="13">
      <c r="B33" s="3" t="s">
        <v>272</v>
      </c>
      <c r="C33" s="78" t="s">
        <v>271</v>
      </c>
    </row>
    <row r="34" spans="2:3" ht="13">
      <c r="B34" s="3" t="s">
        <v>273</v>
      </c>
      <c r="C34" s="78" t="s">
        <v>271</v>
      </c>
    </row>
    <row r="35" spans="2:3" ht="13">
      <c r="B35" s="3" t="s">
        <v>274</v>
      </c>
      <c r="C35" s="78" t="s">
        <v>275</v>
      </c>
    </row>
    <row r="36" spans="2:3" ht="13">
      <c r="B36" s="3" t="s">
        <v>1112</v>
      </c>
      <c r="C36" s="82"/>
    </row>
    <row r="37" spans="2:3" ht="13">
      <c r="B37" s="3" t="s">
        <v>1113</v>
      </c>
      <c r="C37" s="82"/>
    </row>
    <row r="38" spans="2:3" ht="13">
      <c r="B38" s="3" t="s">
        <v>1114</v>
      </c>
      <c r="C38" s="82"/>
    </row>
    <row r="39" spans="2:3" ht="13">
      <c r="B39" s="3" t="s">
        <v>1115</v>
      </c>
      <c r="C39" s="82"/>
    </row>
    <row r="40" spans="2:3" ht="13">
      <c r="B40" s="3" t="s">
        <v>1116</v>
      </c>
      <c r="C40" s="82"/>
    </row>
    <row r="41" spans="2:3" ht="13">
      <c r="B41" s="3" t="s">
        <v>1117</v>
      </c>
      <c r="C41" s="82"/>
    </row>
    <row r="42" spans="2:3" ht="13">
      <c r="B42" s="3" t="s">
        <v>1118</v>
      </c>
      <c r="C42" s="82"/>
    </row>
    <row r="43" spans="2:3" ht="13">
      <c r="B43" s="3" t="s">
        <v>1119</v>
      </c>
      <c r="C43" s="82"/>
    </row>
    <row r="44" spans="2:3" ht="13">
      <c r="B44" s="3" t="s">
        <v>1120</v>
      </c>
      <c r="C44" s="82"/>
    </row>
    <row r="45" spans="2:3">
      <c r="B45" s="2" t="s">
        <v>286</v>
      </c>
    </row>
    <row r="46" spans="2:3">
      <c r="B46" s="2" t="s">
        <v>354</v>
      </c>
    </row>
    <row r="49" spans="2:7" ht="14.5">
      <c r="B49" s="104" t="s">
        <v>355</v>
      </c>
      <c r="C49" s="105"/>
    </row>
    <row r="50" spans="2:7" ht="14.5">
      <c r="B50" s="104" t="s">
        <v>356</v>
      </c>
      <c r="C50" s="106" t="s">
        <v>357</v>
      </c>
    </row>
    <row r="51" spans="2:7" ht="14.5">
      <c r="B51" s="85" t="s">
        <v>358</v>
      </c>
      <c r="C51" s="86" t="s">
        <v>359</v>
      </c>
    </row>
    <row r="52" spans="2:7" ht="14.5">
      <c r="B52" s="85" t="s">
        <v>360</v>
      </c>
      <c r="C52" s="86" t="s">
        <v>359</v>
      </c>
    </row>
    <row r="53" spans="2:7" ht="14.5">
      <c r="B53" s="85" t="s">
        <v>361</v>
      </c>
      <c r="C53" s="86" t="s">
        <v>359</v>
      </c>
    </row>
    <row r="54" spans="2:7" ht="14.5">
      <c r="B54" s="85" t="s">
        <v>362</v>
      </c>
      <c r="C54" s="86" t="s">
        <v>359</v>
      </c>
    </row>
    <row r="55" spans="2:7" ht="14.5">
      <c r="B55" s="85" t="s">
        <v>363</v>
      </c>
      <c r="C55" s="86" t="s">
        <v>359</v>
      </c>
    </row>
    <row r="56" spans="2:7" ht="14.5">
      <c r="B56" s="85" t="s">
        <v>364</v>
      </c>
      <c r="C56" s="86" t="s">
        <v>359</v>
      </c>
    </row>
    <row r="57" spans="2:7" ht="14.5">
      <c r="B57" s="104" t="s">
        <v>365</v>
      </c>
      <c r="C57" s="105" t="s">
        <v>359</v>
      </c>
    </row>
    <row r="59" spans="2:7" ht="14.5">
      <c r="B59" s="85" t="s">
        <v>295</v>
      </c>
      <c r="C59" s="86"/>
      <c r="D59" s="85"/>
    </row>
    <row r="60" spans="2:7" ht="29">
      <c r="B60" s="89" t="s">
        <v>296</v>
      </c>
      <c r="C60" s="87" t="s">
        <v>297</v>
      </c>
      <c r="D60" s="89" t="s">
        <v>298</v>
      </c>
    </row>
    <row r="61" spans="2:7" ht="14.5">
      <c r="B61" s="85" t="s">
        <v>271</v>
      </c>
      <c r="C61" s="86" t="s">
        <v>271</v>
      </c>
      <c r="D61" s="85" t="s">
        <v>271</v>
      </c>
    </row>
    <row r="63" spans="2:7" ht="13">
      <c r="B63" s="90" t="s">
        <v>299</v>
      </c>
      <c r="C63" s="91">
        <v>45747</v>
      </c>
      <c r="D63" s="92"/>
      <c r="E63" s="93"/>
      <c r="F63" s="94"/>
    </row>
    <row r="64" spans="2:7" ht="13">
      <c r="B64" s="90" t="s">
        <v>300</v>
      </c>
      <c r="C64" s="95" t="s">
        <v>301</v>
      </c>
      <c r="D64" s="90" t="s">
        <v>302</v>
      </c>
      <c r="E64" s="96" t="s">
        <v>303</v>
      </c>
      <c r="F64" s="97" t="s">
        <v>304</v>
      </c>
      <c r="G64" s="83"/>
    </row>
    <row r="65" spans="2:6">
      <c r="B65" s="98" t="s">
        <v>271</v>
      </c>
      <c r="C65" s="99" t="s">
        <v>271</v>
      </c>
      <c r="D65" s="98" t="s">
        <v>271</v>
      </c>
      <c r="E65" s="100" t="s">
        <v>271</v>
      </c>
      <c r="F65" s="101" t="s">
        <v>271</v>
      </c>
    </row>
    <row r="68" spans="2:6" ht="13">
      <c r="B68" s="3" t="s">
        <v>305</v>
      </c>
    </row>
    <row r="69" spans="2:6" ht="13">
      <c r="B69" s="3"/>
    </row>
    <row r="70" spans="2:6" ht="13">
      <c r="B70" s="3" t="s">
        <v>306</v>
      </c>
    </row>
    <row r="71" spans="2:6" ht="13">
      <c r="B71" s="90" t="s">
        <v>307</v>
      </c>
      <c r="C71" s="95" t="s">
        <v>308</v>
      </c>
      <c r="D71" s="3"/>
    </row>
    <row r="72" spans="2:6">
      <c r="B72" s="92" t="s">
        <v>271</v>
      </c>
      <c r="C72" s="102" t="s">
        <v>271</v>
      </c>
    </row>
    <row r="74" spans="2:6" ht="13">
      <c r="B74" s="90" t="s">
        <v>309</v>
      </c>
      <c r="C74" s="95" t="s">
        <v>308</v>
      </c>
    </row>
    <row r="75" spans="2:6">
      <c r="B75" s="92" t="s">
        <v>271</v>
      </c>
      <c r="C75" s="102" t="s">
        <v>271</v>
      </c>
    </row>
    <row r="77" spans="2:6" ht="13">
      <c r="B77" s="90" t="s">
        <v>310</v>
      </c>
      <c r="C77" s="95" t="s">
        <v>311</v>
      </c>
    </row>
    <row r="78" spans="2:6">
      <c r="B78" s="92" t="s">
        <v>271</v>
      </c>
      <c r="C78" s="102" t="s">
        <v>271</v>
      </c>
    </row>
    <row r="80" spans="2:6" ht="13">
      <c r="B80" s="96" t="s">
        <v>312</v>
      </c>
      <c r="C80" s="95" t="s">
        <v>311</v>
      </c>
    </row>
    <row r="81" spans="2:7">
      <c r="B81" s="93" t="s">
        <v>271</v>
      </c>
      <c r="C81" s="102" t="s">
        <v>271</v>
      </c>
    </row>
    <row r="83" spans="2:7" ht="13">
      <c r="B83" s="90" t="s">
        <v>313</v>
      </c>
      <c r="C83" s="95" t="s">
        <v>271</v>
      </c>
    </row>
    <row r="85" spans="2:7" ht="13">
      <c r="B85" s="90" t="s">
        <v>314</v>
      </c>
      <c r="C85" s="91">
        <v>45747</v>
      </c>
      <c r="D85" s="92"/>
      <c r="E85" s="93"/>
      <c r="F85" s="94"/>
    </row>
    <row r="86" spans="2:7" ht="13">
      <c r="B86" s="90" t="s">
        <v>300</v>
      </c>
      <c r="C86" s="95" t="s">
        <v>301</v>
      </c>
      <c r="D86" s="90" t="s">
        <v>302</v>
      </c>
      <c r="E86" s="96" t="s">
        <v>303</v>
      </c>
      <c r="F86" s="97" t="s">
        <v>304</v>
      </c>
      <c r="G86" s="83"/>
    </row>
    <row r="87" spans="2:7">
      <c r="B87" s="98" t="s">
        <v>271</v>
      </c>
      <c r="C87" s="99" t="s">
        <v>271</v>
      </c>
      <c r="D87" s="98" t="s">
        <v>271</v>
      </c>
      <c r="E87" s="100" t="s">
        <v>271</v>
      </c>
      <c r="F87" s="101" t="s">
        <v>271</v>
      </c>
    </row>
    <row r="88" spans="2:7" ht="13">
      <c r="B88" s="3" t="s">
        <v>305</v>
      </c>
    </row>
    <row r="89" spans="2:7" ht="13">
      <c r="B89" s="3"/>
    </row>
    <row r="90" spans="2:7" ht="13">
      <c r="B90" s="3" t="s">
        <v>306</v>
      </c>
    </row>
    <row r="91" spans="2:7" ht="13">
      <c r="B91" s="90" t="s">
        <v>307</v>
      </c>
      <c r="C91" s="95" t="s">
        <v>308</v>
      </c>
      <c r="D91" s="3"/>
    </row>
    <row r="92" spans="2:7">
      <c r="B92" s="92" t="s">
        <v>271</v>
      </c>
      <c r="C92" s="102" t="s">
        <v>271</v>
      </c>
    </row>
    <row r="94" spans="2:7" ht="13">
      <c r="B94" s="90" t="s">
        <v>309</v>
      </c>
      <c r="C94" s="95" t="s">
        <v>308</v>
      </c>
    </row>
    <row r="95" spans="2:7">
      <c r="B95" s="92" t="s">
        <v>271</v>
      </c>
      <c r="C95" s="102" t="s">
        <v>271</v>
      </c>
    </row>
    <row r="97" spans="2:80" ht="13">
      <c r="B97" s="90" t="s">
        <v>310</v>
      </c>
      <c r="C97" s="95" t="s">
        <v>311</v>
      </c>
    </row>
    <row r="98" spans="2:80">
      <c r="B98" s="92" t="s">
        <v>271</v>
      </c>
      <c r="C98" s="102" t="s">
        <v>271</v>
      </c>
    </row>
    <row r="100" spans="2:80" ht="13">
      <c r="B100" s="96" t="s">
        <v>312</v>
      </c>
      <c r="C100" s="95" t="s">
        <v>311</v>
      </c>
    </row>
    <row r="101" spans="2:80">
      <c r="B101" s="93" t="s">
        <v>271</v>
      </c>
      <c r="C101" s="102" t="s">
        <v>271</v>
      </c>
    </row>
    <row r="103" spans="2:80" ht="13">
      <c r="B103" s="90" t="s">
        <v>313</v>
      </c>
      <c r="C103" s="95" t="s">
        <v>271</v>
      </c>
    </row>
    <row r="106" spans="2:80" ht="13">
      <c r="B106" s="3" t="s">
        <v>315</v>
      </c>
    </row>
    <row r="108" spans="2:80" ht="13">
      <c r="B108" s="90" t="s">
        <v>300</v>
      </c>
      <c r="C108" s="95" t="s">
        <v>316</v>
      </c>
      <c r="D108" s="90" t="s">
        <v>317</v>
      </c>
      <c r="E108" s="90" t="s">
        <v>318</v>
      </c>
      <c r="F108" s="83"/>
    </row>
    <row r="109" spans="2:80">
      <c r="B109" s="92" t="s">
        <v>271</v>
      </c>
      <c r="C109" s="102" t="s">
        <v>271</v>
      </c>
      <c r="D109" s="92" t="s">
        <v>271</v>
      </c>
      <c r="E109" s="92" t="s">
        <v>271</v>
      </c>
    </row>
    <row r="112" spans="2:80" ht="13">
      <c r="B112" s="3" t="s">
        <v>319</v>
      </c>
      <c r="C112" s="82" t="s">
        <v>271</v>
      </c>
      <c r="D112" s="3"/>
      <c r="E112" s="3"/>
      <c r="F112" s="83"/>
      <c r="G112" s="83"/>
      <c r="H112" s="8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row>
    <row r="114" spans="2:4" ht="13">
      <c r="B114" s="3" t="s">
        <v>320</v>
      </c>
    </row>
    <row r="116" spans="2:4" ht="13">
      <c r="B116" s="90" t="s">
        <v>321</v>
      </c>
      <c r="C116" s="95" t="s">
        <v>308</v>
      </c>
      <c r="D116" s="3"/>
    </row>
    <row r="117" spans="2:4">
      <c r="B117" s="92" t="s">
        <v>271</v>
      </c>
      <c r="C117" s="102" t="s">
        <v>271</v>
      </c>
    </row>
    <row r="120" spans="2:4" ht="13">
      <c r="B120" s="90" t="s">
        <v>322</v>
      </c>
      <c r="C120" s="95" t="s">
        <v>323</v>
      </c>
      <c r="D120" s="3"/>
    </row>
    <row r="121" spans="2:4">
      <c r="B121" s="92" t="s">
        <v>271</v>
      </c>
      <c r="C121" s="102" t="s">
        <v>271</v>
      </c>
    </row>
    <row r="124" spans="2:4" ht="13">
      <c r="B124" s="3" t="s">
        <v>324</v>
      </c>
    </row>
    <row r="127" spans="2:4" ht="13">
      <c r="B127" s="3" t="s">
        <v>325</v>
      </c>
    </row>
    <row r="129" spans="2:80" ht="13">
      <c r="B129" s="90" t="s">
        <v>300</v>
      </c>
      <c r="C129" s="95" t="s">
        <v>326</v>
      </c>
      <c r="D129" s="90" t="s">
        <v>316</v>
      </c>
      <c r="E129" s="90" t="s">
        <v>317</v>
      </c>
      <c r="F129" s="97" t="s">
        <v>318</v>
      </c>
      <c r="G129" s="83"/>
    </row>
    <row r="130" spans="2:80">
      <c r="B130" s="92" t="s">
        <v>271</v>
      </c>
      <c r="C130" s="102" t="s">
        <v>271</v>
      </c>
      <c r="D130" s="92" t="s">
        <v>271</v>
      </c>
      <c r="E130" s="92" t="s">
        <v>271</v>
      </c>
      <c r="F130" s="103" t="s">
        <v>271</v>
      </c>
    </row>
    <row r="133" spans="2:80" ht="13">
      <c r="B133" s="3" t="s">
        <v>319</v>
      </c>
      <c r="C133" s="82" t="s">
        <v>271</v>
      </c>
      <c r="D133" s="3"/>
      <c r="E133" s="3"/>
      <c r="F133" s="83"/>
      <c r="G133" s="83"/>
      <c r="H133" s="8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320</v>
      </c>
    </row>
    <row r="137" spans="2:80" ht="13">
      <c r="B137" s="90" t="s">
        <v>321</v>
      </c>
      <c r="C137" s="95" t="s">
        <v>308</v>
      </c>
      <c r="D137" s="3"/>
    </row>
    <row r="138" spans="2:80">
      <c r="B138" s="92" t="s">
        <v>271</v>
      </c>
      <c r="C138" s="102" t="s">
        <v>271</v>
      </c>
    </row>
    <row r="141" spans="2:80" ht="13">
      <c r="B141" s="90" t="s">
        <v>322</v>
      </c>
      <c r="C141" s="95" t="s">
        <v>323</v>
      </c>
      <c r="D141" s="3"/>
    </row>
    <row r="142" spans="2:80">
      <c r="B142" s="92" t="s">
        <v>271</v>
      </c>
      <c r="C142" s="102" t="s">
        <v>271</v>
      </c>
    </row>
    <row r="145" spans="2:7" ht="13">
      <c r="B145" s="3" t="s">
        <v>324</v>
      </c>
    </row>
    <row r="148" spans="2:7" ht="13">
      <c r="B148" s="3" t="s">
        <v>327</v>
      </c>
    </row>
    <row r="149" spans="2:7" ht="13">
      <c r="B149" s="90" t="s">
        <v>300</v>
      </c>
      <c r="C149" s="95" t="s">
        <v>328</v>
      </c>
      <c r="D149" s="90" t="s">
        <v>329</v>
      </c>
      <c r="E149" s="90" t="s">
        <v>330</v>
      </c>
      <c r="F149" s="97" t="s">
        <v>331</v>
      </c>
      <c r="G149" s="83"/>
    </row>
    <row r="150" spans="2:7">
      <c r="B150" s="92" t="s">
        <v>271</v>
      </c>
      <c r="C150" s="102" t="s">
        <v>271</v>
      </c>
      <c r="D150" s="92" t="s">
        <v>271</v>
      </c>
      <c r="E150" s="92" t="s">
        <v>271</v>
      </c>
      <c r="F150" s="103" t="s">
        <v>271</v>
      </c>
    </row>
    <row r="151" spans="2:7">
      <c r="B151" s="2" t="s">
        <v>332</v>
      </c>
    </row>
  </sheetData>
  <mergeCells count="3">
    <mergeCell ref="B1:E1"/>
    <mergeCell ref="C3:C7"/>
    <mergeCell ref="D3:D7"/>
  </mergeCells>
  <hyperlinks>
    <hyperlink ref="A1" location="Index!A1" display="Index" xr:uid="{9D66BEC5-25AF-4C3B-A9F3-CA81A718D4D3}"/>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F528-58AB-48C4-9747-CAAE660366D6}">
  <dimension ref="A1:CB144"/>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98</v>
      </c>
      <c r="C1" s="70"/>
      <c r="D1" s="70"/>
      <c r="E1" s="70"/>
    </row>
    <row r="3" spans="1:9" ht="14.5">
      <c r="B3" s="72" t="s">
        <v>1121</v>
      </c>
      <c r="C3" s="73"/>
      <c r="D3" s="74"/>
      <c r="E3" s="75"/>
    </row>
    <row r="4" spans="1:9" ht="14.5">
      <c r="B4" s="76" t="s">
        <v>1122</v>
      </c>
      <c r="C4" s="73"/>
      <c r="D4" s="74"/>
      <c r="E4" s="75"/>
    </row>
    <row r="5" spans="1:9" ht="14.5">
      <c r="B5" s="7" t="s">
        <v>241</v>
      </c>
      <c r="C5" s="73"/>
      <c r="D5" s="74"/>
      <c r="E5" s="75"/>
    </row>
    <row r="6" spans="1:9" ht="14.5">
      <c r="B6" s="7" t="s">
        <v>1123</v>
      </c>
      <c r="C6" s="73"/>
      <c r="D6" s="74"/>
      <c r="E6" s="75"/>
    </row>
    <row r="7" spans="1:9" ht="29">
      <c r="B7" s="76" t="s">
        <v>1124</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13726</v>
      </c>
      <c r="G15" s="71">
        <v>250.94</v>
      </c>
      <c r="H15" s="71">
        <v>21.39</v>
      </c>
    </row>
    <row r="16" spans="1:9">
      <c r="B16" s="2" t="s">
        <v>383</v>
      </c>
      <c r="C16" s="78" t="s">
        <v>258</v>
      </c>
      <c r="D16" s="2" t="s">
        <v>378</v>
      </c>
      <c r="E16" s="2" t="s">
        <v>384</v>
      </c>
      <c r="F16" s="71">
        <v>18606</v>
      </c>
      <c r="G16" s="71">
        <v>250.87</v>
      </c>
      <c r="H16" s="71">
        <v>21.39</v>
      </c>
    </row>
    <row r="17" spans="2:8">
      <c r="B17" s="2" t="s">
        <v>385</v>
      </c>
      <c r="C17" s="78" t="s">
        <v>258</v>
      </c>
      <c r="D17" s="2" t="s">
        <v>378</v>
      </c>
      <c r="E17" s="2" t="s">
        <v>386</v>
      </c>
      <c r="F17" s="71">
        <v>10560</v>
      </c>
      <c r="G17" s="71">
        <v>229.28</v>
      </c>
      <c r="H17" s="71">
        <v>19.55</v>
      </c>
    </row>
    <row r="18" spans="2:8">
      <c r="B18" s="2" t="s">
        <v>401</v>
      </c>
      <c r="C18" s="78" t="s">
        <v>258</v>
      </c>
      <c r="D18" s="2" t="s">
        <v>378</v>
      </c>
      <c r="E18" s="2" t="s">
        <v>402</v>
      </c>
      <c r="F18" s="71">
        <v>20486</v>
      </c>
      <c r="G18" s="71">
        <v>225.76</v>
      </c>
      <c r="H18" s="71">
        <v>19.25</v>
      </c>
    </row>
    <row r="19" spans="2:8">
      <c r="B19" s="2" t="s">
        <v>1125</v>
      </c>
      <c r="C19" s="78" t="s">
        <v>258</v>
      </c>
      <c r="D19" s="2" t="s">
        <v>378</v>
      </c>
      <c r="E19" s="2" t="s">
        <v>1126</v>
      </c>
      <c r="F19" s="71">
        <v>29638</v>
      </c>
      <c r="G19" s="71">
        <v>57.12</v>
      </c>
      <c r="H19" s="71">
        <v>4.87</v>
      </c>
    </row>
    <row r="20" spans="2:8">
      <c r="B20" s="2" t="s">
        <v>490</v>
      </c>
      <c r="C20" s="78" t="s">
        <v>258</v>
      </c>
      <c r="D20" s="2" t="s">
        <v>378</v>
      </c>
      <c r="E20" s="2" t="s">
        <v>491</v>
      </c>
      <c r="F20" s="71">
        <v>7965</v>
      </c>
      <c r="G20" s="71">
        <v>51.76</v>
      </c>
      <c r="H20" s="71">
        <v>4.41</v>
      </c>
    </row>
    <row r="21" spans="2:8">
      <c r="B21" s="2" t="s">
        <v>527</v>
      </c>
      <c r="C21" s="78" t="s">
        <v>258</v>
      </c>
      <c r="D21" s="2" t="s">
        <v>378</v>
      </c>
      <c r="E21" s="2" t="s">
        <v>528</v>
      </c>
      <c r="F21" s="71">
        <v>74973</v>
      </c>
      <c r="G21" s="71">
        <v>41.21</v>
      </c>
      <c r="H21" s="71">
        <v>3.51</v>
      </c>
    </row>
    <row r="22" spans="2:8">
      <c r="B22" s="2" t="s">
        <v>1127</v>
      </c>
      <c r="C22" s="78" t="s">
        <v>258</v>
      </c>
      <c r="D22" s="2" t="s">
        <v>378</v>
      </c>
      <c r="E22" s="2" t="s">
        <v>1128</v>
      </c>
      <c r="F22" s="71">
        <v>228213</v>
      </c>
      <c r="G22" s="71">
        <v>38.520000000000003</v>
      </c>
      <c r="H22" s="71">
        <v>3.28</v>
      </c>
    </row>
    <row r="23" spans="2:8">
      <c r="B23" s="2" t="s">
        <v>1129</v>
      </c>
      <c r="C23" s="78" t="s">
        <v>258</v>
      </c>
      <c r="D23" s="2" t="s">
        <v>378</v>
      </c>
      <c r="E23" s="2" t="s">
        <v>1130</v>
      </c>
      <c r="F23" s="71">
        <v>10015</v>
      </c>
      <c r="G23" s="71">
        <v>14.65</v>
      </c>
      <c r="H23" s="71">
        <v>1.25</v>
      </c>
    </row>
    <row r="24" spans="2:8">
      <c r="B24" s="2" t="s">
        <v>1131</v>
      </c>
      <c r="C24" s="78" t="s">
        <v>258</v>
      </c>
      <c r="D24" s="2" t="s">
        <v>378</v>
      </c>
      <c r="E24" s="2" t="s">
        <v>1132</v>
      </c>
      <c r="F24" s="71">
        <v>7171</v>
      </c>
      <c r="G24" s="71">
        <v>12.44</v>
      </c>
      <c r="H24" s="71">
        <v>1.06</v>
      </c>
    </row>
    <row r="25" spans="2:8" ht="13">
      <c r="B25" s="3" t="s">
        <v>261</v>
      </c>
      <c r="C25" s="82"/>
      <c r="D25" s="3"/>
      <c r="E25" s="3"/>
      <c r="F25" s="83"/>
      <c r="G25" s="83">
        <f>SUM(G12:G24)</f>
        <v>1172.5500000000002</v>
      </c>
      <c r="H25" s="83">
        <f>SUM(H12:H24)</f>
        <v>99.960000000000008</v>
      </c>
    </row>
    <row r="26" spans="2:8" ht="13">
      <c r="B26" s="3" t="s">
        <v>263</v>
      </c>
      <c r="C26" s="82"/>
      <c r="D26" s="3"/>
      <c r="E26" s="3"/>
      <c r="F26" s="83"/>
      <c r="G26" s="83">
        <v>1172.55</v>
      </c>
      <c r="H26" s="83">
        <v>99.96</v>
      </c>
    </row>
    <row r="27" spans="2:8" ht="13">
      <c r="B27" s="3" t="s">
        <v>350</v>
      </c>
      <c r="C27" s="82"/>
      <c r="D27" s="3"/>
      <c r="E27" s="3"/>
      <c r="F27" s="83"/>
      <c r="G27" s="83">
        <v>0.34409490000007281</v>
      </c>
      <c r="H27" s="83">
        <v>4.0000000000006253E-2</v>
      </c>
    </row>
    <row r="28" spans="2:8" ht="13">
      <c r="B28" s="3" t="s">
        <v>265</v>
      </c>
      <c r="C28" s="82"/>
      <c r="D28" s="3"/>
      <c r="E28" s="3"/>
      <c r="F28" s="83"/>
      <c r="G28" s="83">
        <v>1172.8940949</v>
      </c>
      <c r="H28" s="83">
        <v>100</v>
      </c>
    </row>
    <row r="29" spans="2:8">
      <c r="B29" s="2" t="s">
        <v>266</v>
      </c>
    </row>
    <row r="30" spans="2:8" ht="13">
      <c r="B30" s="3" t="s">
        <v>267</v>
      </c>
    </row>
    <row r="31" spans="2:8" ht="13">
      <c r="B31" s="3" t="s">
        <v>268</v>
      </c>
      <c r="C31" s="78" t="s">
        <v>269</v>
      </c>
    </row>
    <row r="32" spans="2:8" ht="13">
      <c r="B32" s="3" t="s">
        <v>272</v>
      </c>
      <c r="C32" s="78" t="s">
        <v>271</v>
      </c>
    </row>
    <row r="33" spans="2:3" ht="13">
      <c r="B33" s="3" t="s">
        <v>273</v>
      </c>
      <c r="C33" s="78" t="s">
        <v>271</v>
      </c>
    </row>
    <row r="34" spans="2:3" ht="13">
      <c r="B34" s="3" t="s">
        <v>274</v>
      </c>
      <c r="C34" s="78" t="s">
        <v>275</v>
      </c>
    </row>
    <row r="35" spans="2:3" ht="13">
      <c r="B35" s="3" t="s">
        <v>1133</v>
      </c>
      <c r="C35" s="82"/>
    </row>
    <row r="36" spans="2:3" ht="13">
      <c r="B36" s="3" t="s">
        <v>1134</v>
      </c>
      <c r="C36" s="82"/>
    </row>
    <row r="37" spans="2:3" ht="13">
      <c r="B37" s="3" t="s">
        <v>1135</v>
      </c>
      <c r="C37" s="82"/>
    </row>
    <row r="38" spans="2:3">
      <c r="B38" s="2" t="s">
        <v>286</v>
      </c>
    </row>
    <row r="39" spans="2:3">
      <c r="B39" s="2" t="s">
        <v>354</v>
      </c>
    </row>
    <row r="42" spans="2:3" ht="14.5">
      <c r="B42" s="104" t="s">
        <v>355</v>
      </c>
      <c r="C42" s="105"/>
    </row>
    <row r="43" spans="2:3" ht="14.5">
      <c r="B43" s="104" t="s">
        <v>356</v>
      </c>
      <c r="C43" s="106" t="s">
        <v>357</v>
      </c>
    </row>
    <row r="44" spans="2:3" ht="14.5">
      <c r="B44" s="85" t="s">
        <v>358</v>
      </c>
      <c r="C44" s="86" t="s">
        <v>359</v>
      </c>
    </row>
    <row r="45" spans="2:3" ht="14.5">
      <c r="B45" s="85" t="s">
        <v>360</v>
      </c>
      <c r="C45" s="86" t="s">
        <v>359</v>
      </c>
    </row>
    <row r="46" spans="2:3" ht="14.5">
      <c r="B46" s="85" t="s">
        <v>361</v>
      </c>
      <c r="C46" s="86" t="s">
        <v>359</v>
      </c>
    </row>
    <row r="47" spans="2:3" ht="14.5">
      <c r="B47" s="85" t="s">
        <v>362</v>
      </c>
      <c r="C47" s="86" t="s">
        <v>359</v>
      </c>
    </row>
    <row r="48" spans="2:3" ht="14.5">
      <c r="B48" s="85" t="s">
        <v>363</v>
      </c>
      <c r="C48" s="86" t="s">
        <v>359</v>
      </c>
    </row>
    <row r="49" spans="2:7" ht="14.5">
      <c r="B49" s="85" t="s">
        <v>364</v>
      </c>
      <c r="C49" s="86" t="s">
        <v>359</v>
      </c>
    </row>
    <row r="50" spans="2:7" ht="14.5">
      <c r="B50" s="104" t="s">
        <v>365</v>
      </c>
      <c r="C50" s="105" t="s">
        <v>359</v>
      </c>
    </row>
    <row r="52" spans="2:7" ht="14.5">
      <c r="B52" s="85" t="s">
        <v>295</v>
      </c>
      <c r="C52" s="86"/>
      <c r="D52" s="85"/>
    </row>
    <row r="53" spans="2:7" ht="29">
      <c r="B53" s="89" t="s">
        <v>296</v>
      </c>
      <c r="C53" s="87" t="s">
        <v>297</v>
      </c>
      <c r="D53" s="89" t="s">
        <v>298</v>
      </c>
    </row>
    <row r="54" spans="2:7" ht="14.5">
      <c r="B54" s="85" t="s">
        <v>271</v>
      </c>
      <c r="C54" s="86" t="s">
        <v>271</v>
      </c>
      <c r="D54" s="85" t="s">
        <v>271</v>
      </c>
    </row>
    <row r="56" spans="2:7" ht="13">
      <c r="B56" s="90" t="s">
        <v>299</v>
      </c>
      <c r="C56" s="91">
        <v>45747</v>
      </c>
      <c r="D56" s="92"/>
      <c r="E56" s="93"/>
      <c r="F56" s="94"/>
    </row>
    <row r="57" spans="2:7" ht="13">
      <c r="B57" s="90" t="s">
        <v>300</v>
      </c>
      <c r="C57" s="95" t="s">
        <v>301</v>
      </c>
      <c r="D57" s="90" t="s">
        <v>302</v>
      </c>
      <c r="E57" s="96" t="s">
        <v>303</v>
      </c>
      <c r="F57" s="97" t="s">
        <v>304</v>
      </c>
      <c r="G57" s="83"/>
    </row>
    <row r="58" spans="2:7">
      <c r="B58" s="98" t="s">
        <v>271</v>
      </c>
      <c r="C58" s="99" t="s">
        <v>271</v>
      </c>
      <c r="D58" s="98" t="s">
        <v>271</v>
      </c>
      <c r="E58" s="100" t="s">
        <v>271</v>
      </c>
      <c r="F58" s="101" t="s">
        <v>271</v>
      </c>
    </row>
    <row r="61" spans="2:7" ht="13">
      <c r="B61" s="3" t="s">
        <v>305</v>
      </c>
    </row>
    <row r="62" spans="2:7" ht="13">
      <c r="B62" s="3"/>
    </row>
    <row r="63" spans="2:7" ht="13">
      <c r="B63" s="3" t="s">
        <v>306</v>
      </c>
    </row>
    <row r="64" spans="2:7" ht="13">
      <c r="B64" s="90" t="s">
        <v>307</v>
      </c>
      <c r="C64" s="95" t="s">
        <v>308</v>
      </c>
      <c r="D64" s="3"/>
    </row>
    <row r="65" spans="2:7">
      <c r="B65" s="92" t="s">
        <v>271</v>
      </c>
      <c r="C65" s="102" t="s">
        <v>271</v>
      </c>
    </row>
    <row r="67" spans="2:7" ht="13">
      <c r="B67" s="90" t="s">
        <v>309</v>
      </c>
      <c r="C67" s="95" t="s">
        <v>308</v>
      </c>
    </row>
    <row r="68" spans="2:7">
      <c r="B68" s="92" t="s">
        <v>271</v>
      </c>
      <c r="C68" s="102" t="s">
        <v>271</v>
      </c>
    </row>
    <row r="70" spans="2:7" ht="13">
      <c r="B70" s="90" t="s">
        <v>310</v>
      </c>
      <c r="C70" s="95" t="s">
        <v>311</v>
      </c>
    </row>
    <row r="71" spans="2:7">
      <c r="B71" s="92" t="s">
        <v>271</v>
      </c>
      <c r="C71" s="102" t="s">
        <v>271</v>
      </c>
    </row>
    <row r="73" spans="2:7" ht="13">
      <c r="B73" s="96" t="s">
        <v>312</v>
      </c>
      <c r="C73" s="95" t="s">
        <v>311</v>
      </c>
    </row>
    <row r="74" spans="2:7">
      <c r="B74" s="93" t="s">
        <v>271</v>
      </c>
      <c r="C74" s="102" t="s">
        <v>271</v>
      </c>
    </row>
    <row r="76" spans="2:7" ht="13">
      <c r="B76" s="90" t="s">
        <v>313</v>
      </c>
      <c r="C76" s="95" t="s">
        <v>271</v>
      </c>
    </row>
    <row r="78" spans="2:7" ht="13">
      <c r="B78" s="90" t="s">
        <v>314</v>
      </c>
      <c r="C78" s="91">
        <v>45747</v>
      </c>
      <c r="D78" s="92"/>
      <c r="E78" s="93"/>
      <c r="F78" s="94"/>
    </row>
    <row r="79" spans="2:7" ht="13">
      <c r="B79" s="90" t="s">
        <v>300</v>
      </c>
      <c r="C79" s="95" t="s">
        <v>301</v>
      </c>
      <c r="D79" s="90" t="s">
        <v>302</v>
      </c>
      <c r="E79" s="96" t="s">
        <v>303</v>
      </c>
      <c r="F79" s="97" t="s">
        <v>304</v>
      </c>
      <c r="G79" s="83"/>
    </row>
    <row r="80" spans="2:7">
      <c r="B80" s="98" t="s">
        <v>271</v>
      </c>
      <c r="C80" s="99" t="s">
        <v>271</v>
      </c>
      <c r="D80" s="98" t="s">
        <v>271</v>
      </c>
      <c r="E80" s="100" t="s">
        <v>271</v>
      </c>
      <c r="F80" s="101" t="s">
        <v>271</v>
      </c>
    </row>
    <row r="81" spans="2:4" ht="13">
      <c r="B81" s="3" t="s">
        <v>305</v>
      </c>
    </row>
    <row r="82" spans="2:4" ht="13">
      <c r="B82" s="3"/>
    </row>
    <row r="83" spans="2:4" ht="13">
      <c r="B83" s="3" t="s">
        <v>306</v>
      </c>
    </row>
    <row r="84" spans="2:4" ht="13">
      <c r="B84" s="90" t="s">
        <v>307</v>
      </c>
      <c r="C84" s="95" t="s">
        <v>308</v>
      </c>
      <c r="D84" s="3"/>
    </row>
    <row r="85" spans="2:4">
      <c r="B85" s="92" t="s">
        <v>271</v>
      </c>
      <c r="C85" s="102" t="s">
        <v>271</v>
      </c>
    </row>
    <row r="87" spans="2:4" ht="13">
      <c r="B87" s="90" t="s">
        <v>309</v>
      </c>
      <c r="C87" s="95" t="s">
        <v>308</v>
      </c>
    </row>
    <row r="88" spans="2:4">
      <c r="B88" s="92" t="s">
        <v>271</v>
      </c>
      <c r="C88" s="102" t="s">
        <v>271</v>
      </c>
    </row>
    <row r="90" spans="2:4" ht="13">
      <c r="B90" s="90" t="s">
        <v>310</v>
      </c>
      <c r="C90" s="95" t="s">
        <v>311</v>
      </c>
    </row>
    <row r="91" spans="2:4">
      <c r="B91" s="92" t="s">
        <v>271</v>
      </c>
      <c r="C91" s="102" t="s">
        <v>271</v>
      </c>
    </row>
    <row r="93" spans="2:4" ht="13">
      <c r="B93" s="96" t="s">
        <v>312</v>
      </c>
      <c r="C93" s="95" t="s">
        <v>311</v>
      </c>
    </row>
    <row r="94" spans="2:4">
      <c r="B94" s="93" t="s">
        <v>271</v>
      </c>
      <c r="C94" s="102" t="s">
        <v>271</v>
      </c>
    </row>
    <row r="96" spans="2:4" ht="13">
      <c r="B96" s="90" t="s">
        <v>313</v>
      </c>
      <c r="C96" s="95" t="s">
        <v>271</v>
      </c>
    </row>
    <row r="99" spans="2:80" ht="13">
      <c r="B99" s="3" t="s">
        <v>315</v>
      </c>
    </row>
    <row r="101" spans="2:80" ht="13">
      <c r="B101" s="90" t="s">
        <v>300</v>
      </c>
      <c r="C101" s="95" t="s">
        <v>316</v>
      </c>
      <c r="D101" s="90" t="s">
        <v>317</v>
      </c>
      <c r="E101" s="90" t="s">
        <v>318</v>
      </c>
      <c r="F101" s="83"/>
    </row>
    <row r="102" spans="2:80">
      <c r="B102" s="92" t="s">
        <v>271</v>
      </c>
      <c r="C102" s="102" t="s">
        <v>271</v>
      </c>
      <c r="D102" s="92" t="s">
        <v>271</v>
      </c>
      <c r="E102" s="92" t="s">
        <v>271</v>
      </c>
    </row>
    <row r="105" spans="2:80" ht="13">
      <c r="B105" s="3" t="s">
        <v>319</v>
      </c>
      <c r="C105" s="82" t="s">
        <v>271</v>
      </c>
      <c r="D105" s="3"/>
      <c r="E105" s="3"/>
      <c r="F105" s="83"/>
      <c r="G105" s="83"/>
      <c r="H105" s="8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7" spans="2:80" ht="13">
      <c r="B107" s="3" t="s">
        <v>320</v>
      </c>
    </row>
    <row r="109" spans="2:80" ht="13">
      <c r="B109" s="90" t="s">
        <v>321</v>
      </c>
      <c r="C109" s="95" t="s">
        <v>308</v>
      </c>
      <c r="D109" s="3"/>
    </row>
    <row r="110" spans="2:80">
      <c r="B110" s="92" t="s">
        <v>271</v>
      </c>
      <c r="C110" s="102" t="s">
        <v>271</v>
      </c>
    </row>
    <row r="113" spans="2:80" ht="13">
      <c r="B113" s="90" t="s">
        <v>322</v>
      </c>
      <c r="C113" s="95" t="s">
        <v>323</v>
      </c>
      <c r="D113" s="3"/>
    </row>
    <row r="114" spans="2:80">
      <c r="B114" s="92" t="s">
        <v>271</v>
      </c>
      <c r="C114" s="102" t="s">
        <v>271</v>
      </c>
    </row>
    <row r="117" spans="2:80" ht="13">
      <c r="B117" s="3" t="s">
        <v>324</v>
      </c>
    </row>
    <row r="120" spans="2:80" ht="13">
      <c r="B120" s="3" t="s">
        <v>325</v>
      </c>
    </row>
    <row r="122" spans="2:80" ht="13">
      <c r="B122" s="90" t="s">
        <v>300</v>
      </c>
      <c r="C122" s="95" t="s">
        <v>326</v>
      </c>
      <c r="D122" s="90" t="s">
        <v>316</v>
      </c>
      <c r="E122" s="90" t="s">
        <v>317</v>
      </c>
      <c r="F122" s="97" t="s">
        <v>318</v>
      </c>
      <c r="G122" s="83"/>
    </row>
    <row r="123" spans="2:80">
      <c r="B123" s="92" t="s">
        <v>271</v>
      </c>
      <c r="C123" s="102" t="s">
        <v>271</v>
      </c>
      <c r="D123" s="92" t="s">
        <v>271</v>
      </c>
      <c r="E123" s="92" t="s">
        <v>271</v>
      </c>
      <c r="F123" s="103" t="s">
        <v>271</v>
      </c>
    </row>
    <row r="126" spans="2:80" ht="13">
      <c r="B126" s="3" t="s">
        <v>319</v>
      </c>
      <c r="C126" s="82" t="s">
        <v>271</v>
      </c>
      <c r="D126" s="3"/>
      <c r="E126" s="3"/>
      <c r="F126" s="83"/>
      <c r="G126" s="83"/>
      <c r="H126" s="8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320</v>
      </c>
    </row>
    <row r="130" spans="2:7" ht="13">
      <c r="B130" s="90" t="s">
        <v>321</v>
      </c>
      <c r="C130" s="95" t="s">
        <v>308</v>
      </c>
      <c r="D130" s="3"/>
    </row>
    <row r="131" spans="2:7">
      <c r="B131" s="92" t="s">
        <v>271</v>
      </c>
      <c r="C131" s="102" t="s">
        <v>271</v>
      </c>
    </row>
    <row r="134" spans="2:7" ht="13">
      <c r="B134" s="90" t="s">
        <v>322</v>
      </c>
      <c r="C134" s="95" t="s">
        <v>323</v>
      </c>
      <c r="D134" s="3"/>
    </row>
    <row r="135" spans="2:7">
      <c r="B135" s="92" t="s">
        <v>271</v>
      </c>
      <c r="C135" s="102" t="s">
        <v>271</v>
      </c>
    </row>
    <row r="138" spans="2:7" ht="13">
      <c r="B138" s="3" t="s">
        <v>324</v>
      </c>
    </row>
    <row r="141" spans="2:7" ht="13">
      <c r="B141" s="3" t="s">
        <v>327</v>
      </c>
    </row>
    <row r="142" spans="2:7" ht="13">
      <c r="B142" s="90" t="s">
        <v>300</v>
      </c>
      <c r="C142" s="95" t="s">
        <v>328</v>
      </c>
      <c r="D142" s="90" t="s">
        <v>329</v>
      </c>
      <c r="E142" s="90" t="s">
        <v>330</v>
      </c>
      <c r="F142" s="97" t="s">
        <v>331</v>
      </c>
      <c r="G142" s="83"/>
    </row>
    <row r="143" spans="2:7">
      <c r="B143" s="92" t="s">
        <v>271</v>
      </c>
      <c r="C143" s="102" t="s">
        <v>271</v>
      </c>
      <c r="D143" s="92" t="s">
        <v>271</v>
      </c>
      <c r="E143" s="92" t="s">
        <v>271</v>
      </c>
      <c r="F143" s="103" t="s">
        <v>271</v>
      </c>
    </row>
    <row r="144" spans="2:7">
      <c r="B144" s="2" t="s">
        <v>332</v>
      </c>
    </row>
  </sheetData>
  <mergeCells count="3">
    <mergeCell ref="B1:E1"/>
    <mergeCell ref="C3:C7"/>
    <mergeCell ref="D3:D7"/>
  </mergeCells>
  <hyperlinks>
    <hyperlink ref="A1" location="Index!A1" display="Index" xr:uid="{1275DE1C-BBAA-41EA-BA4D-E56B2632EC26}"/>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88AB-53D9-4D2D-8B4C-E61ED2E3B3AB}">
  <dimension ref="A1:CB17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96</v>
      </c>
      <c r="C1" s="70"/>
      <c r="D1" s="70"/>
      <c r="E1" s="70"/>
    </row>
    <row r="3" spans="1:9" ht="14.5">
      <c r="B3" s="72" t="s">
        <v>96</v>
      </c>
      <c r="C3" s="73"/>
      <c r="D3" s="114"/>
    </row>
    <row r="4" spans="1:9" ht="14.5">
      <c r="B4" s="76" t="s">
        <v>1136</v>
      </c>
      <c r="C4" s="73"/>
      <c r="D4" s="114"/>
    </row>
    <row r="5" spans="1:9" ht="14.5">
      <c r="B5" s="76" t="s">
        <v>241</v>
      </c>
      <c r="C5" s="73"/>
      <c r="D5" s="114"/>
    </row>
    <row r="6" spans="1:9" ht="14.5">
      <c r="B6" s="85" t="s">
        <v>861</v>
      </c>
      <c r="C6" s="73"/>
      <c r="D6" s="114"/>
    </row>
    <row r="7" spans="1:9" ht="14.5">
      <c r="B7" s="85" t="s">
        <v>1137</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865</v>
      </c>
      <c r="C15" s="78" t="s">
        <v>258</v>
      </c>
      <c r="D15" s="2" t="s">
        <v>431</v>
      </c>
      <c r="E15" s="2" t="s">
        <v>866</v>
      </c>
      <c r="F15" s="71">
        <v>180320</v>
      </c>
      <c r="G15" s="71">
        <v>1978.02</v>
      </c>
      <c r="H15" s="71">
        <v>14.82</v>
      </c>
    </row>
    <row r="16" spans="1:9">
      <c r="B16" s="2" t="s">
        <v>997</v>
      </c>
      <c r="C16" s="78" t="s">
        <v>258</v>
      </c>
      <c r="D16" s="2" t="s">
        <v>409</v>
      </c>
      <c r="E16" s="2" t="s">
        <v>998</v>
      </c>
      <c r="F16" s="71">
        <v>58606</v>
      </c>
      <c r="G16" s="71">
        <v>1188.5</v>
      </c>
      <c r="H16" s="71">
        <v>8.9</v>
      </c>
    </row>
    <row r="17" spans="2:8">
      <c r="B17" s="2" t="s">
        <v>1138</v>
      </c>
      <c r="C17" s="78" t="s">
        <v>258</v>
      </c>
      <c r="D17" s="2" t="s">
        <v>431</v>
      </c>
      <c r="E17" s="2" t="s">
        <v>1139</v>
      </c>
      <c r="F17" s="71">
        <v>126441</v>
      </c>
      <c r="G17" s="71">
        <v>883</v>
      </c>
      <c r="H17" s="71">
        <v>6.62</v>
      </c>
    </row>
    <row r="18" spans="2:8">
      <c r="B18" s="2" t="s">
        <v>1007</v>
      </c>
      <c r="C18" s="78" t="s">
        <v>258</v>
      </c>
      <c r="D18" s="2" t="s">
        <v>409</v>
      </c>
      <c r="E18" s="2" t="s">
        <v>1008</v>
      </c>
      <c r="F18" s="71">
        <v>67860</v>
      </c>
      <c r="G18" s="71">
        <v>787.52</v>
      </c>
      <c r="H18" s="71">
        <v>5.9</v>
      </c>
    </row>
    <row r="19" spans="2:8">
      <c r="B19" s="2" t="s">
        <v>1140</v>
      </c>
      <c r="C19" s="78" t="s">
        <v>258</v>
      </c>
      <c r="D19" s="2" t="s">
        <v>409</v>
      </c>
      <c r="E19" s="2" t="s">
        <v>1141</v>
      </c>
      <c r="F19" s="71">
        <v>27376</v>
      </c>
      <c r="G19" s="71">
        <v>663.8</v>
      </c>
      <c r="H19" s="71">
        <v>4.97</v>
      </c>
    </row>
    <row r="20" spans="2:8">
      <c r="B20" s="2" t="s">
        <v>1017</v>
      </c>
      <c r="C20" s="78" t="s">
        <v>258</v>
      </c>
      <c r="D20" s="2" t="s">
        <v>409</v>
      </c>
      <c r="E20" s="2" t="s">
        <v>1018</v>
      </c>
      <c r="F20" s="71">
        <v>12897</v>
      </c>
      <c r="G20" s="71">
        <v>629.59</v>
      </c>
      <c r="H20" s="71">
        <v>4.72</v>
      </c>
    </row>
    <row r="21" spans="2:8">
      <c r="B21" s="2" t="s">
        <v>1009</v>
      </c>
      <c r="C21" s="78" t="s">
        <v>258</v>
      </c>
      <c r="D21" s="2" t="s">
        <v>409</v>
      </c>
      <c r="E21" s="2" t="s">
        <v>1010</v>
      </c>
      <c r="F21" s="71">
        <v>94959</v>
      </c>
      <c r="G21" s="71">
        <v>582.48</v>
      </c>
      <c r="H21" s="71">
        <v>4.3600000000000003</v>
      </c>
    </row>
    <row r="22" spans="2:8">
      <c r="B22" s="2" t="s">
        <v>1019</v>
      </c>
      <c r="C22" s="78" t="s">
        <v>258</v>
      </c>
      <c r="D22" s="2" t="s">
        <v>409</v>
      </c>
      <c r="E22" s="2" t="s">
        <v>1020</v>
      </c>
      <c r="F22" s="71">
        <v>36534</v>
      </c>
      <c r="G22" s="71">
        <v>563.01</v>
      </c>
      <c r="H22" s="71">
        <v>4.22</v>
      </c>
    </row>
    <row r="23" spans="2:8">
      <c r="B23" s="2" t="s">
        <v>1142</v>
      </c>
      <c r="C23" s="78" t="s">
        <v>258</v>
      </c>
      <c r="D23" s="2" t="s">
        <v>409</v>
      </c>
      <c r="E23" s="2" t="s">
        <v>1143</v>
      </c>
      <c r="F23" s="71">
        <v>33717</v>
      </c>
      <c r="G23" s="71">
        <v>506.4</v>
      </c>
      <c r="H23" s="71">
        <v>3.79</v>
      </c>
    </row>
    <row r="24" spans="2:8">
      <c r="B24" s="2" t="s">
        <v>1144</v>
      </c>
      <c r="C24" s="78" t="s">
        <v>258</v>
      </c>
      <c r="D24" s="2" t="s">
        <v>409</v>
      </c>
      <c r="E24" s="2" t="s">
        <v>1145</v>
      </c>
      <c r="F24" s="71">
        <v>1266</v>
      </c>
      <c r="G24" s="71">
        <v>388.92</v>
      </c>
      <c r="H24" s="71">
        <v>2.91</v>
      </c>
    </row>
    <row r="25" spans="2:8">
      <c r="B25" s="2" t="s">
        <v>892</v>
      </c>
      <c r="C25" s="78" t="s">
        <v>258</v>
      </c>
      <c r="D25" s="2" t="s">
        <v>431</v>
      </c>
      <c r="E25" s="2" t="s">
        <v>893</v>
      </c>
      <c r="F25" s="71">
        <v>59564</v>
      </c>
      <c r="G25" s="71">
        <v>380.97</v>
      </c>
      <c r="H25" s="71">
        <v>2.85</v>
      </c>
    </row>
    <row r="26" spans="2:8">
      <c r="B26" s="2" t="s">
        <v>1146</v>
      </c>
      <c r="C26" s="78" t="s">
        <v>258</v>
      </c>
      <c r="D26" s="2" t="s">
        <v>409</v>
      </c>
      <c r="E26" s="2" t="s">
        <v>1147</v>
      </c>
      <c r="F26" s="71">
        <v>109271</v>
      </c>
      <c r="G26" s="71">
        <v>373.38</v>
      </c>
      <c r="H26" s="71">
        <v>2.8</v>
      </c>
    </row>
    <row r="27" spans="2:8">
      <c r="B27" s="2" t="s">
        <v>551</v>
      </c>
      <c r="C27" s="78" t="s">
        <v>258</v>
      </c>
      <c r="D27" s="2" t="s">
        <v>409</v>
      </c>
      <c r="E27" s="2" t="s">
        <v>552</v>
      </c>
      <c r="F27" s="71">
        <v>30814</v>
      </c>
      <c r="G27" s="71">
        <v>354.67</v>
      </c>
      <c r="H27" s="71">
        <v>2.66</v>
      </c>
    </row>
    <row r="28" spans="2:8">
      <c r="B28" s="2" t="s">
        <v>1023</v>
      </c>
      <c r="C28" s="78" t="s">
        <v>258</v>
      </c>
      <c r="D28" s="2" t="s">
        <v>409</v>
      </c>
      <c r="E28" s="2" t="s">
        <v>1024</v>
      </c>
      <c r="F28" s="71">
        <v>149649</v>
      </c>
      <c r="G28" s="71">
        <v>336.34</v>
      </c>
      <c r="H28" s="71">
        <v>2.52</v>
      </c>
    </row>
    <row r="29" spans="2:8">
      <c r="B29" s="2" t="s">
        <v>1148</v>
      </c>
      <c r="C29" s="78" t="s">
        <v>258</v>
      </c>
      <c r="D29" s="2" t="s">
        <v>431</v>
      </c>
      <c r="E29" s="2" t="s">
        <v>1149</v>
      </c>
      <c r="F29" s="71">
        <v>45880</v>
      </c>
      <c r="G29" s="71">
        <v>333.18</v>
      </c>
      <c r="H29" s="71">
        <v>2.5</v>
      </c>
    </row>
    <row r="30" spans="2:8">
      <c r="B30" s="2" t="s">
        <v>1150</v>
      </c>
      <c r="C30" s="78" t="s">
        <v>258</v>
      </c>
      <c r="D30" s="2" t="s">
        <v>409</v>
      </c>
      <c r="E30" s="2" t="s">
        <v>1151</v>
      </c>
      <c r="F30" s="71">
        <v>19308</v>
      </c>
      <c r="G30" s="71">
        <v>307.45999999999998</v>
      </c>
      <c r="H30" s="71">
        <v>2.2999999999999998</v>
      </c>
    </row>
    <row r="31" spans="2:8">
      <c r="B31" s="2" t="s">
        <v>1152</v>
      </c>
      <c r="C31" s="78" t="s">
        <v>258</v>
      </c>
      <c r="D31" s="2" t="s">
        <v>409</v>
      </c>
      <c r="E31" s="2" t="s">
        <v>1153</v>
      </c>
      <c r="F31" s="71">
        <v>10043</v>
      </c>
      <c r="G31" s="71">
        <v>289.27</v>
      </c>
      <c r="H31" s="71">
        <v>2.17</v>
      </c>
    </row>
    <row r="32" spans="2:8">
      <c r="B32" s="2" t="s">
        <v>1031</v>
      </c>
      <c r="C32" s="78" t="s">
        <v>258</v>
      </c>
      <c r="D32" s="2" t="s">
        <v>409</v>
      </c>
      <c r="E32" s="2" t="s">
        <v>1032</v>
      </c>
      <c r="F32" s="71">
        <v>17403</v>
      </c>
      <c r="G32" s="71">
        <v>282.49</v>
      </c>
      <c r="H32" s="71">
        <v>2.12</v>
      </c>
    </row>
    <row r="33" spans="2:8">
      <c r="B33" s="2" t="s">
        <v>922</v>
      </c>
      <c r="C33" s="78" t="s">
        <v>258</v>
      </c>
      <c r="D33" s="2" t="s">
        <v>431</v>
      </c>
      <c r="E33" s="2" t="s">
        <v>923</v>
      </c>
      <c r="F33" s="71">
        <v>16478</v>
      </c>
      <c r="G33" s="71">
        <v>278.82</v>
      </c>
      <c r="H33" s="71">
        <v>2.09</v>
      </c>
    </row>
    <row r="34" spans="2:8">
      <c r="B34" s="2" t="s">
        <v>1154</v>
      </c>
      <c r="C34" s="78" t="s">
        <v>258</v>
      </c>
      <c r="D34" s="2" t="s">
        <v>409</v>
      </c>
      <c r="E34" s="2" t="s">
        <v>1155</v>
      </c>
      <c r="F34" s="71">
        <v>10213</v>
      </c>
      <c r="G34" s="71">
        <v>267.89</v>
      </c>
      <c r="H34" s="71">
        <v>2.0099999999999998</v>
      </c>
    </row>
    <row r="35" spans="2:8">
      <c r="B35" s="2" t="s">
        <v>930</v>
      </c>
      <c r="C35" s="78" t="s">
        <v>258</v>
      </c>
      <c r="D35" s="2" t="s">
        <v>431</v>
      </c>
      <c r="E35" s="2" t="s">
        <v>931</v>
      </c>
      <c r="F35" s="71">
        <v>54648</v>
      </c>
      <c r="G35" s="71">
        <v>264.22000000000003</v>
      </c>
      <c r="H35" s="71">
        <v>1.98</v>
      </c>
    </row>
    <row r="36" spans="2:8">
      <c r="B36" s="2" t="s">
        <v>1038</v>
      </c>
      <c r="C36" s="78" t="s">
        <v>258</v>
      </c>
      <c r="D36" s="2" t="s">
        <v>409</v>
      </c>
      <c r="E36" s="2" t="s">
        <v>1039</v>
      </c>
      <c r="F36" s="71">
        <v>2006</v>
      </c>
      <c r="G36" s="71">
        <v>242.16</v>
      </c>
      <c r="H36" s="71">
        <v>1.81</v>
      </c>
    </row>
    <row r="37" spans="2:8">
      <c r="B37" s="2" t="s">
        <v>1156</v>
      </c>
      <c r="C37" s="78" t="s">
        <v>258</v>
      </c>
      <c r="D37" s="2" t="s">
        <v>431</v>
      </c>
      <c r="E37" s="2" t="s">
        <v>1157</v>
      </c>
      <c r="F37" s="71">
        <v>20199</v>
      </c>
      <c r="G37" s="71">
        <v>242.04</v>
      </c>
      <c r="H37" s="71">
        <v>1.81</v>
      </c>
    </row>
    <row r="38" spans="2:8">
      <c r="B38" s="2" t="s">
        <v>1158</v>
      </c>
      <c r="C38" s="78" t="s">
        <v>258</v>
      </c>
      <c r="D38" s="2" t="s">
        <v>431</v>
      </c>
      <c r="E38" s="2" t="s">
        <v>1159</v>
      </c>
      <c r="F38" s="71">
        <v>9037</v>
      </c>
      <c r="G38" s="71">
        <v>224.01</v>
      </c>
      <c r="H38" s="71">
        <v>1.68</v>
      </c>
    </row>
    <row r="39" spans="2:8">
      <c r="B39" s="2" t="s">
        <v>1160</v>
      </c>
      <c r="C39" s="78" t="s">
        <v>258</v>
      </c>
      <c r="D39" s="2" t="s">
        <v>1161</v>
      </c>
      <c r="E39" s="2" t="s">
        <v>1162</v>
      </c>
      <c r="F39" s="71">
        <v>9259</v>
      </c>
      <c r="G39" s="71">
        <v>207.89</v>
      </c>
      <c r="H39" s="71">
        <v>1.56</v>
      </c>
    </row>
    <row r="40" spans="2:8">
      <c r="B40" s="2" t="s">
        <v>613</v>
      </c>
      <c r="C40" s="78" t="s">
        <v>258</v>
      </c>
      <c r="D40" s="2" t="s">
        <v>409</v>
      </c>
      <c r="E40" s="2" t="s">
        <v>614</v>
      </c>
      <c r="F40" s="71">
        <v>21715</v>
      </c>
      <c r="G40" s="71">
        <v>173.45</v>
      </c>
      <c r="H40" s="71">
        <v>1.3</v>
      </c>
    </row>
    <row r="41" spans="2:8">
      <c r="B41" s="2" t="s">
        <v>1056</v>
      </c>
      <c r="C41" s="78" t="s">
        <v>258</v>
      </c>
      <c r="D41" s="2" t="s">
        <v>409</v>
      </c>
      <c r="E41" s="2" t="s">
        <v>1057</v>
      </c>
      <c r="F41" s="71">
        <v>35162</v>
      </c>
      <c r="G41" s="71">
        <v>171.01</v>
      </c>
      <c r="H41" s="71">
        <v>1.28</v>
      </c>
    </row>
    <row r="42" spans="2:8">
      <c r="B42" s="2" t="s">
        <v>1163</v>
      </c>
      <c r="C42" s="78" t="s">
        <v>258</v>
      </c>
      <c r="D42" s="2" t="s">
        <v>431</v>
      </c>
      <c r="E42" s="2" t="s">
        <v>1164</v>
      </c>
      <c r="F42" s="71">
        <v>12115</v>
      </c>
      <c r="G42" s="71">
        <v>169.82</v>
      </c>
      <c r="H42" s="71">
        <v>1.27</v>
      </c>
    </row>
    <row r="43" spans="2:8">
      <c r="B43" s="2" t="s">
        <v>1165</v>
      </c>
      <c r="C43" s="78" t="s">
        <v>258</v>
      </c>
      <c r="D43" s="2" t="s">
        <v>409</v>
      </c>
      <c r="E43" s="2" t="s">
        <v>1166</v>
      </c>
      <c r="F43" s="71">
        <v>3551</v>
      </c>
      <c r="G43" s="71">
        <v>142.19999999999999</v>
      </c>
      <c r="H43" s="71">
        <v>1.07</v>
      </c>
    </row>
    <row r="44" spans="2:8">
      <c r="B44" s="2" t="s">
        <v>1167</v>
      </c>
      <c r="C44" s="78" t="s">
        <v>258</v>
      </c>
      <c r="D44" s="2" t="s">
        <v>409</v>
      </c>
      <c r="E44" s="2" t="s">
        <v>1168</v>
      </c>
      <c r="F44" s="71">
        <v>13572</v>
      </c>
      <c r="G44" s="71">
        <v>126.19</v>
      </c>
      <c r="H44" s="71">
        <v>0.95</v>
      </c>
    </row>
    <row r="45" spans="2:8" ht="13">
      <c r="B45" s="3" t="s">
        <v>261</v>
      </c>
      <c r="C45" s="82"/>
      <c r="D45" s="3"/>
      <c r="E45" s="3"/>
      <c r="F45" s="83"/>
      <c r="G45" s="83">
        <f>SUM(G12:G44)</f>
        <v>13338.699999999999</v>
      </c>
      <c r="H45" s="83">
        <f>SUM(H12:H44)</f>
        <v>99.94</v>
      </c>
    </row>
    <row r="46" spans="2:8" ht="13">
      <c r="B46" s="3" t="s">
        <v>262</v>
      </c>
      <c r="C46" s="82"/>
      <c r="D46" s="3"/>
      <c r="E46" s="3"/>
      <c r="F46" s="83"/>
      <c r="G46" s="83">
        <v>15.27</v>
      </c>
      <c r="H46" s="83">
        <v>0.11</v>
      </c>
    </row>
    <row r="47" spans="2:8" ht="13">
      <c r="B47" s="3" t="s">
        <v>263</v>
      </c>
      <c r="C47" s="82"/>
      <c r="D47" s="3"/>
      <c r="E47" s="3"/>
      <c r="F47" s="83"/>
      <c r="G47" s="83">
        <v>13353.970000000001</v>
      </c>
      <c r="H47" s="83">
        <v>100.05</v>
      </c>
    </row>
    <row r="48" spans="2:8" ht="13">
      <c r="B48" s="3" t="s">
        <v>264</v>
      </c>
      <c r="C48" s="82"/>
      <c r="D48" s="3"/>
      <c r="E48" s="3"/>
      <c r="F48" s="83"/>
      <c r="G48" s="83">
        <v>-6.5810082900002449</v>
      </c>
      <c r="H48" s="83">
        <v>-4.9999999999997158E-2</v>
      </c>
    </row>
    <row r="49" spans="2:8" ht="13">
      <c r="B49" s="3" t="s">
        <v>265</v>
      </c>
      <c r="C49" s="82"/>
      <c r="D49" s="3"/>
      <c r="E49" s="3"/>
      <c r="F49" s="83"/>
      <c r="G49" s="83">
        <v>13347.38899171</v>
      </c>
      <c r="H49" s="83">
        <v>100</v>
      </c>
    </row>
    <row r="50" spans="2:8">
      <c r="B50" s="2" t="s">
        <v>266</v>
      </c>
    </row>
    <row r="51" spans="2:8" ht="13">
      <c r="B51" s="3" t="s">
        <v>267</v>
      </c>
    </row>
    <row r="52" spans="2:8" ht="13">
      <c r="B52" s="3" t="s">
        <v>268</v>
      </c>
      <c r="C52" s="78" t="s">
        <v>269</v>
      </c>
    </row>
    <row r="53" spans="2:8" ht="13">
      <c r="B53" s="3" t="s">
        <v>272</v>
      </c>
      <c r="C53" s="78" t="s">
        <v>271</v>
      </c>
    </row>
    <row r="54" spans="2:8" ht="13">
      <c r="B54" s="3" t="s">
        <v>273</v>
      </c>
      <c r="C54" s="78" t="s">
        <v>271</v>
      </c>
    </row>
    <row r="55" spans="2:8" ht="13">
      <c r="B55" s="3" t="s">
        <v>274</v>
      </c>
      <c r="C55" s="78" t="s">
        <v>275</v>
      </c>
    </row>
    <row r="56" spans="2:8" ht="13">
      <c r="B56" s="3" t="s">
        <v>1169</v>
      </c>
      <c r="C56" s="82"/>
    </row>
    <row r="57" spans="2:8" ht="13">
      <c r="B57" s="3" t="s">
        <v>1170</v>
      </c>
      <c r="C57" s="82"/>
    </row>
    <row r="58" spans="2:8" ht="13">
      <c r="B58" s="3" t="s">
        <v>1171</v>
      </c>
      <c r="C58" s="82"/>
    </row>
    <row r="59" spans="2:8" ht="13">
      <c r="B59" s="3" t="s">
        <v>1172</v>
      </c>
      <c r="C59" s="82"/>
    </row>
    <row r="60" spans="2:8" ht="13">
      <c r="B60" s="3" t="s">
        <v>1173</v>
      </c>
      <c r="C60" s="82"/>
    </row>
    <row r="61" spans="2:8" ht="13">
      <c r="B61" s="3" t="s">
        <v>1174</v>
      </c>
      <c r="C61" s="82"/>
    </row>
    <row r="62" spans="2:8" ht="13">
      <c r="B62" s="3" t="s">
        <v>1175</v>
      </c>
      <c r="C62" s="82"/>
    </row>
    <row r="63" spans="2:8" ht="13">
      <c r="B63" s="3" t="s">
        <v>1176</v>
      </c>
      <c r="C63" s="82"/>
    </row>
    <row r="64" spans="2:8" ht="13">
      <c r="B64" s="3" t="s">
        <v>1177</v>
      </c>
      <c r="C64" s="82"/>
    </row>
    <row r="65" spans="2:4">
      <c r="B65" s="2" t="s">
        <v>286</v>
      </c>
    </row>
    <row r="66" spans="2:4">
      <c r="B66" s="2" t="s">
        <v>354</v>
      </c>
    </row>
    <row r="69" spans="2:4" ht="14.5">
      <c r="B69" s="104" t="s">
        <v>355</v>
      </c>
      <c r="C69" s="105"/>
    </row>
    <row r="70" spans="2:4" ht="14.5">
      <c r="B70" s="104" t="s">
        <v>356</v>
      </c>
      <c r="C70" s="106" t="s">
        <v>357</v>
      </c>
    </row>
    <row r="71" spans="2:4" ht="14.5">
      <c r="B71" s="85" t="s">
        <v>358</v>
      </c>
      <c r="C71" s="86" t="s">
        <v>359</v>
      </c>
    </row>
    <row r="72" spans="2:4" ht="14.5">
      <c r="B72" s="85" t="s">
        <v>360</v>
      </c>
      <c r="C72" s="86" t="s">
        <v>359</v>
      </c>
    </row>
    <row r="73" spans="2:4" ht="14.5">
      <c r="B73" s="85" t="s">
        <v>361</v>
      </c>
      <c r="C73" s="86" t="s">
        <v>359</v>
      </c>
    </row>
    <row r="74" spans="2:4" ht="14.5">
      <c r="B74" s="85" t="s">
        <v>362</v>
      </c>
      <c r="C74" s="86" t="s">
        <v>359</v>
      </c>
    </row>
    <row r="75" spans="2:4" ht="14.5">
      <c r="B75" s="85" t="s">
        <v>363</v>
      </c>
      <c r="C75" s="86" t="s">
        <v>359</v>
      </c>
    </row>
    <row r="76" spans="2:4" ht="14.5">
      <c r="B76" s="85" t="s">
        <v>364</v>
      </c>
      <c r="C76" s="86" t="s">
        <v>359</v>
      </c>
    </row>
    <row r="77" spans="2:4" ht="14.5">
      <c r="B77" s="104" t="s">
        <v>365</v>
      </c>
      <c r="C77" s="105" t="s">
        <v>359</v>
      </c>
    </row>
    <row r="79" spans="2:4" ht="14.5">
      <c r="B79" s="85" t="s">
        <v>295</v>
      </c>
      <c r="C79" s="86"/>
      <c r="D79" s="85"/>
    </row>
    <row r="80" spans="2:4" ht="29">
      <c r="B80" s="89" t="s">
        <v>296</v>
      </c>
      <c r="C80" s="87" t="s">
        <v>297</v>
      </c>
      <c r="D80" s="89" t="s">
        <v>298</v>
      </c>
    </row>
    <row r="81" spans="2:7" ht="14.5">
      <c r="B81" s="85" t="s">
        <v>271</v>
      </c>
      <c r="C81" s="86" t="s">
        <v>271</v>
      </c>
      <c r="D81" s="85" t="s">
        <v>271</v>
      </c>
    </row>
    <row r="83" spans="2:7" ht="13">
      <c r="B83" s="90" t="s">
        <v>299</v>
      </c>
      <c r="C83" s="91">
        <v>45747</v>
      </c>
      <c r="D83" s="92"/>
      <c r="E83" s="93"/>
      <c r="F83" s="94"/>
    </row>
    <row r="84" spans="2:7" ht="13">
      <c r="B84" s="90" t="s">
        <v>300</v>
      </c>
      <c r="C84" s="95" t="s">
        <v>301</v>
      </c>
      <c r="D84" s="90" t="s">
        <v>302</v>
      </c>
      <c r="E84" s="96" t="s">
        <v>303</v>
      </c>
      <c r="F84" s="97" t="s">
        <v>304</v>
      </c>
      <c r="G84" s="83"/>
    </row>
    <row r="85" spans="2:7">
      <c r="B85" s="98" t="s">
        <v>271</v>
      </c>
      <c r="C85" s="99" t="s">
        <v>271</v>
      </c>
      <c r="D85" s="98" t="s">
        <v>271</v>
      </c>
      <c r="E85" s="100" t="s">
        <v>271</v>
      </c>
      <c r="F85" s="101" t="s">
        <v>271</v>
      </c>
    </row>
    <row r="88" spans="2:7" ht="13">
      <c r="B88" s="3" t="s">
        <v>305</v>
      </c>
    </row>
    <row r="89" spans="2:7" ht="13">
      <c r="B89" s="3"/>
    </row>
    <row r="90" spans="2:7" ht="13">
      <c r="B90" s="3" t="s">
        <v>306</v>
      </c>
    </row>
    <row r="91" spans="2:7" ht="13">
      <c r="B91" s="90" t="s">
        <v>307</v>
      </c>
      <c r="C91" s="95" t="s">
        <v>308</v>
      </c>
      <c r="D91" s="3"/>
    </row>
    <row r="92" spans="2:7">
      <c r="B92" s="92" t="s">
        <v>271</v>
      </c>
      <c r="C92" s="102" t="s">
        <v>271</v>
      </c>
    </row>
    <row r="94" spans="2:7" ht="13">
      <c r="B94" s="90" t="s">
        <v>309</v>
      </c>
      <c r="C94" s="95" t="s">
        <v>308</v>
      </c>
    </row>
    <row r="95" spans="2:7">
      <c r="B95" s="92" t="s">
        <v>271</v>
      </c>
      <c r="C95" s="102" t="s">
        <v>271</v>
      </c>
    </row>
    <row r="97" spans="2:7" ht="13">
      <c r="B97" s="90" t="s">
        <v>310</v>
      </c>
      <c r="C97" s="95" t="s">
        <v>311</v>
      </c>
    </row>
    <row r="98" spans="2:7">
      <c r="B98" s="92" t="s">
        <v>271</v>
      </c>
      <c r="C98" s="102" t="s">
        <v>271</v>
      </c>
    </row>
    <row r="100" spans="2:7" ht="13">
      <c r="B100" s="96" t="s">
        <v>312</v>
      </c>
      <c r="C100" s="95" t="s">
        <v>311</v>
      </c>
    </row>
    <row r="101" spans="2:7">
      <c r="B101" s="93" t="s">
        <v>271</v>
      </c>
      <c r="C101" s="102" t="s">
        <v>271</v>
      </c>
    </row>
    <row r="103" spans="2:7" ht="13">
      <c r="B103" s="90" t="s">
        <v>313</v>
      </c>
      <c r="C103" s="95" t="s">
        <v>271</v>
      </c>
    </row>
    <row r="105" spans="2:7" ht="13">
      <c r="B105" s="90" t="s">
        <v>314</v>
      </c>
      <c r="C105" s="91">
        <v>45747</v>
      </c>
      <c r="D105" s="92"/>
      <c r="E105" s="93"/>
      <c r="F105" s="94"/>
    </row>
    <row r="106" spans="2:7" ht="13">
      <c r="B106" s="90" t="s">
        <v>300</v>
      </c>
      <c r="C106" s="95" t="s">
        <v>301</v>
      </c>
      <c r="D106" s="90" t="s">
        <v>302</v>
      </c>
      <c r="E106" s="96" t="s">
        <v>303</v>
      </c>
      <c r="F106" s="97" t="s">
        <v>304</v>
      </c>
      <c r="G106" s="83"/>
    </row>
    <row r="107" spans="2:7">
      <c r="B107" s="98" t="s">
        <v>271</v>
      </c>
      <c r="C107" s="99" t="s">
        <v>271</v>
      </c>
      <c r="D107" s="98" t="s">
        <v>271</v>
      </c>
      <c r="E107" s="100" t="s">
        <v>271</v>
      </c>
      <c r="F107" s="101" t="s">
        <v>271</v>
      </c>
    </row>
    <row r="108" spans="2:7" ht="13">
      <c r="B108" s="3" t="s">
        <v>305</v>
      </c>
    </row>
    <row r="109" spans="2:7" ht="13">
      <c r="B109" s="3"/>
    </row>
    <row r="110" spans="2:7" ht="13">
      <c r="B110" s="3" t="s">
        <v>306</v>
      </c>
    </row>
    <row r="111" spans="2:7" ht="13">
      <c r="B111" s="90" t="s">
        <v>307</v>
      </c>
      <c r="C111" s="95" t="s">
        <v>308</v>
      </c>
      <c r="D111" s="3"/>
    </row>
    <row r="112" spans="2:7">
      <c r="B112" s="92" t="s">
        <v>271</v>
      </c>
      <c r="C112" s="102" t="s">
        <v>271</v>
      </c>
    </row>
    <row r="114" spans="2:6" ht="13">
      <c r="B114" s="90" t="s">
        <v>309</v>
      </c>
      <c r="C114" s="95" t="s">
        <v>308</v>
      </c>
    </row>
    <row r="115" spans="2:6">
      <c r="B115" s="92" t="s">
        <v>271</v>
      </c>
      <c r="C115" s="102" t="s">
        <v>271</v>
      </c>
    </row>
    <row r="117" spans="2:6" ht="13">
      <c r="B117" s="90" t="s">
        <v>310</v>
      </c>
      <c r="C117" s="95" t="s">
        <v>311</v>
      </c>
    </row>
    <row r="118" spans="2:6">
      <c r="B118" s="92" t="s">
        <v>271</v>
      </c>
      <c r="C118" s="102" t="s">
        <v>271</v>
      </c>
    </row>
    <row r="120" spans="2:6" ht="13">
      <c r="B120" s="96" t="s">
        <v>312</v>
      </c>
      <c r="C120" s="95" t="s">
        <v>311</v>
      </c>
    </row>
    <row r="121" spans="2:6">
      <c r="B121" s="93" t="s">
        <v>271</v>
      </c>
      <c r="C121" s="102" t="s">
        <v>271</v>
      </c>
    </row>
    <row r="123" spans="2:6" ht="13">
      <c r="B123" s="90" t="s">
        <v>313</v>
      </c>
      <c r="C123" s="95" t="s">
        <v>271</v>
      </c>
    </row>
    <row r="126" spans="2:6" ht="13">
      <c r="B126" s="3" t="s">
        <v>315</v>
      </c>
    </row>
    <row r="128" spans="2:6" ht="13">
      <c r="B128" s="90" t="s">
        <v>300</v>
      </c>
      <c r="C128" s="95" t="s">
        <v>316</v>
      </c>
      <c r="D128" s="90" t="s">
        <v>317</v>
      </c>
      <c r="E128" s="90" t="s">
        <v>318</v>
      </c>
      <c r="F128" s="83"/>
    </row>
    <row r="129" spans="2:80">
      <c r="B129" s="92" t="s">
        <v>271</v>
      </c>
      <c r="C129" s="102" t="s">
        <v>271</v>
      </c>
      <c r="D129" s="92" t="s">
        <v>271</v>
      </c>
      <c r="E129" s="92" t="s">
        <v>271</v>
      </c>
    </row>
    <row r="132" spans="2:80" ht="13">
      <c r="B132" s="3" t="s">
        <v>319</v>
      </c>
      <c r="C132" s="82" t="s">
        <v>271</v>
      </c>
      <c r="D132" s="3"/>
      <c r="E132" s="3"/>
      <c r="F132" s="83"/>
      <c r="G132" s="83"/>
      <c r="H132" s="8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320</v>
      </c>
    </row>
    <row r="136" spans="2:80" ht="13">
      <c r="B136" s="90" t="s">
        <v>321</v>
      </c>
      <c r="C136" s="95" t="s">
        <v>308</v>
      </c>
      <c r="D136" s="3"/>
    </row>
    <row r="137" spans="2:80">
      <c r="B137" s="92" t="s">
        <v>271</v>
      </c>
      <c r="C137" s="102" t="s">
        <v>271</v>
      </c>
    </row>
    <row r="140" spans="2:80" ht="13">
      <c r="B140" s="90" t="s">
        <v>322</v>
      </c>
      <c r="C140" s="95" t="s">
        <v>323</v>
      </c>
      <c r="D140" s="3"/>
    </row>
    <row r="141" spans="2:80">
      <c r="B141" s="92" t="s">
        <v>271</v>
      </c>
      <c r="C141" s="102" t="s">
        <v>271</v>
      </c>
    </row>
    <row r="144" spans="2:80" ht="13">
      <c r="B144" s="3" t="s">
        <v>324</v>
      </c>
    </row>
    <row r="147" spans="2:80" ht="13">
      <c r="B147" s="3" t="s">
        <v>325</v>
      </c>
    </row>
    <row r="149" spans="2:80" ht="13">
      <c r="B149" s="90" t="s">
        <v>300</v>
      </c>
      <c r="C149" s="95" t="s">
        <v>326</v>
      </c>
      <c r="D149" s="90" t="s">
        <v>316</v>
      </c>
      <c r="E149" s="90" t="s">
        <v>317</v>
      </c>
      <c r="F149" s="97" t="s">
        <v>318</v>
      </c>
      <c r="G149" s="83"/>
    </row>
    <row r="150" spans="2:80">
      <c r="B150" s="92" t="s">
        <v>271</v>
      </c>
      <c r="C150" s="102" t="s">
        <v>271</v>
      </c>
      <c r="D150" s="92" t="s">
        <v>271</v>
      </c>
      <c r="E150" s="92" t="s">
        <v>271</v>
      </c>
      <c r="F150" s="103" t="s">
        <v>271</v>
      </c>
    </row>
    <row r="153" spans="2:80" ht="13">
      <c r="B153" s="3" t="s">
        <v>319</v>
      </c>
      <c r="C153" s="82" t="s">
        <v>271</v>
      </c>
      <c r="D153" s="3"/>
      <c r="E153" s="3"/>
      <c r="F153" s="83"/>
      <c r="G153" s="83"/>
      <c r="H153" s="8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320</v>
      </c>
    </row>
    <row r="157" spans="2:80" ht="13">
      <c r="B157" s="90" t="s">
        <v>321</v>
      </c>
      <c r="C157" s="95" t="s">
        <v>308</v>
      </c>
      <c r="D157" s="3"/>
    </row>
    <row r="158" spans="2:80">
      <c r="B158" s="92" t="s">
        <v>271</v>
      </c>
      <c r="C158" s="102" t="s">
        <v>271</v>
      </c>
    </row>
    <row r="161" spans="2:7" ht="13">
      <c r="B161" s="90" t="s">
        <v>322</v>
      </c>
      <c r="C161" s="95" t="s">
        <v>323</v>
      </c>
      <c r="D161" s="3"/>
    </row>
    <row r="162" spans="2:7">
      <c r="B162" s="92" t="s">
        <v>271</v>
      </c>
      <c r="C162" s="102" t="s">
        <v>271</v>
      </c>
    </row>
    <row r="165" spans="2:7" ht="13">
      <c r="B165" s="3" t="s">
        <v>324</v>
      </c>
    </row>
    <row r="168" spans="2:7" ht="13">
      <c r="B168" s="3" t="s">
        <v>327</v>
      </c>
    </row>
    <row r="169" spans="2:7" ht="13">
      <c r="B169" s="90" t="s">
        <v>300</v>
      </c>
      <c r="C169" s="95" t="s">
        <v>328</v>
      </c>
      <c r="D169" s="90" t="s">
        <v>329</v>
      </c>
      <c r="E169" s="90" t="s">
        <v>330</v>
      </c>
      <c r="F169" s="97" t="s">
        <v>331</v>
      </c>
      <c r="G169" s="83"/>
    </row>
    <row r="170" spans="2:7">
      <c r="B170" s="92" t="s">
        <v>271</v>
      </c>
      <c r="C170" s="102" t="s">
        <v>271</v>
      </c>
      <c r="D170" s="92" t="s">
        <v>271</v>
      </c>
      <c r="E170" s="92" t="s">
        <v>271</v>
      </c>
      <c r="F170" s="103" t="s">
        <v>271</v>
      </c>
    </row>
    <row r="171" spans="2:7">
      <c r="B171" s="2" t="s">
        <v>332</v>
      </c>
    </row>
  </sheetData>
  <mergeCells count="3">
    <mergeCell ref="B1:E1"/>
    <mergeCell ref="C3:C7"/>
    <mergeCell ref="D3:D7"/>
  </mergeCells>
  <hyperlinks>
    <hyperlink ref="A1" location="Index!A1" display="Index" xr:uid="{DFA35C38-95E0-445B-B1B9-75F05B88FA99}"/>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5D0AB-2F67-4132-87FE-DAA21F71D97C}">
  <dimension ref="A1:CB19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94</v>
      </c>
      <c r="C1" s="70"/>
      <c r="D1" s="70"/>
      <c r="E1" s="70"/>
    </row>
    <row r="3" spans="1:9" ht="14.5">
      <c r="B3" s="72" t="s">
        <v>94</v>
      </c>
      <c r="C3" s="73"/>
      <c r="D3" s="74"/>
      <c r="E3" s="75"/>
    </row>
    <row r="4" spans="1:9" ht="14.5">
      <c r="B4" s="7" t="s">
        <v>1178</v>
      </c>
      <c r="C4" s="73"/>
      <c r="D4" s="74"/>
      <c r="E4" s="75"/>
    </row>
    <row r="5" spans="1:9" ht="14.5">
      <c r="B5" s="7" t="s">
        <v>241</v>
      </c>
      <c r="C5" s="73"/>
      <c r="D5" s="74"/>
      <c r="E5" s="75"/>
    </row>
    <row r="6" spans="1:9" ht="14.5">
      <c r="B6" s="7" t="s">
        <v>1123</v>
      </c>
      <c r="C6" s="73"/>
      <c r="D6" s="74"/>
      <c r="E6" s="75"/>
    </row>
    <row r="7" spans="1:9" ht="14.5">
      <c r="B7" s="76" t="s">
        <v>1179</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642</v>
      </c>
      <c r="C15" s="78" t="s">
        <v>258</v>
      </c>
      <c r="D15" s="2" t="s">
        <v>449</v>
      </c>
      <c r="E15" s="2" t="s">
        <v>643</v>
      </c>
      <c r="F15" s="71">
        <v>79135</v>
      </c>
      <c r="G15" s="71">
        <v>4336.4399999999996</v>
      </c>
      <c r="H15" s="71">
        <v>5.76</v>
      </c>
    </row>
    <row r="16" spans="1:9">
      <c r="B16" s="2" t="s">
        <v>871</v>
      </c>
      <c r="C16" s="78" t="s">
        <v>258</v>
      </c>
      <c r="D16" s="2" t="s">
        <v>525</v>
      </c>
      <c r="E16" s="2" t="s">
        <v>872</v>
      </c>
      <c r="F16" s="71">
        <v>495922</v>
      </c>
      <c r="G16" s="71">
        <v>3905.63</v>
      </c>
      <c r="H16" s="71">
        <v>5.19</v>
      </c>
    </row>
    <row r="17" spans="2:8">
      <c r="B17" s="2" t="s">
        <v>865</v>
      </c>
      <c r="C17" s="78" t="s">
        <v>258</v>
      </c>
      <c r="D17" s="2" t="s">
        <v>431</v>
      </c>
      <c r="E17" s="2" t="s">
        <v>866</v>
      </c>
      <c r="F17" s="71">
        <v>350807</v>
      </c>
      <c r="G17" s="71">
        <v>3848.18</v>
      </c>
      <c r="H17" s="71">
        <v>5.1100000000000003</v>
      </c>
    </row>
    <row r="18" spans="2:8">
      <c r="B18" s="2" t="s">
        <v>1089</v>
      </c>
      <c r="C18" s="78" t="s">
        <v>258</v>
      </c>
      <c r="D18" s="2" t="s">
        <v>388</v>
      </c>
      <c r="E18" s="2" t="s">
        <v>1090</v>
      </c>
      <c r="F18" s="71">
        <v>67326</v>
      </c>
      <c r="G18" s="71">
        <v>3712.19</v>
      </c>
      <c r="H18" s="71">
        <v>4.93</v>
      </c>
    </row>
    <row r="19" spans="2:8">
      <c r="B19" s="2" t="s">
        <v>1180</v>
      </c>
      <c r="C19" s="78" t="s">
        <v>258</v>
      </c>
      <c r="D19" s="2" t="s">
        <v>388</v>
      </c>
      <c r="E19" s="2" t="s">
        <v>1181</v>
      </c>
      <c r="F19" s="71">
        <v>45360</v>
      </c>
      <c r="G19" s="71">
        <v>3678.33</v>
      </c>
      <c r="H19" s="71">
        <v>4.8899999999999997</v>
      </c>
    </row>
    <row r="20" spans="2:8">
      <c r="B20" s="2" t="s">
        <v>654</v>
      </c>
      <c r="C20" s="78" t="s">
        <v>258</v>
      </c>
      <c r="D20" s="2" t="s">
        <v>655</v>
      </c>
      <c r="E20" s="2" t="s">
        <v>656</v>
      </c>
      <c r="F20" s="71">
        <v>211364</v>
      </c>
      <c r="G20" s="71">
        <v>3360.16</v>
      </c>
      <c r="H20" s="71">
        <v>4.46</v>
      </c>
    </row>
    <row r="21" spans="2:8">
      <c r="B21" s="2" t="s">
        <v>997</v>
      </c>
      <c r="C21" s="78" t="s">
        <v>258</v>
      </c>
      <c r="D21" s="2" t="s">
        <v>409</v>
      </c>
      <c r="E21" s="2" t="s">
        <v>998</v>
      </c>
      <c r="F21" s="71">
        <v>160257</v>
      </c>
      <c r="G21" s="71">
        <v>3249.93</v>
      </c>
      <c r="H21" s="71">
        <v>4.32</v>
      </c>
    </row>
    <row r="22" spans="2:8">
      <c r="B22" s="2" t="s">
        <v>685</v>
      </c>
      <c r="C22" s="78" t="s">
        <v>258</v>
      </c>
      <c r="D22" s="2" t="s">
        <v>412</v>
      </c>
      <c r="E22" s="2" t="s">
        <v>686</v>
      </c>
      <c r="F22" s="71">
        <v>23871</v>
      </c>
      <c r="G22" s="71">
        <v>3146.08</v>
      </c>
      <c r="H22" s="71">
        <v>4.18</v>
      </c>
    </row>
    <row r="23" spans="2:8">
      <c r="B23" s="2" t="s">
        <v>1125</v>
      </c>
      <c r="C23" s="78" t="s">
        <v>258</v>
      </c>
      <c r="D23" s="2" t="s">
        <v>378</v>
      </c>
      <c r="E23" s="2" t="s">
        <v>1126</v>
      </c>
      <c r="F23" s="71">
        <v>1405585</v>
      </c>
      <c r="G23" s="71">
        <v>2708.98</v>
      </c>
      <c r="H23" s="71">
        <v>3.6</v>
      </c>
    </row>
    <row r="24" spans="2:8">
      <c r="B24" s="2" t="s">
        <v>1138</v>
      </c>
      <c r="C24" s="78" t="s">
        <v>258</v>
      </c>
      <c r="D24" s="2" t="s">
        <v>431</v>
      </c>
      <c r="E24" s="2" t="s">
        <v>1139</v>
      </c>
      <c r="F24" s="71">
        <v>373529</v>
      </c>
      <c r="G24" s="71">
        <v>2608.54</v>
      </c>
      <c r="H24" s="71">
        <v>3.47</v>
      </c>
    </row>
    <row r="25" spans="2:8">
      <c r="B25" s="2" t="s">
        <v>1005</v>
      </c>
      <c r="C25" s="78" t="s">
        <v>258</v>
      </c>
      <c r="D25" s="2" t="s">
        <v>412</v>
      </c>
      <c r="E25" s="2" t="s">
        <v>1006</v>
      </c>
      <c r="F25" s="71">
        <v>156025</v>
      </c>
      <c r="G25" s="71">
        <v>2275.94</v>
      </c>
      <c r="H25" s="71">
        <v>3.02</v>
      </c>
    </row>
    <row r="26" spans="2:8">
      <c r="B26" s="2" t="s">
        <v>1091</v>
      </c>
      <c r="C26" s="78" t="s">
        <v>258</v>
      </c>
      <c r="D26" s="2" t="s">
        <v>412</v>
      </c>
      <c r="E26" s="2" t="s">
        <v>1092</v>
      </c>
      <c r="F26" s="71">
        <v>401687</v>
      </c>
      <c r="G26" s="71">
        <v>1876.88</v>
      </c>
      <c r="H26" s="71">
        <v>2.4900000000000002</v>
      </c>
    </row>
    <row r="27" spans="2:8">
      <c r="B27" s="2" t="s">
        <v>1083</v>
      </c>
      <c r="C27" s="78" t="s">
        <v>258</v>
      </c>
      <c r="D27" s="2" t="s">
        <v>493</v>
      </c>
      <c r="E27" s="2" t="s">
        <v>1084</v>
      </c>
      <c r="F27" s="71">
        <v>281505</v>
      </c>
      <c r="G27" s="71">
        <v>1797.41</v>
      </c>
      <c r="H27" s="71">
        <v>2.39</v>
      </c>
    </row>
    <row r="28" spans="2:8">
      <c r="B28" s="2" t="s">
        <v>1182</v>
      </c>
      <c r="C28" s="78" t="s">
        <v>258</v>
      </c>
      <c r="D28" s="2" t="s">
        <v>388</v>
      </c>
      <c r="E28" s="2" t="s">
        <v>1183</v>
      </c>
      <c r="F28" s="71">
        <v>22386</v>
      </c>
      <c r="G28" s="71">
        <v>1757.5</v>
      </c>
      <c r="H28" s="71">
        <v>2.33</v>
      </c>
    </row>
    <row r="29" spans="2:8">
      <c r="B29" s="2" t="s">
        <v>869</v>
      </c>
      <c r="C29" s="78" t="s">
        <v>258</v>
      </c>
      <c r="D29" s="2" t="s">
        <v>471</v>
      </c>
      <c r="E29" s="2" t="s">
        <v>870</v>
      </c>
      <c r="F29" s="71">
        <v>56449</v>
      </c>
      <c r="G29" s="71">
        <v>1722.74</v>
      </c>
      <c r="H29" s="71">
        <v>2.29</v>
      </c>
    </row>
    <row r="30" spans="2:8">
      <c r="B30" s="2" t="s">
        <v>483</v>
      </c>
      <c r="C30" s="78" t="s">
        <v>258</v>
      </c>
      <c r="D30" s="2" t="s">
        <v>484</v>
      </c>
      <c r="E30" s="2" t="s">
        <v>485</v>
      </c>
      <c r="F30" s="71">
        <v>500034</v>
      </c>
      <c r="G30" s="71">
        <v>1671.61</v>
      </c>
      <c r="H30" s="71">
        <v>2.2200000000000002</v>
      </c>
    </row>
    <row r="31" spans="2:8">
      <c r="B31" s="2" t="s">
        <v>1073</v>
      </c>
      <c r="C31" s="78" t="s">
        <v>258</v>
      </c>
      <c r="D31" s="2" t="s">
        <v>655</v>
      </c>
      <c r="E31" s="2" t="s">
        <v>1074</v>
      </c>
      <c r="F31" s="71">
        <v>203201</v>
      </c>
      <c r="G31" s="71">
        <v>1591.98</v>
      </c>
      <c r="H31" s="71">
        <v>2.12</v>
      </c>
    </row>
    <row r="32" spans="2:8">
      <c r="B32" s="2" t="s">
        <v>837</v>
      </c>
      <c r="C32" s="78" t="s">
        <v>258</v>
      </c>
      <c r="D32" s="2" t="s">
        <v>452</v>
      </c>
      <c r="E32" s="2" t="s">
        <v>838</v>
      </c>
      <c r="F32" s="71">
        <v>77356</v>
      </c>
      <c r="G32" s="71">
        <v>1533.27</v>
      </c>
      <c r="H32" s="71">
        <v>2.04</v>
      </c>
    </row>
    <row r="33" spans="2:8">
      <c r="B33" s="2" t="s">
        <v>1184</v>
      </c>
      <c r="C33" s="78" t="s">
        <v>258</v>
      </c>
      <c r="D33" s="2" t="s">
        <v>449</v>
      </c>
      <c r="E33" s="2" t="s">
        <v>1185</v>
      </c>
      <c r="F33" s="71">
        <v>35169</v>
      </c>
      <c r="G33" s="71">
        <v>1411.65</v>
      </c>
      <c r="H33" s="71">
        <v>1.88</v>
      </c>
    </row>
    <row r="34" spans="2:8">
      <c r="B34" s="2" t="s">
        <v>1186</v>
      </c>
      <c r="C34" s="78" t="s">
        <v>258</v>
      </c>
      <c r="D34" s="2" t="s">
        <v>388</v>
      </c>
      <c r="E34" s="2" t="s">
        <v>1187</v>
      </c>
      <c r="F34" s="71">
        <v>49641</v>
      </c>
      <c r="G34" s="71">
        <v>1241.1199999999999</v>
      </c>
      <c r="H34" s="71">
        <v>1.65</v>
      </c>
    </row>
    <row r="35" spans="2:8">
      <c r="B35" s="2" t="s">
        <v>670</v>
      </c>
      <c r="C35" s="78" t="s">
        <v>258</v>
      </c>
      <c r="D35" s="2" t="s">
        <v>671</v>
      </c>
      <c r="E35" s="2" t="s">
        <v>672</v>
      </c>
      <c r="F35" s="71">
        <v>311895</v>
      </c>
      <c r="G35" s="71">
        <v>1206.25</v>
      </c>
      <c r="H35" s="71">
        <v>1.6</v>
      </c>
    </row>
    <row r="36" spans="2:8">
      <c r="B36" s="2" t="s">
        <v>796</v>
      </c>
      <c r="C36" s="78" t="s">
        <v>258</v>
      </c>
      <c r="D36" s="2" t="s">
        <v>381</v>
      </c>
      <c r="E36" s="2" t="s">
        <v>797</v>
      </c>
      <c r="F36" s="71">
        <v>334003</v>
      </c>
      <c r="G36" s="71">
        <v>1203.58</v>
      </c>
      <c r="H36" s="71">
        <v>1.6</v>
      </c>
    </row>
    <row r="37" spans="2:8">
      <c r="B37" s="2" t="s">
        <v>1188</v>
      </c>
      <c r="C37" s="78" t="s">
        <v>258</v>
      </c>
      <c r="D37" s="2" t="s">
        <v>428</v>
      </c>
      <c r="E37" s="2" t="s">
        <v>1189</v>
      </c>
      <c r="F37" s="71">
        <v>91620</v>
      </c>
      <c r="G37" s="71">
        <v>1179.3800000000001</v>
      </c>
      <c r="H37" s="71">
        <v>1.57</v>
      </c>
    </row>
    <row r="38" spans="2:8">
      <c r="B38" s="2" t="s">
        <v>1015</v>
      </c>
      <c r="C38" s="78" t="s">
        <v>258</v>
      </c>
      <c r="D38" s="2" t="s">
        <v>571</v>
      </c>
      <c r="E38" s="2" t="s">
        <v>1016</v>
      </c>
      <c r="F38" s="71">
        <v>2752</v>
      </c>
      <c r="G38" s="71">
        <v>1174.93</v>
      </c>
      <c r="H38" s="71">
        <v>1.56</v>
      </c>
    </row>
    <row r="39" spans="2:8">
      <c r="B39" s="2" t="s">
        <v>1142</v>
      </c>
      <c r="C39" s="78" t="s">
        <v>258</v>
      </c>
      <c r="D39" s="2" t="s">
        <v>409</v>
      </c>
      <c r="E39" s="2" t="s">
        <v>1143</v>
      </c>
      <c r="F39" s="71">
        <v>75703</v>
      </c>
      <c r="G39" s="71">
        <v>1136.98</v>
      </c>
      <c r="H39" s="71">
        <v>1.51</v>
      </c>
    </row>
    <row r="40" spans="2:8">
      <c r="B40" s="2" t="s">
        <v>640</v>
      </c>
      <c r="C40" s="78" t="s">
        <v>258</v>
      </c>
      <c r="D40" s="2" t="s">
        <v>514</v>
      </c>
      <c r="E40" s="2" t="s">
        <v>641</v>
      </c>
      <c r="F40" s="71">
        <v>10074</v>
      </c>
      <c r="G40" s="71">
        <v>1132.72</v>
      </c>
      <c r="H40" s="71">
        <v>1.5</v>
      </c>
    </row>
    <row r="41" spans="2:8">
      <c r="B41" s="2" t="s">
        <v>1079</v>
      </c>
      <c r="C41" s="78" t="s">
        <v>258</v>
      </c>
      <c r="D41" s="2" t="s">
        <v>525</v>
      </c>
      <c r="E41" s="2" t="s">
        <v>1080</v>
      </c>
      <c r="F41" s="71">
        <v>160038</v>
      </c>
      <c r="G41" s="71">
        <v>1063.21</v>
      </c>
      <c r="H41" s="71">
        <v>1.41</v>
      </c>
    </row>
    <row r="42" spans="2:8">
      <c r="B42" s="2" t="s">
        <v>1190</v>
      </c>
      <c r="C42" s="78" t="s">
        <v>258</v>
      </c>
      <c r="D42" s="2" t="s">
        <v>391</v>
      </c>
      <c r="E42" s="2" t="s">
        <v>1191</v>
      </c>
      <c r="F42" s="71">
        <v>297744</v>
      </c>
      <c r="G42" s="71">
        <v>1047.6099999999999</v>
      </c>
      <c r="H42" s="71">
        <v>1.39</v>
      </c>
    </row>
    <row r="43" spans="2:8">
      <c r="B43" s="2" t="s">
        <v>894</v>
      </c>
      <c r="C43" s="78" t="s">
        <v>258</v>
      </c>
      <c r="D43" s="2" t="s">
        <v>438</v>
      </c>
      <c r="E43" s="2" t="s">
        <v>895</v>
      </c>
      <c r="F43" s="71">
        <v>345852</v>
      </c>
      <c r="G43" s="71">
        <v>1015.42</v>
      </c>
      <c r="H43" s="71">
        <v>1.35</v>
      </c>
    </row>
    <row r="44" spans="2:8">
      <c r="B44" s="2" t="s">
        <v>1192</v>
      </c>
      <c r="C44" s="78" t="s">
        <v>258</v>
      </c>
      <c r="D44" s="2" t="s">
        <v>578</v>
      </c>
      <c r="E44" s="2" t="s">
        <v>1193</v>
      </c>
      <c r="F44" s="71">
        <v>34052</v>
      </c>
      <c r="G44" s="71">
        <v>900.27</v>
      </c>
      <c r="H44" s="71">
        <v>1.2</v>
      </c>
    </row>
    <row r="45" spans="2:8">
      <c r="B45" s="2" t="s">
        <v>873</v>
      </c>
      <c r="C45" s="78" t="s">
        <v>258</v>
      </c>
      <c r="D45" s="2" t="s">
        <v>502</v>
      </c>
      <c r="E45" s="2" t="s">
        <v>874</v>
      </c>
      <c r="F45" s="71">
        <v>41537</v>
      </c>
      <c r="G45" s="71">
        <v>884.57</v>
      </c>
      <c r="H45" s="71">
        <v>1.18</v>
      </c>
    </row>
    <row r="46" spans="2:8">
      <c r="B46" s="2" t="s">
        <v>1007</v>
      </c>
      <c r="C46" s="78" t="s">
        <v>258</v>
      </c>
      <c r="D46" s="2" t="s">
        <v>409</v>
      </c>
      <c r="E46" s="2" t="s">
        <v>1008</v>
      </c>
      <c r="F46" s="71">
        <v>75960</v>
      </c>
      <c r="G46" s="71">
        <v>881.52</v>
      </c>
      <c r="H46" s="71">
        <v>1.17</v>
      </c>
    </row>
    <row r="47" spans="2:8">
      <c r="B47" s="2" t="s">
        <v>879</v>
      </c>
      <c r="C47" s="78" t="s">
        <v>258</v>
      </c>
      <c r="D47" s="2" t="s">
        <v>502</v>
      </c>
      <c r="E47" s="2" t="s">
        <v>880</v>
      </c>
      <c r="F47" s="71">
        <v>52131</v>
      </c>
      <c r="G47" s="71">
        <v>856.67</v>
      </c>
      <c r="H47" s="71">
        <v>1.1399999999999999</v>
      </c>
    </row>
    <row r="48" spans="2:8">
      <c r="B48" s="2" t="s">
        <v>886</v>
      </c>
      <c r="C48" s="78" t="s">
        <v>258</v>
      </c>
      <c r="D48" s="2" t="s">
        <v>455</v>
      </c>
      <c r="E48" s="2" t="s">
        <v>887</v>
      </c>
      <c r="F48" s="71">
        <v>55749</v>
      </c>
      <c r="G48" s="71">
        <v>828.9</v>
      </c>
      <c r="H48" s="71">
        <v>1.1000000000000001</v>
      </c>
    </row>
    <row r="49" spans="2:8">
      <c r="B49" s="2" t="s">
        <v>1148</v>
      </c>
      <c r="C49" s="78" t="s">
        <v>258</v>
      </c>
      <c r="D49" s="2" t="s">
        <v>431</v>
      </c>
      <c r="E49" s="2" t="s">
        <v>1149</v>
      </c>
      <c r="F49" s="71">
        <v>109818</v>
      </c>
      <c r="G49" s="71">
        <v>797.5</v>
      </c>
      <c r="H49" s="71">
        <v>1.06</v>
      </c>
    </row>
    <row r="50" spans="2:8">
      <c r="B50" s="2" t="s">
        <v>1194</v>
      </c>
      <c r="C50" s="78" t="s">
        <v>258</v>
      </c>
      <c r="D50" s="2" t="s">
        <v>493</v>
      </c>
      <c r="E50" s="2" t="s">
        <v>1195</v>
      </c>
      <c r="F50" s="71">
        <v>6034</v>
      </c>
      <c r="G50" s="71">
        <v>763.52</v>
      </c>
      <c r="H50" s="71">
        <v>1.01</v>
      </c>
    </row>
    <row r="51" spans="2:8">
      <c r="B51" s="2" t="s">
        <v>659</v>
      </c>
      <c r="C51" s="78" t="s">
        <v>258</v>
      </c>
      <c r="D51" s="2" t="s">
        <v>471</v>
      </c>
      <c r="E51" s="2" t="s">
        <v>660</v>
      </c>
      <c r="F51" s="71">
        <v>14734</v>
      </c>
      <c r="G51" s="71">
        <v>758.5</v>
      </c>
      <c r="H51" s="71">
        <v>1.01</v>
      </c>
    </row>
    <row r="52" spans="2:8">
      <c r="B52" s="2" t="s">
        <v>1196</v>
      </c>
      <c r="C52" s="78" t="s">
        <v>258</v>
      </c>
      <c r="D52" s="2" t="s">
        <v>444</v>
      </c>
      <c r="E52" s="2" t="s">
        <v>1197</v>
      </c>
      <c r="F52" s="71">
        <v>81267</v>
      </c>
      <c r="G52" s="71">
        <v>711.49</v>
      </c>
      <c r="H52" s="71">
        <v>0.95</v>
      </c>
    </row>
    <row r="53" spans="2:8">
      <c r="B53" s="2" t="s">
        <v>906</v>
      </c>
      <c r="C53" s="78" t="s">
        <v>258</v>
      </c>
      <c r="D53" s="2" t="s">
        <v>502</v>
      </c>
      <c r="E53" s="2" t="s">
        <v>907</v>
      </c>
      <c r="F53" s="71">
        <v>41691</v>
      </c>
      <c r="G53" s="71">
        <v>682.65</v>
      </c>
      <c r="H53" s="71">
        <v>0.91</v>
      </c>
    </row>
    <row r="54" spans="2:8">
      <c r="B54" s="2" t="s">
        <v>1198</v>
      </c>
      <c r="C54" s="78" t="s">
        <v>258</v>
      </c>
      <c r="D54" s="2" t="s">
        <v>406</v>
      </c>
      <c r="E54" s="2" t="s">
        <v>1199</v>
      </c>
      <c r="F54" s="71">
        <v>404424</v>
      </c>
      <c r="G54" s="71">
        <v>649.46</v>
      </c>
      <c r="H54" s="71">
        <v>0.86</v>
      </c>
    </row>
    <row r="55" spans="2:8">
      <c r="B55" s="2" t="s">
        <v>1146</v>
      </c>
      <c r="C55" s="78" t="s">
        <v>258</v>
      </c>
      <c r="D55" s="2" t="s">
        <v>409</v>
      </c>
      <c r="E55" s="2" t="s">
        <v>1147</v>
      </c>
      <c r="F55" s="71">
        <v>187446</v>
      </c>
      <c r="G55" s="71">
        <v>640.5</v>
      </c>
      <c r="H55" s="71">
        <v>0.85</v>
      </c>
    </row>
    <row r="56" spans="2:8">
      <c r="B56" s="2" t="s">
        <v>902</v>
      </c>
      <c r="C56" s="78" t="s">
        <v>258</v>
      </c>
      <c r="D56" s="2" t="s">
        <v>502</v>
      </c>
      <c r="E56" s="2" t="s">
        <v>903</v>
      </c>
      <c r="F56" s="71">
        <v>51470</v>
      </c>
      <c r="G56" s="71">
        <v>609.61</v>
      </c>
      <c r="H56" s="71">
        <v>0.81</v>
      </c>
    </row>
    <row r="57" spans="2:8">
      <c r="B57" s="2" t="s">
        <v>1154</v>
      </c>
      <c r="C57" s="78" t="s">
        <v>258</v>
      </c>
      <c r="D57" s="2" t="s">
        <v>409</v>
      </c>
      <c r="E57" s="2" t="s">
        <v>1155</v>
      </c>
      <c r="F57" s="71">
        <v>22736</v>
      </c>
      <c r="G57" s="71">
        <v>596.37</v>
      </c>
      <c r="H57" s="71">
        <v>0.79</v>
      </c>
    </row>
    <row r="58" spans="2:8">
      <c r="B58" s="2" t="s">
        <v>1200</v>
      </c>
      <c r="C58" s="78" t="s">
        <v>258</v>
      </c>
      <c r="D58" s="2" t="s">
        <v>471</v>
      </c>
      <c r="E58" s="2" t="s">
        <v>1201</v>
      </c>
      <c r="F58" s="71">
        <v>19384</v>
      </c>
      <c r="G58" s="71">
        <v>560.75</v>
      </c>
      <c r="H58" s="71">
        <v>0.74</v>
      </c>
    </row>
    <row r="59" spans="2:8">
      <c r="B59" s="2" t="s">
        <v>1202</v>
      </c>
      <c r="C59" s="78" t="s">
        <v>258</v>
      </c>
      <c r="D59" s="2" t="s">
        <v>378</v>
      </c>
      <c r="E59" s="2" t="s">
        <v>1203</v>
      </c>
      <c r="F59" s="71">
        <v>98627</v>
      </c>
      <c r="G59" s="71">
        <v>533.87</v>
      </c>
      <c r="H59" s="71">
        <v>0.71</v>
      </c>
    </row>
    <row r="60" spans="2:8">
      <c r="B60" s="2" t="s">
        <v>1204</v>
      </c>
      <c r="C60" s="78" t="s">
        <v>258</v>
      </c>
      <c r="D60" s="2" t="s">
        <v>406</v>
      </c>
      <c r="E60" s="2" t="s">
        <v>1205</v>
      </c>
      <c r="F60" s="71">
        <v>11298</v>
      </c>
      <c r="G60" s="71">
        <v>472.13</v>
      </c>
      <c r="H60" s="71">
        <v>0.63</v>
      </c>
    </row>
    <row r="61" spans="2:8">
      <c r="B61" s="2" t="s">
        <v>1206</v>
      </c>
      <c r="C61" s="78" t="s">
        <v>258</v>
      </c>
      <c r="D61" s="2" t="s">
        <v>493</v>
      </c>
      <c r="E61" s="2" t="s">
        <v>1207</v>
      </c>
      <c r="F61" s="71">
        <v>12476</v>
      </c>
      <c r="G61" s="71">
        <v>455.89</v>
      </c>
      <c r="H61" s="71">
        <v>0.61</v>
      </c>
    </row>
    <row r="62" spans="2:8">
      <c r="B62" s="2" t="s">
        <v>1208</v>
      </c>
      <c r="C62" s="78" t="s">
        <v>258</v>
      </c>
      <c r="D62" s="2" t="s">
        <v>406</v>
      </c>
      <c r="E62" s="2" t="s">
        <v>1209</v>
      </c>
      <c r="F62" s="71">
        <v>223046</v>
      </c>
      <c r="G62" s="71">
        <v>444.87</v>
      </c>
      <c r="H62" s="71">
        <v>0.59</v>
      </c>
    </row>
    <row r="63" spans="2:8">
      <c r="B63" s="2" t="s">
        <v>440</v>
      </c>
      <c r="C63" s="78" t="s">
        <v>258</v>
      </c>
      <c r="D63" s="2" t="s">
        <v>441</v>
      </c>
      <c r="E63" s="2" t="s">
        <v>442</v>
      </c>
      <c r="F63" s="71">
        <v>38124</v>
      </c>
      <c r="G63" s="71">
        <v>432.38</v>
      </c>
      <c r="H63" s="71">
        <v>0.56999999999999995</v>
      </c>
    </row>
    <row r="64" spans="2:8">
      <c r="B64" s="2" t="s">
        <v>1210</v>
      </c>
      <c r="C64" s="78" t="s">
        <v>258</v>
      </c>
      <c r="D64" s="2" t="s">
        <v>993</v>
      </c>
      <c r="E64" s="2" t="s">
        <v>1211</v>
      </c>
      <c r="F64" s="71">
        <v>24649</v>
      </c>
      <c r="G64" s="71">
        <v>315.85000000000002</v>
      </c>
      <c r="H64" s="71">
        <v>0.42</v>
      </c>
    </row>
    <row r="65" spans="2:8" ht="13">
      <c r="B65" s="3" t="s">
        <v>261</v>
      </c>
      <c r="C65" s="82"/>
      <c r="D65" s="3"/>
      <c r="E65" s="3"/>
      <c r="F65" s="83"/>
      <c r="G65" s="83">
        <f>SUM(G12:G64)</f>
        <v>75371.91</v>
      </c>
      <c r="H65" s="83">
        <f>SUM(H12:H64)</f>
        <v>100.13999999999999</v>
      </c>
    </row>
    <row r="66" spans="2:8" ht="13">
      <c r="B66" s="3" t="s">
        <v>262</v>
      </c>
      <c r="C66" s="82"/>
      <c r="D66" s="3"/>
      <c r="E66" s="3"/>
      <c r="F66" s="83"/>
      <c r="G66" s="83">
        <v>479.77</v>
      </c>
      <c r="H66" s="83">
        <v>0.64</v>
      </c>
    </row>
    <row r="67" spans="2:8" ht="13">
      <c r="B67" s="3" t="s">
        <v>263</v>
      </c>
      <c r="C67" s="82"/>
      <c r="D67" s="3"/>
      <c r="E67" s="3"/>
      <c r="F67" s="83"/>
      <c r="G67" s="83">
        <v>75851.680000000008</v>
      </c>
      <c r="H67" s="83">
        <v>100.78</v>
      </c>
    </row>
    <row r="68" spans="2:8" ht="13">
      <c r="B68" s="3" t="s">
        <v>264</v>
      </c>
      <c r="C68" s="82"/>
      <c r="D68" s="3"/>
      <c r="E68" s="3"/>
      <c r="F68" s="83"/>
      <c r="G68" s="83">
        <v>-582.13818859999765</v>
      </c>
      <c r="H68" s="83">
        <v>-0.78000000000000114</v>
      </c>
    </row>
    <row r="69" spans="2:8" ht="13">
      <c r="B69" s="3" t="s">
        <v>265</v>
      </c>
      <c r="C69" s="82"/>
      <c r="D69" s="3"/>
      <c r="E69" s="3"/>
      <c r="F69" s="83"/>
      <c r="G69" s="83">
        <v>75269.541811400006</v>
      </c>
      <c r="H69" s="83">
        <v>100</v>
      </c>
    </row>
    <row r="70" spans="2:8">
      <c r="B70" s="2" t="s">
        <v>266</v>
      </c>
    </row>
    <row r="71" spans="2:8" ht="13">
      <c r="B71" s="3" t="s">
        <v>267</v>
      </c>
    </row>
    <row r="72" spans="2:8" ht="13">
      <c r="B72" s="3" t="s">
        <v>268</v>
      </c>
      <c r="C72" s="78" t="s">
        <v>269</v>
      </c>
    </row>
    <row r="73" spans="2:8" ht="13">
      <c r="B73" s="3" t="s">
        <v>272</v>
      </c>
      <c r="C73" s="78" t="s">
        <v>271</v>
      </c>
    </row>
    <row r="74" spans="2:8" ht="13">
      <c r="B74" s="3" t="s">
        <v>273</v>
      </c>
      <c r="C74" s="78" t="s">
        <v>271</v>
      </c>
    </row>
    <row r="75" spans="2:8" ht="13">
      <c r="B75" s="3" t="s">
        <v>274</v>
      </c>
      <c r="C75" s="78" t="s">
        <v>275</v>
      </c>
    </row>
    <row r="76" spans="2:8" ht="13">
      <c r="B76" s="3" t="s">
        <v>1212</v>
      </c>
      <c r="C76" s="82"/>
    </row>
    <row r="77" spans="2:8" ht="13">
      <c r="B77" s="3" t="s">
        <v>1213</v>
      </c>
      <c r="C77" s="82"/>
    </row>
    <row r="78" spans="2:8" ht="13">
      <c r="B78" s="3" t="s">
        <v>1214</v>
      </c>
      <c r="C78" s="82"/>
    </row>
    <row r="79" spans="2:8" ht="13">
      <c r="B79" s="3" t="s">
        <v>1215</v>
      </c>
      <c r="C79" s="82"/>
    </row>
    <row r="80" spans="2:8" ht="13">
      <c r="B80" s="3" t="s">
        <v>1216</v>
      </c>
      <c r="C80" s="82"/>
    </row>
    <row r="81" spans="2:3" ht="13">
      <c r="B81" s="3" t="s">
        <v>1217</v>
      </c>
      <c r="C81" s="82"/>
    </row>
    <row r="82" spans="2:3" ht="13">
      <c r="B82" s="3" t="s">
        <v>1218</v>
      </c>
      <c r="C82" s="82"/>
    </row>
    <row r="83" spans="2:3" ht="13">
      <c r="B83" s="3" t="s">
        <v>1219</v>
      </c>
      <c r="C83" s="82"/>
    </row>
    <row r="84" spans="2:3" ht="13">
      <c r="B84" s="3" t="s">
        <v>1220</v>
      </c>
      <c r="C84" s="82"/>
    </row>
    <row r="85" spans="2:3">
      <c r="B85" s="2" t="s">
        <v>286</v>
      </c>
    </row>
    <row r="86" spans="2:3">
      <c r="B86" s="2" t="s">
        <v>354</v>
      </c>
    </row>
    <row r="89" spans="2:3" ht="14.5">
      <c r="B89" s="104" t="s">
        <v>355</v>
      </c>
      <c r="C89" s="105"/>
    </row>
    <row r="90" spans="2:3" ht="14.5">
      <c r="B90" s="104" t="s">
        <v>356</v>
      </c>
      <c r="C90" s="106" t="s">
        <v>357</v>
      </c>
    </row>
    <row r="91" spans="2:3" ht="14.5">
      <c r="B91" s="85" t="s">
        <v>358</v>
      </c>
      <c r="C91" s="86" t="s">
        <v>359</v>
      </c>
    </row>
    <row r="92" spans="2:3" ht="14.5">
      <c r="B92" s="85" t="s">
        <v>360</v>
      </c>
      <c r="C92" s="86" t="s">
        <v>359</v>
      </c>
    </row>
    <row r="93" spans="2:3" ht="14.5">
      <c r="B93" s="85" t="s">
        <v>361</v>
      </c>
      <c r="C93" s="86" t="s">
        <v>359</v>
      </c>
    </row>
    <row r="94" spans="2:3" ht="14.5">
      <c r="B94" s="85" t="s">
        <v>362</v>
      </c>
      <c r="C94" s="86" t="s">
        <v>359</v>
      </c>
    </row>
    <row r="95" spans="2:3" ht="14.5">
      <c r="B95" s="85" t="s">
        <v>363</v>
      </c>
      <c r="C95" s="86" t="s">
        <v>359</v>
      </c>
    </row>
    <row r="96" spans="2:3" ht="14.5">
      <c r="B96" s="85" t="s">
        <v>364</v>
      </c>
      <c r="C96" s="86" t="s">
        <v>359</v>
      </c>
    </row>
    <row r="97" spans="2:7" ht="14.5">
      <c r="B97" s="104" t="s">
        <v>365</v>
      </c>
      <c r="C97" s="105" t="s">
        <v>359</v>
      </c>
    </row>
    <row r="99" spans="2:7" ht="14.5">
      <c r="B99" s="85" t="s">
        <v>295</v>
      </c>
      <c r="C99" s="86"/>
      <c r="D99" s="85"/>
    </row>
    <row r="100" spans="2:7" ht="29">
      <c r="B100" s="89" t="s">
        <v>296</v>
      </c>
      <c r="C100" s="87" t="s">
        <v>297</v>
      </c>
      <c r="D100" s="89" t="s">
        <v>298</v>
      </c>
    </row>
    <row r="101" spans="2:7" ht="14.5">
      <c r="B101" s="85" t="s">
        <v>271</v>
      </c>
      <c r="C101" s="86" t="s">
        <v>271</v>
      </c>
      <c r="D101" s="85" t="s">
        <v>271</v>
      </c>
    </row>
    <row r="103" spans="2:7" ht="13">
      <c r="B103" s="90" t="s">
        <v>299</v>
      </c>
      <c r="C103" s="91">
        <v>45747</v>
      </c>
      <c r="D103" s="92"/>
      <c r="E103" s="93"/>
      <c r="F103" s="94"/>
    </row>
    <row r="104" spans="2:7" ht="13">
      <c r="B104" s="90" t="s">
        <v>300</v>
      </c>
      <c r="C104" s="95" t="s">
        <v>301</v>
      </c>
      <c r="D104" s="90" t="s">
        <v>302</v>
      </c>
      <c r="E104" s="96" t="s">
        <v>303</v>
      </c>
      <c r="F104" s="97" t="s">
        <v>304</v>
      </c>
      <c r="G104" s="83"/>
    </row>
    <row r="105" spans="2:7">
      <c r="B105" s="98" t="s">
        <v>271</v>
      </c>
      <c r="C105" s="99" t="s">
        <v>271</v>
      </c>
      <c r="D105" s="98" t="s">
        <v>271</v>
      </c>
      <c r="E105" s="100" t="s">
        <v>271</v>
      </c>
      <c r="F105" s="101" t="s">
        <v>271</v>
      </c>
    </row>
    <row r="108" spans="2:7" ht="13">
      <c r="B108" s="3" t="s">
        <v>305</v>
      </c>
    </row>
    <row r="109" spans="2:7" ht="13">
      <c r="B109" s="3"/>
    </row>
    <row r="110" spans="2:7" ht="13">
      <c r="B110" s="3" t="s">
        <v>306</v>
      </c>
    </row>
    <row r="111" spans="2:7" ht="13">
      <c r="B111" s="90" t="s">
        <v>307</v>
      </c>
      <c r="C111" s="95" t="s">
        <v>308</v>
      </c>
      <c r="D111" s="3"/>
    </row>
    <row r="112" spans="2:7">
      <c r="B112" s="92" t="s">
        <v>271</v>
      </c>
      <c r="C112" s="102" t="s">
        <v>271</v>
      </c>
    </row>
    <row r="114" spans="2:7" ht="13">
      <c r="B114" s="90" t="s">
        <v>309</v>
      </c>
      <c r="C114" s="95" t="s">
        <v>308</v>
      </c>
    </row>
    <row r="115" spans="2:7">
      <c r="B115" s="92" t="s">
        <v>271</v>
      </c>
      <c r="C115" s="102" t="s">
        <v>271</v>
      </c>
    </row>
    <row r="117" spans="2:7" ht="13">
      <c r="B117" s="90" t="s">
        <v>310</v>
      </c>
      <c r="C117" s="95" t="s">
        <v>311</v>
      </c>
    </row>
    <row r="118" spans="2:7">
      <c r="B118" s="92" t="s">
        <v>271</v>
      </c>
      <c r="C118" s="102" t="s">
        <v>271</v>
      </c>
    </row>
    <row r="120" spans="2:7" ht="13">
      <c r="B120" s="96" t="s">
        <v>312</v>
      </c>
      <c r="C120" s="95" t="s">
        <v>311</v>
      </c>
    </row>
    <row r="121" spans="2:7">
      <c r="B121" s="93" t="s">
        <v>271</v>
      </c>
      <c r="C121" s="102" t="s">
        <v>271</v>
      </c>
    </row>
    <row r="123" spans="2:7" ht="13">
      <c r="B123" s="90" t="s">
        <v>313</v>
      </c>
      <c r="C123" s="95" t="s">
        <v>271</v>
      </c>
    </row>
    <row r="125" spans="2:7" ht="13">
      <c r="B125" s="90" t="s">
        <v>314</v>
      </c>
      <c r="C125" s="91">
        <v>45747</v>
      </c>
      <c r="D125" s="92"/>
      <c r="E125" s="93"/>
      <c r="F125" s="94"/>
    </row>
    <row r="126" spans="2:7" ht="13">
      <c r="B126" s="90" t="s">
        <v>300</v>
      </c>
      <c r="C126" s="95" t="s">
        <v>301</v>
      </c>
      <c r="D126" s="90" t="s">
        <v>302</v>
      </c>
      <c r="E126" s="96" t="s">
        <v>303</v>
      </c>
      <c r="F126" s="97" t="s">
        <v>304</v>
      </c>
      <c r="G126" s="83"/>
    </row>
    <row r="127" spans="2:7">
      <c r="B127" s="98" t="s">
        <v>271</v>
      </c>
      <c r="C127" s="99" t="s">
        <v>271</v>
      </c>
      <c r="D127" s="98" t="s">
        <v>271</v>
      </c>
      <c r="E127" s="100" t="s">
        <v>271</v>
      </c>
      <c r="F127" s="101" t="s">
        <v>271</v>
      </c>
    </row>
    <row r="128" spans="2:7" ht="13">
      <c r="B128" s="3" t="s">
        <v>305</v>
      </c>
    </row>
    <row r="129" spans="2:4" ht="13">
      <c r="B129" s="3"/>
    </row>
    <row r="130" spans="2:4" ht="13">
      <c r="B130" s="3" t="s">
        <v>306</v>
      </c>
    </row>
    <row r="131" spans="2:4" ht="13">
      <c r="B131" s="90" t="s">
        <v>307</v>
      </c>
      <c r="C131" s="95" t="s">
        <v>308</v>
      </c>
      <c r="D131" s="3"/>
    </row>
    <row r="132" spans="2:4">
      <c r="B132" s="92" t="s">
        <v>271</v>
      </c>
      <c r="C132" s="102" t="s">
        <v>271</v>
      </c>
    </row>
    <row r="134" spans="2:4" ht="13">
      <c r="B134" s="90" t="s">
        <v>309</v>
      </c>
      <c r="C134" s="95" t="s">
        <v>308</v>
      </c>
    </row>
    <row r="135" spans="2:4">
      <c r="B135" s="92" t="s">
        <v>271</v>
      </c>
      <c r="C135" s="102" t="s">
        <v>271</v>
      </c>
    </row>
    <row r="137" spans="2:4" ht="13">
      <c r="B137" s="90" t="s">
        <v>310</v>
      </c>
      <c r="C137" s="95" t="s">
        <v>311</v>
      </c>
    </row>
    <row r="138" spans="2:4">
      <c r="B138" s="92" t="s">
        <v>271</v>
      </c>
      <c r="C138" s="102" t="s">
        <v>271</v>
      </c>
    </row>
    <row r="140" spans="2:4" ht="13">
      <c r="B140" s="96" t="s">
        <v>312</v>
      </c>
      <c r="C140" s="95" t="s">
        <v>311</v>
      </c>
    </row>
    <row r="141" spans="2:4">
      <c r="B141" s="93" t="s">
        <v>271</v>
      </c>
      <c r="C141" s="102" t="s">
        <v>271</v>
      </c>
    </row>
    <row r="143" spans="2:4" ht="13">
      <c r="B143" s="90" t="s">
        <v>313</v>
      </c>
      <c r="C143" s="95" t="s">
        <v>271</v>
      </c>
    </row>
    <row r="146" spans="2:80" ht="13">
      <c r="B146" s="3" t="s">
        <v>315</v>
      </c>
    </row>
    <row r="148" spans="2:80" ht="13">
      <c r="B148" s="90" t="s">
        <v>300</v>
      </c>
      <c r="C148" s="95" t="s">
        <v>316</v>
      </c>
      <c r="D148" s="90" t="s">
        <v>317</v>
      </c>
      <c r="E148" s="90" t="s">
        <v>318</v>
      </c>
      <c r="F148" s="83"/>
    </row>
    <row r="149" spans="2:80">
      <c r="B149" s="92" t="s">
        <v>271</v>
      </c>
      <c r="C149" s="102" t="s">
        <v>271</v>
      </c>
      <c r="D149" s="92" t="s">
        <v>271</v>
      </c>
      <c r="E149" s="92" t="s">
        <v>271</v>
      </c>
    </row>
    <row r="152" spans="2:80" ht="13">
      <c r="B152" s="3" t="s">
        <v>319</v>
      </c>
      <c r="C152" s="82" t="s">
        <v>271</v>
      </c>
      <c r="D152" s="3"/>
      <c r="E152" s="3"/>
      <c r="F152" s="83"/>
      <c r="G152" s="83"/>
      <c r="H152" s="8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320</v>
      </c>
    </row>
    <row r="156" spans="2:80" ht="13">
      <c r="B156" s="90" t="s">
        <v>321</v>
      </c>
      <c r="C156" s="95" t="s">
        <v>308</v>
      </c>
      <c r="D156" s="3"/>
    </row>
    <row r="157" spans="2:80">
      <c r="B157" s="92" t="s">
        <v>271</v>
      </c>
      <c r="C157" s="102" t="s">
        <v>271</v>
      </c>
    </row>
    <row r="160" spans="2:80" ht="13">
      <c r="B160" s="90" t="s">
        <v>322</v>
      </c>
      <c r="C160" s="95" t="s">
        <v>323</v>
      </c>
      <c r="D160" s="3"/>
    </row>
    <row r="161" spans="2:80">
      <c r="B161" s="92" t="s">
        <v>271</v>
      </c>
      <c r="C161" s="102" t="s">
        <v>271</v>
      </c>
    </row>
    <row r="164" spans="2:80" ht="13">
      <c r="B164" s="3" t="s">
        <v>324</v>
      </c>
    </row>
    <row r="167" spans="2:80" ht="13">
      <c r="B167" s="3" t="s">
        <v>325</v>
      </c>
    </row>
    <row r="169" spans="2:80" ht="13">
      <c r="B169" s="90" t="s">
        <v>300</v>
      </c>
      <c r="C169" s="95" t="s">
        <v>326</v>
      </c>
      <c r="D169" s="90" t="s">
        <v>316</v>
      </c>
      <c r="E169" s="90" t="s">
        <v>317</v>
      </c>
      <c r="F169" s="97" t="s">
        <v>318</v>
      </c>
      <c r="G169" s="83"/>
    </row>
    <row r="170" spans="2:80">
      <c r="B170" s="92" t="s">
        <v>271</v>
      </c>
      <c r="C170" s="102" t="s">
        <v>271</v>
      </c>
      <c r="D170" s="92" t="s">
        <v>271</v>
      </c>
      <c r="E170" s="92" t="s">
        <v>271</v>
      </c>
      <c r="F170" s="103" t="s">
        <v>271</v>
      </c>
    </row>
    <row r="173" spans="2:80" ht="13">
      <c r="B173" s="3" t="s">
        <v>319</v>
      </c>
      <c r="C173" s="82" t="s">
        <v>271</v>
      </c>
      <c r="D173" s="3"/>
      <c r="E173" s="3"/>
      <c r="F173" s="83"/>
      <c r="G173" s="83"/>
      <c r="H173" s="8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320</v>
      </c>
    </row>
    <row r="177" spans="2:7" ht="13">
      <c r="B177" s="90" t="s">
        <v>321</v>
      </c>
      <c r="C177" s="95" t="s">
        <v>308</v>
      </c>
      <c r="D177" s="3"/>
    </row>
    <row r="178" spans="2:7">
      <c r="B178" s="92" t="s">
        <v>271</v>
      </c>
      <c r="C178" s="102" t="s">
        <v>271</v>
      </c>
    </row>
    <row r="181" spans="2:7" ht="13">
      <c r="B181" s="90" t="s">
        <v>322</v>
      </c>
      <c r="C181" s="95" t="s">
        <v>323</v>
      </c>
      <c r="D181" s="3"/>
    </row>
    <row r="182" spans="2:7">
      <c r="B182" s="92" t="s">
        <v>271</v>
      </c>
      <c r="C182" s="102" t="s">
        <v>271</v>
      </c>
    </row>
    <row r="185" spans="2:7" ht="13">
      <c r="B185" s="3" t="s">
        <v>324</v>
      </c>
    </row>
    <row r="188" spans="2:7" ht="13">
      <c r="B188" s="3" t="s">
        <v>327</v>
      </c>
    </row>
    <row r="189" spans="2:7" ht="13">
      <c r="B189" s="90" t="s">
        <v>300</v>
      </c>
      <c r="C189" s="95" t="s">
        <v>328</v>
      </c>
      <c r="D189" s="90" t="s">
        <v>329</v>
      </c>
      <c r="E189" s="90" t="s">
        <v>330</v>
      </c>
      <c r="F189" s="97" t="s">
        <v>331</v>
      </c>
      <c r="G189" s="83"/>
    </row>
    <row r="190" spans="2:7">
      <c r="B190" s="92" t="s">
        <v>271</v>
      </c>
      <c r="C190" s="102" t="s">
        <v>271</v>
      </c>
      <c r="D190" s="92" t="s">
        <v>271</v>
      </c>
      <c r="E190" s="92" t="s">
        <v>271</v>
      </c>
      <c r="F190" s="103" t="s">
        <v>271</v>
      </c>
    </row>
    <row r="191" spans="2:7">
      <c r="B191" s="2" t="s">
        <v>332</v>
      </c>
    </row>
  </sheetData>
  <mergeCells count="3">
    <mergeCell ref="B1:E1"/>
    <mergeCell ref="C3:C7"/>
    <mergeCell ref="D3:D7"/>
  </mergeCells>
  <hyperlinks>
    <hyperlink ref="A1" location="Index!A1" display="Index" xr:uid="{F26E1DF2-47BC-40FD-B9C5-D7DB92AF0AD8}"/>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8E5B-EF87-4C6F-A2EF-1F93CB53EB33}">
  <dimension ref="A1:CB155"/>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92</v>
      </c>
      <c r="C1" s="70"/>
      <c r="D1" s="70"/>
      <c r="E1" s="70"/>
    </row>
    <row r="3" spans="1:9" ht="14.5">
      <c r="B3" s="72" t="s">
        <v>92</v>
      </c>
      <c r="C3" s="73"/>
      <c r="D3" s="114"/>
    </row>
    <row r="4" spans="1:9" ht="14.5">
      <c r="B4" s="76" t="s">
        <v>1221</v>
      </c>
      <c r="C4" s="73"/>
      <c r="D4" s="114"/>
    </row>
    <row r="5" spans="1:9" ht="14.5">
      <c r="B5" s="76" t="s">
        <v>241</v>
      </c>
      <c r="C5" s="73"/>
      <c r="D5" s="114"/>
    </row>
    <row r="6" spans="1:9" ht="14.5">
      <c r="B6" s="85" t="s">
        <v>861</v>
      </c>
      <c r="C6" s="73"/>
      <c r="D6" s="114"/>
    </row>
    <row r="7" spans="1:9" ht="14.5">
      <c r="B7" s="89" t="s">
        <v>1222</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867</v>
      </c>
      <c r="C15" s="78" t="s">
        <v>258</v>
      </c>
      <c r="D15" s="2" t="s">
        <v>583</v>
      </c>
      <c r="E15" s="2" t="s">
        <v>868</v>
      </c>
      <c r="F15" s="71">
        <v>113026</v>
      </c>
      <c r="G15" s="71">
        <v>5781.68</v>
      </c>
      <c r="H15" s="71">
        <v>20.68</v>
      </c>
    </row>
    <row r="16" spans="1:9">
      <c r="B16" s="2" t="s">
        <v>871</v>
      </c>
      <c r="C16" s="78" t="s">
        <v>258</v>
      </c>
      <c r="D16" s="2" t="s">
        <v>525</v>
      </c>
      <c r="E16" s="2" t="s">
        <v>872</v>
      </c>
      <c r="F16" s="71">
        <v>682975</v>
      </c>
      <c r="G16" s="71">
        <v>5378.77</v>
      </c>
      <c r="H16" s="71">
        <v>19.239999999999998</v>
      </c>
    </row>
    <row r="17" spans="2:8">
      <c r="B17" s="2" t="s">
        <v>890</v>
      </c>
      <c r="C17" s="78" t="s">
        <v>258</v>
      </c>
      <c r="D17" s="2" t="s">
        <v>556</v>
      </c>
      <c r="E17" s="2" t="s">
        <v>891</v>
      </c>
      <c r="F17" s="71">
        <v>4908338</v>
      </c>
      <c r="G17" s="71">
        <v>3717.08</v>
      </c>
      <c r="H17" s="71">
        <v>13.3</v>
      </c>
    </row>
    <row r="18" spans="2:8">
      <c r="B18" s="2" t="s">
        <v>1079</v>
      </c>
      <c r="C18" s="78" t="s">
        <v>258</v>
      </c>
      <c r="D18" s="2" t="s">
        <v>525</v>
      </c>
      <c r="E18" s="2" t="s">
        <v>1080</v>
      </c>
      <c r="F18" s="71">
        <v>520860</v>
      </c>
      <c r="G18" s="71">
        <v>3460.33</v>
      </c>
      <c r="H18" s="71">
        <v>12.38</v>
      </c>
    </row>
    <row r="19" spans="2:8">
      <c r="B19" s="2" t="s">
        <v>896</v>
      </c>
      <c r="C19" s="78" t="s">
        <v>258</v>
      </c>
      <c r="D19" s="2" t="s">
        <v>525</v>
      </c>
      <c r="E19" s="2" t="s">
        <v>897</v>
      </c>
      <c r="F19" s="71">
        <v>412837</v>
      </c>
      <c r="G19" s="71">
        <v>3003.39</v>
      </c>
      <c r="H19" s="71">
        <v>10.74</v>
      </c>
    </row>
    <row r="20" spans="2:8">
      <c r="B20" s="2" t="s">
        <v>954</v>
      </c>
      <c r="C20" s="78" t="s">
        <v>258</v>
      </c>
      <c r="D20" s="2" t="s">
        <v>525</v>
      </c>
      <c r="E20" s="2" t="s">
        <v>955</v>
      </c>
      <c r="F20" s="71">
        <v>271340</v>
      </c>
      <c r="G20" s="71">
        <v>959.19</v>
      </c>
      <c r="H20" s="71">
        <v>3.43</v>
      </c>
    </row>
    <row r="21" spans="2:8">
      <c r="B21" s="2" t="s">
        <v>1223</v>
      </c>
      <c r="C21" s="78" t="s">
        <v>258</v>
      </c>
      <c r="D21" s="2" t="s">
        <v>525</v>
      </c>
      <c r="E21" s="2" t="s">
        <v>1224</v>
      </c>
      <c r="F21" s="71">
        <v>323211</v>
      </c>
      <c r="G21" s="71">
        <v>951.69</v>
      </c>
      <c r="H21" s="71">
        <v>3.4</v>
      </c>
    </row>
    <row r="22" spans="2:8">
      <c r="B22" s="2" t="s">
        <v>964</v>
      </c>
      <c r="C22" s="78" t="s">
        <v>258</v>
      </c>
      <c r="D22" s="2" t="s">
        <v>525</v>
      </c>
      <c r="E22" s="2" t="s">
        <v>965</v>
      </c>
      <c r="F22" s="71">
        <v>674805</v>
      </c>
      <c r="G22" s="71">
        <v>866.52</v>
      </c>
      <c r="H22" s="71">
        <v>3.1</v>
      </c>
    </row>
    <row r="23" spans="2:8">
      <c r="B23" s="2" t="s">
        <v>1225</v>
      </c>
      <c r="C23" s="78" t="s">
        <v>258</v>
      </c>
      <c r="D23" s="2" t="s">
        <v>525</v>
      </c>
      <c r="E23" s="2" t="s">
        <v>1226</v>
      </c>
      <c r="F23" s="71">
        <v>549928</v>
      </c>
      <c r="G23" s="71">
        <v>820.16</v>
      </c>
      <c r="H23" s="71">
        <v>2.93</v>
      </c>
    </row>
    <row r="24" spans="2:8">
      <c r="B24" s="2" t="s">
        <v>1227</v>
      </c>
      <c r="C24" s="78" t="s">
        <v>258</v>
      </c>
      <c r="D24" s="2" t="s">
        <v>525</v>
      </c>
      <c r="E24" s="2" t="s">
        <v>1228</v>
      </c>
      <c r="F24" s="71">
        <v>97422</v>
      </c>
      <c r="G24" s="71">
        <v>798.32</v>
      </c>
      <c r="H24" s="71">
        <v>2.86</v>
      </c>
    </row>
    <row r="25" spans="2:8">
      <c r="B25" s="2" t="s">
        <v>1229</v>
      </c>
      <c r="C25" s="78" t="s">
        <v>258</v>
      </c>
      <c r="D25" s="2" t="s">
        <v>525</v>
      </c>
      <c r="E25" s="2" t="s">
        <v>1230</v>
      </c>
      <c r="F25" s="71">
        <v>165735</v>
      </c>
      <c r="G25" s="71">
        <v>660.7</v>
      </c>
      <c r="H25" s="71">
        <v>2.36</v>
      </c>
    </row>
    <row r="26" spans="2:8">
      <c r="B26" s="2" t="s">
        <v>1231</v>
      </c>
      <c r="C26" s="78" t="s">
        <v>258</v>
      </c>
      <c r="D26" s="2" t="s">
        <v>525</v>
      </c>
      <c r="E26" s="2" t="s">
        <v>1232</v>
      </c>
      <c r="F26" s="71">
        <v>92917</v>
      </c>
      <c r="G26" s="71">
        <v>650.23</v>
      </c>
      <c r="H26" s="71">
        <v>2.33</v>
      </c>
    </row>
    <row r="27" spans="2:8">
      <c r="B27" s="2" t="s">
        <v>1233</v>
      </c>
      <c r="C27" s="78" t="s">
        <v>258</v>
      </c>
      <c r="D27" s="2" t="s">
        <v>525</v>
      </c>
      <c r="E27" s="2" t="s">
        <v>1234</v>
      </c>
      <c r="F27" s="71">
        <v>335095</v>
      </c>
      <c r="G27" s="71">
        <v>504.75</v>
      </c>
      <c r="H27" s="71">
        <v>1.81</v>
      </c>
    </row>
    <row r="28" spans="2:8">
      <c r="B28" s="2" t="s">
        <v>1235</v>
      </c>
      <c r="C28" s="78" t="s">
        <v>258</v>
      </c>
      <c r="D28" s="2" t="s">
        <v>525</v>
      </c>
      <c r="E28" s="2" t="s">
        <v>1236</v>
      </c>
      <c r="F28" s="71">
        <v>35446</v>
      </c>
      <c r="G28" s="71">
        <v>427.34</v>
      </c>
      <c r="H28" s="71">
        <v>1.53</v>
      </c>
    </row>
    <row r="29" spans="2:8" ht="13">
      <c r="B29" s="3" t="s">
        <v>261</v>
      </c>
      <c r="C29" s="82"/>
      <c r="D29" s="3"/>
      <c r="E29" s="3"/>
      <c r="F29" s="83"/>
      <c r="G29" s="83">
        <f>SUM(G12:G28)</f>
        <v>27980.149999999998</v>
      </c>
      <c r="H29" s="83">
        <f>SUM(H12:H28)</f>
        <v>100.09</v>
      </c>
    </row>
    <row r="30" spans="2:8" ht="13">
      <c r="B30" s="3" t="s">
        <v>262</v>
      </c>
      <c r="C30" s="82"/>
      <c r="D30" s="3"/>
      <c r="E30" s="3"/>
      <c r="F30" s="83"/>
      <c r="G30" s="83">
        <v>4.3600000000000003</v>
      </c>
      <c r="H30" s="83">
        <v>0.02</v>
      </c>
    </row>
    <row r="31" spans="2:8" ht="13">
      <c r="B31" s="3" t="s">
        <v>263</v>
      </c>
      <c r="C31" s="82"/>
      <c r="D31" s="3"/>
      <c r="E31" s="3"/>
      <c r="F31" s="83"/>
      <c r="G31" s="83">
        <v>27984.510000000002</v>
      </c>
      <c r="H31" s="83">
        <v>100.11</v>
      </c>
    </row>
    <row r="32" spans="2:8" ht="13">
      <c r="B32" s="3" t="s">
        <v>264</v>
      </c>
      <c r="C32" s="82"/>
      <c r="D32" s="3"/>
      <c r="E32" s="3"/>
      <c r="F32" s="83"/>
      <c r="G32" s="83">
        <v>-31.378682300000364</v>
      </c>
      <c r="H32" s="83">
        <v>-0.10999999999999943</v>
      </c>
    </row>
    <row r="33" spans="2:8" ht="13">
      <c r="B33" s="3" t="s">
        <v>265</v>
      </c>
      <c r="C33" s="82"/>
      <c r="D33" s="3"/>
      <c r="E33" s="3"/>
      <c r="F33" s="83"/>
      <c r="G33" s="83">
        <v>27953.131317700001</v>
      </c>
      <c r="H33" s="83">
        <v>100</v>
      </c>
    </row>
    <row r="34" spans="2:8">
      <c r="B34" s="2" t="s">
        <v>266</v>
      </c>
    </row>
    <row r="35" spans="2:8" ht="13">
      <c r="B35" s="3" t="s">
        <v>267</v>
      </c>
    </row>
    <row r="36" spans="2:8" ht="13">
      <c r="B36" s="3" t="s">
        <v>268</v>
      </c>
      <c r="C36" s="78" t="s">
        <v>269</v>
      </c>
    </row>
    <row r="37" spans="2:8" ht="13">
      <c r="B37" s="3" t="s">
        <v>272</v>
      </c>
      <c r="C37" s="78" t="s">
        <v>271</v>
      </c>
    </row>
    <row r="38" spans="2:8" ht="13">
      <c r="B38" s="3" t="s">
        <v>273</v>
      </c>
      <c r="C38" s="78" t="s">
        <v>271</v>
      </c>
    </row>
    <row r="39" spans="2:8" ht="13">
      <c r="B39" s="3" t="s">
        <v>274</v>
      </c>
      <c r="C39" s="78" t="s">
        <v>275</v>
      </c>
    </row>
    <row r="40" spans="2:8" ht="13">
      <c r="B40" s="3" t="s">
        <v>1237</v>
      </c>
      <c r="C40" s="82"/>
    </row>
    <row r="41" spans="2:8" ht="13">
      <c r="B41" s="3" t="s">
        <v>1238</v>
      </c>
      <c r="C41" s="82"/>
    </row>
    <row r="42" spans="2:8" ht="13">
      <c r="B42" s="3" t="s">
        <v>1239</v>
      </c>
      <c r="C42" s="82"/>
    </row>
    <row r="43" spans="2:8" ht="13">
      <c r="B43" s="3" t="s">
        <v>1240</v>
      </c>
      <c r="C43" s="82"/>
    </row>
    <row r="44" spans="2:8" ht="13">
      <c r="B44" s="3" t="s">
        <v>1241</v>
      </c>
      <c r="C44" s="82"/>
    </row>
    <row r="45" spans="2:8" ht="13">
      <c r="B45" s="3" t="s">
        <v>1242</v>
      </c>
      <c r="C45" s="82"/>
    </row>
    <row r="46" spans="2:8" ht="13">
      <c r="B46" s="3" t="s">
        <v>1243</v>
      </c>
      <c r="C46" s="82"/>
    </row>
    <row r="47" spans="2:8" ht="13">
      <c r="B47" s="3" t="s">
        <v>1244</v>
      </c>
      <c r="C47" s="82"/>
    </row>
    <row r="48" spans="2:8" ht="13">
      <c r="B48" s="3" t="s">
        <v>1245</v>
      </c>
      <c r="C48" s="82"/>
    </row>
    <row r="49" spans="2:4">
      <c r="B49" s="2" t="s">
        <v>286</v>
      </c>
    </row>
    <row r="50" spans="2:4">
      <c r="B50" s="2" t="s">
        <v>354</v>
      </c>
    </row>
    <row r="53" spans="2:4" ht="14.5">
      <c r="B53" s="104" t="s">
        <v>355</v>
      </c>
      <c r="C53" s="105"/>
    </row>
    <row r="54" spans="2:4" ht="14.5">
      <c r="B54" s="104" t="s">
        <v>356</v>
      </c>
      <c r="C54" s="106" t="s">
        <v>357</v>
      </c>
    </row>
    <row r="55" spans="2:4" ht="14.5">
      <c r="B55" s="85" t="s">
        <v>358</v>
      </c>
      <c r="C55" s="86" t="s">
        <v>359</v>
      </c>
    </row>
    <row r="56" spans="2:4" ht="14.5">
      <c r="B56" s="85" t="s">
        <v>360</v>
      </c>
      <c r="C56" s="86" t="s">
        <v>359</v>
      </c>
    </row>
    <row r="57" spans="2:4" ht="14.5">
      <c r="B57" s="85" t="s">
        <v>361</v>
      </c>
      <c r="C57" s="86" t="s">
        <v>359</v>
      </c>
    </row>
    <row r="58" spans="2:4" ht="14.5">
      <c r="B58" s="85" t="s">
        <v>362</v>
      </c>
      <c r="C58" s="86" t="s">
        <v>359</v>
      </c>
    </row>
    <row r="59" spans="2:4" ht="14.5">
      <c r="B59" s="85" t="s">
        <v>363</v>
      </c>
      <c r="C59" s="86" t="s">
        <v>359</v>
      </c>
    </row>
    <row r="60" spans="2:4" ht="14.5">
      <c r="B60" s="85" t="s">
        <v>364</v>
      </c>
      <c r="C60" s="86" t="s">
        <v>359</v>
      </c>
    </row>
    <row r="61" spans="2:4" ht="14.5">
      <c r="B61" s="104" t="s">
        <v>365</v>
      </c>
      <c r="C61" s="105" t="s">
        <v>359</v>
      </c>
    </row>
    <row r="63" spans="2:4" ht="14.5">
      <c r="B63" s="85" t="s">
        <v>295</v>
      </c>
      <c r="C63" s="86"/>
      <c r="D63" s="85"/>
    </row>
    <row r="64" spans="2:4" ht="29">
      <c r="B64" s="89" t="s">
        <v>296</v>
      </c>
      <c r="C64" s="87" t="s">
        <v>297</v>
      </c>
      <c r="D64" s="89" t="s">
        <v>298</v>
      </c>
    </row>
    <row r="65" spans="2:7" ht="14.5">
      <c r="B65" s="85" t="s">
        <v>271</v>
      </c>
      <c r="C65" s="86" t="s">
        <v>271</v>
      </c>
      <c r="D65" s="85" t="s">
        <v>271</v>
      </c>
    </row>
    <row r="67" spans="2:7" ht="13">
      <c r="B67" s="90" t="s">
        <v>299</v>
      </c>
      <c r="C67" s="91">
        <v>45747</v>
      </c>
      <c r="D67" s="92"/>
      <c r="E67" s="93"/>
      <c r="F67" s="94"/>
    </row>
    <row r="68" spans="2:7" ht="13">
      <c r="B68" s="90" t="s">
        <v>300</v>
      </c>
      <c r="C68" s="95" t="s">
        <v>301</v>
      </c>
      <c r="D68" s="90" t="s">
        <v>302</v>
      </c>
      <c r="E68" s="96" t="s">
        <v>303</v>
      </c>
      <c r="F68" s="97" t="s">
        <v>304</v>
      </c>
      <c r="G68" s="83"/>
    </row>
    <row r="69" spans="2:7">
      <c r="B69" s="98" t="s">
        <v>271</v>
      </c>
      <c r="C69" s="99" t="s">
        <v>271</v>
      </c>
      <c r="D69" s="98" t="s">
        <v>271</v>
      </c>
      <c r="E69" s="100" t="s">
        <v>271</v>
      </c>
      <c r="F69" s="101" t="s">
        <v>271</v>
      </c>
    </row>
    <row r="72" spans="2:7" ht="13">
      <c r="B72" s="3" t="s">
        <v>305</v>
      </c>
    </row>
    <row r="73" spans="2:7" ht="13">
      <c r="B73" s="3"/>
    </row>
    <row r="74" spans="2:7" ht="13">
      <c r="B74" s="3" t="s">
        <v>306</v>
      </c>
    </row>
    <row r="75" spans="2:7" ht="13">
      <c r="B75" s="90" t="s">
        <v>307</v>
      </c>
      <c r="C75" s="95" t="s">
        <v>308</v>
      </c>
      <c r="D75" s="3"/>
    </row>
    <row r="76" spans="2:7">
      <c r="B76" s="92" t="s">
        <v>271</v>
      </c>
      <c r="C76" s="102" t="s">
        <v>271</v>
      </c>
    </row>
    <row r="78" spans="2:7" ht="13">
      <c r="B78" s="90" t="s">
        <v>309</v>
      </c>
      <c r="C78" s="95" t="s">
        <v>308</v>
      </c>
    </row>
    <row r="79" spans="2:7">
      <c r="B79" s="92" t="s">
        <v>271</v>
      </c>
      <c r="C79" s="102" t="s">
        <v>271</v>
      </c>
    </row>
    <row r="81" spans="2:7" ht="13">
      <c r="B81" s="90" t="s">
        <v>310</v>
      </c>
      <c r="C81" s="95" t="s">
        <v>311</v>
      </c>
    </row>
    <row r="82" spans="2:7">
      <c r="B82" s="92" t="s">
        <v>271</v>
      </c>
      <c r="C82" s="102" t="s">
        <v>271</v>
      </c>
    </row>
    <row r="84" spans="2:7" ht="13">
      <c r="B84" s="96" t="s">
        <v>312</v>
      </c>
      <c r="C84" s="95" t="s">
        <v>311</v>
      </c>
    </row>
    <row r="85" spans="2:7">
      <c r="B85" s="93" t="s">
        <v>271</v>
      </c>
      <c r="C85" s="102" t="s">
        <v>271</v>
      </c>
    </row>
    <row r="87" spans="2:7" ht="13">
      <c r="B87" s="90" t="s">
        <v>313</v>
      </c>
      <c r="C87" s="95" t="s">
        <v>271</v>
      </c>
    </row>
    <row r="89" spans="2:7" ht="13">
      <c r="B89" s="90" t="s">
        <v>314</v>
      </c>
      <c r="C89" s="91">
        <v>45747</v>
      </c>
      <c r="D89" s="92"/>
      <c r="E89" s="93"/>
      <c r="F89" s="94"/>
    </row>
    <row r="90" spans="2:7" ht="13">
      <c r="B90" s="90" t="s">
        <v>300</v>
      </c>
      <c r="C90" s="95" t="s">
        <v>301</v>
      </c>
      <c r="D90" s="90" t="s">
        <v>302</v>
      </c>
      <c r="E90" s="96" t="s">
        <v>303</v>
      </c>
      <c r="F90" s="97" t="s">
        <v>304</v>
      </c>
      <c r="G90" s="83"/>
    </row>
    <row r="91" spans="2:7">
      <c r="B91" s="98" t="s">
        <v>271</v>
      </c>
      <c r="C91" s="99" t="s">
        <v>271</v>
      </c>
      <c r="D91" s="98" t="s">
        <v>271</v>
      </c>
      <c r="E91" s="100" t="s">
        <v>271</v>
      </c>
      <c r="F91" s="101" t="s">
        <v>271</v>
      </c>
    </row>
    <row r="92" spans="2:7" ht="13">
      <c r="B92" s="3" t="s">
        <v>305</v>
      </c>
    </row>
    <row r="93" spans="2:7" ht="13">
      <c r="B93" s="3"/>
    </row>
    <row r="94" spans="2:7" ht="13">
      <c r="B94" s="3" t="s">
        <v>306</v>
      </c>
    </row>
    <row r="95" spans="2:7" ht="13">
      <c r="B95" s="90" t="s">
        <v>307</v>
      </c>
      <c r="C95" s="95" t="s">
        <v>308</v>
      </c>
      <c r="D95" s="3"/>
    </row>
    <row r="96" spans="2:7">
      <c r="B96" s="92" t="s">
        <v>271</v>
      </c>
      <c r="C96" s="102" t="s">
        <v>271</v>
      </c>
    </row>
    <row r="98" spans="2:6" ht="13">
      <c r="B98" s="90" t="s">
        <v>309</v>
      </c>
      <c r="C98" s="95" t="s">
        <v>308</v>
      </c>
    </row>
    <row r="99" spans="2:6">
      <c r="B99" s="92" t="s">
        <v>271</v>
      </c>
      <c r="C99" s="102" t="s">
        <v>271</v>
      </c>
    </row>
    <row r="101" spans="2:6" ht="13">
      <c r="B101" s="90" t="s">
        <v>310</v>
      </c>
      <c r="C101" s="95" t="s">
        <v>311</v>
      </c>
    </row>
    <row r="102" spans="2:6">
      <c r="B102" s="92" t="s">
        <v>271</v>
      </c>
      <c r="C102" s="102" t="s">
        <v>271</v>
      </c>
    </row>
    <row r="104" spans="2:6" ht="13">
      <c r="B104" s="96" t="s">
        <v>312</v>
      </c>
      <c r="C104" s="95" t="s">
        <v>311</v>
      </c>
    </row>
    <row r="105" spans="2:6">
      <c r="B105" s="93" t="s">
        <v>271</v>
      </c>
      <c r="C105" s="102" t="s">
        <v>271</v>
      </c>
    </row>
    <row r="107" spans="2:6" ht="13">
      <c r="B107" s="90" t="s">
        <v>313</v>
      </c>
      <c r="C107" s="95" t="s">
        <v>271</v>
      </c>
    </row>
    <row r="110" spans="2:6" ht="13">
      <c r="B110" s="3" t="s">
        <v>315</v>
      </c>
    </row>
    <row r="112" spans="2:6" ht="13">
      <c r="B112" s="90" t="s">
        <v>300</v>
      </c>
      <c r="C112" s="95" t="s">
        <v>316</v>
      </c>
      <c r="D112" s="90" t="s">
        <v>317</v>
      </c>
      <c r="E112" s="90" t="s">
        <v>318</v>
      </c>
      <c r="F112" s="83"/>
    </row>
    <row r="113" spans="2:80">
      <c r="B113" s="92" t="s">
        <v>271</v>
      </c>
      <c r="C113" s="102" t="s">
        <v>271</v>
      </c>
      <c r="D113" s="92" t="s">
        <v>271</v>
      </c>
      <c r="E113" s="92" t="s">
        <v>271</v>
      </c>
    </row>
    <row r="116" spans="2:80" ht="13">
      <c r="B116" s="3" t="s">
        <v>319</v>
      </c>
      <c r="C116" s="82" t="s">
        <v>271</v>
      </c>
      <c r="D116" s="3"/>
      <c r="E116" s="3"/>
      <c r="F116" s="83"/>
      <c r="G116" s="83"/>
      <c r="H116" s="8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row>
    <row r="118" spans="2:80" ht="13">
      <c r="B118" s="3" t="s">
        <v>320</v>
      </c>
    </row>
    <row r="120" spans="2:80" ht="13">
      <c r="B120" s="90" t="s">
        <v>321</v>
      </c>
      <c r="C120" s="95" t="s">
        <v>308</v>
      </c>
      <c r="D120" s="3"/>
    </row>
    <row r="121" spans="2:80">
      <c r="B121" s="92" t="s">
        <v>271</v>
      </c>
      <c r="C121" s="102" t="s">
        <v>271</v>
      </c>
    </row>
    <row r="124" spans="2:80" ht="13">
      <c r="B124" s="90" t="s">
        <v>322</v>
      </c>
      <c r="C124" s="95" t="s">
        <v>323</v>
      </c>
      <c r="D124" s="3"/>
    </row>
    <row r="125" spans="2:80">
      <c r="B125" s="92" t="s">
        <v>271</v>
      </c>
      <c r="C125" s="102" t="s">
        <v>271</v>
      </c>
    </row>
    <row r="128" spans="2:80" ht="13">
      <c r="B128" s="3" t="s">
        <v>324</v>
      </c>
    </row>
    <row r="131" spans="2:80" ht="13">
      <c r="B131" s="3" t="s">
        <v>325</v>
      </c>
    </row>
    <row r="133" spans="2:80" ht="13">
      <c r="B133" s="90" t="s">
        <v>300</v>
      </c>
      <c r="C133" s="95" t="s">
        <v>326</v>
      </c>
      <c r="D133" s="90" t="s">
        <v>316</v>
      </c>
      <c r="E133" s="90" t="s">
        <v>317</v>
      </c>
      <c r="F133" s="97" t="s">
        <v>318</v>
      </c>
      <c r="G133" s="83"/>
    </row>
    <row r="134" spans="2:80">
      <c r="B134" s="92" t="s">
        <v>271</v>
      </c>
      <c r="C134" s="102" t="s">
        <v>271</v>
      </c>
      <c r="D134" s="92" t="s">
        <v>271</v>
      </c>
      <c r="E134" s="92" t="s">
        <v>271</v>
      </c>
      <c r="F134" s="103" t="s">
        <v>271</v>
      </c>
    </row>
    <row r="137" spans="2:80" ht="13">
      <c r="B137" s="3" t="s">
        <v>319</v>
      </c>
      <c r="C137" s="82" t="s">
        <v>271</v>
      </c>
      <c r="D137" s="3"/>
      <c r="E137" s="3"/>
      <c r="F137" s="83"/>
      <c r="G137" s="83"/>
      <c r="H137" s="8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9" spans="2:80" ht="13">
      <c r="B139" s="3" t="s">
        <v>320</v>
      </c>
    </row>
    <row r="141" spans="2:80" ht="13">
      <c r="B141" s="90" t="s">
        <v>321</v>
      </c>
      <c r="C141" s="95" t="s">
        <v>308</v>
      </c>
      <c r="D141" s="3"/>
    </row>
    <row r="142" spans="2:80">
      <c r="B142" s="92" t="s">
        <v>271</v>
      </c>
      <c r="C142" s="102" t="s">
        <v>271</v>
      </c>
    </row>
    <row r="145" spans="2:7" ht="13">
      <c r="B145" s="90" t="s">
        <v>322</v>
      </c>
      <c r="C145" s="95" t="s">
        <v>323</v>
      </c>
      <c r="D145" s="3"/>
    </row>
    <row r="146" spans="2:7">
      <c r="B146" s="92" t="s">
        <v>271</v>
      </c>
      <c r="C146" s="102" t="s">
        <v>271</v>
      </c>
    </row>
    <row r="149" spans="2:7" ht="13">
      <c r="B149" s="3" t="s">
        <v>324</v>
      </c>
    </row>
    <row r="152" spans="2:7" ht="13">
      <c r="B152" s="3" t="s">
        <v>327</v>
      </c>
    </row>
    <row r="153" spans="2:7" ht="13">
      <c r="B153" s="90" t="s">
        <v>300</v>
      </c>
      <c r="C153" s="95" t="s">
        <v>328</v>
      </c>
      <c r="D153" s="90" t="s">
        <v>329</v>
      </c>
      <c r="E153" s="90" t="s">
        <v>330</v>
      </c>
      <c r="F153" s="97" t="s">
        <v>331</v>
      </c>
      <c r="G153" s="83"/>
    </row>
    <row r="154" spans="2:7">
      <c r="B154" s="92" t="s">
        <v>271</v>
      </c>
      <c r="C154" s="102" t="s">
        <v>271</v>
      </c>
      <c r="D154" s="92" t="s">
        <v>271</v>
      </c>
      <c r="E154" s="92" t="s">
        <v>271</v>
      </c>
      <c r="F154" s="103" t="s">
        <v>271</v>
      </c>
    </row>
    <row r="155" spans="2:7">
      <c r="B155" s="2" t="s">
        <v>332</v>
      </c>
    </row>
  </sheetData>
  <mergeCells count="3">
    <mergeCell ref="B1:E1"/>
    <mergeCell ref="C3:C7"/>
    <mergeCell ref="D3:D7"/>
  </mergeCells>
  <hyperlinks>
    <hyperlink ref="A1" location="Index!A1" display="Index" xr:uid="{A8BFC638-E1BA-45A6-98B6-AB38A8DC00BA}"/>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C4A3D-9922-45DA-A25D-D92DA49C521D}">
  <dimension ref="A1:CB165"/>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90</v>
      </c>
      <c r="C1" s="70"/>
      <c r="D1" s="70"/>
      <c r="E1" s="70"/>
    </row>
    <row r="3" spans="1:9" ht="14.5">
      <c r="B3" s="72" t="s">
        <v>1246</v>
      </c>
      <c r="C3" s="73"/>
      <c r="D3" s="74"/>
      <c r="E3" s="75"/>
    </row>
    <row r="4" spans="1:9" ht="14.5">
      <c r="B4" s="7" t="s">
        <v>1247</v>
      </c>
      <c r="C4" s="73"/>
      <c r="D4" s="74"/>
      <c r="E4" s="75"/>
    </row>
    <row r="5" spans="1:9" ht="14.5">
      <c r="B5" s="7" t="s">
        <v>241</v>
      </c>
      <c r="C5" s="73"/>
      <c r="D5" s="74"/>
      <c r="E5" s="75"/>
    </row>
    <row r="6" spans="1:9" ht="14.5">
      <c r="B6" s="7" t="s">
        <v>1123</v>
      </c>
      <c r="C6" s="73"/>
      <c r="D6" s="74"/>
      <c r="E6" s="75"/>
    </row>
    <row r="7" spans="1:9" ht="29">
      <c r="B7" s="76" t="s">
        <v>1248</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1077</v>
      </c>
      <c r="C15" s="78" t="s">
        <v>258</v>
      </c>
      <c r="D15" s="2" t="s">
        <v>460</v>
      </c>
      <c r="E15" s="2" t="s">
        <v>1078</v>
      </c>
      <c r="F15" s="71">
        <v>16766</v>
      </c>
      <c r="G15" s="71">
        <v>1204.03</v>
      </c>
      <c r="H15" s="71">
        <v>7.64</v>
      </c>
    </row>
    <row r="16" spans="1:9">
      <c r="B16" s="2" t="s">
        <v>863</v>
      </c>
      <c r="C16" s="78" t="s">
        <v>258</v>
      </c>
      <c r="D16" s="2" t="s">
        <v>484</v>
      </c>
      <c r="E16" s="2" t="s">
        <v>864</v>
      </c>
      <c r="F16" s="71">
        <v>69188</v>
      </c>
      <c r="G16" s="71">
        <v>1199.3</v>
      </c>
      <c r="H16" s="71">
        <v>7.61</v>
      </c>
    </row>
    <row r="17" spans="2:8">
      <c r="B17" s="2" t="s">
        <v>654</v>
      </c>
      <c r="C17" s="78" t="s">
        <v>258</v>
      </c>
      <c r="D17" s="2" t="s">
        <v>655</v>
      </c>
      <c r="E17" s="2" t="s">
        <v>656</v>
      </c>
      <c r="F17" s="71">
        <v>74390</v>
      </c>
      <c r="G17" s="71">
        <v>1182.6199999999999</v>
      </c>
      <c r="H17" s="71">
        <v>7.5</v>
      </c>
    </row>
    <row r="18" spans="2:8">
      <c r="B18" s="2" t="s">
        <v>393</v>
      </c>
      <c r="C18" s="78" t="s">
        <v>258</v>
      </c>
      <c r="D18" s="2" t="s">
        <v>388</v>
      </c>
      <c r="E18" s="2" t="s">
        <v>394</v>
      </c>
      <c r="F18" s="71">
        <v>32753</v>
      </c>
      <c r="G18" s="71">
        <v>1181.1199999999999</v>
      </c>
      <c r="H18" s="71">
        <v>7.49</v>
      </c>
    </row>
    <row r="19" spans="2:8">
      <c r="B19" s="2" t="s">
        <v>681</v>
      </c>
      <c r="C19" s="78" t="s">
        <v>258</v>
      </c>
      <c r="D19" s="2" t="s">
        <v>388</v>
      </c>
      <c r="E19" s="2" t="s">
        <v>682</v>
      </c>
      <c r="F19" s="71">
        <v>73728</v>
      </c>
      <c r="G19" s="71">
        <v>1174.1199999999999</v>
      </c>
      <c r="H19" s="71">
        <v>7.45</v>
      </c>
    </row>
    <row r="20" spans="2:8">
      <c r="B20" s="2" t="s">
        <v>387</v>
      </c>
      <c r="C20" s="78" t="s">
        <v>258</v>
      </c>
      <c r="D20" s="2" t="s">
        <v>388</v>
      </c>
      <c r="E20" s="2" t="s">
        <v>389</v>
      </c>
      <c r="F20" s="71">
        <v>73568</v>
      </c>
      <c r="G20" s="71">
        <v>1155.5</v>
      </c>
      <c r="H20" s="71">
        <v>7.33</v>
      </c>
    </row>
    <row r="21" spans="2:8">
      <c r="B21" s="2" t="s">
        <v>644</v>
      </c>
      <c r="C21" s="78" t="s">
        <v>258</v>
      </c>
      <c r="D21" s="2" t="s">
        <v>460</v>
      </c>
      <c r="E21" s="2" t="s">
        <v>645</v>
      </c>
      <c r="F21" s="71">
        <v>570990</v>
      </c>
      <c r="G21" s="71">
        <v>1151.69</v>
      </c>
      <c r="H21" s="71">
        <v>7.31</v>
      </c>
    </row>
    <row r="22" spans="2:8">
      <c r="B22" s="2" t="s">
        <v>1249</v>
      </c>
      <c r="C22" s="78" t="s">
        <v>258</v>
      </c>
      <c r="D22" s="2" t="s">
        <v>388</v>
      </c>
      <c r="E22" s="2" t="s">
        <v>1250</v>
      </c>
      <c r="F22" s="71">
        <v>58350</v>
      </c>
      <c r="G22" s="71">
        <v>827.55</v>
      </c>
      <c r="H22" s="71">
        <v>5.25</v>
      </c>
    </row>
    <row r="23" spans="2:8">
      <c r="B23" s="2" t="s">
        <v>1073</v>
      </c>
      <c r="C23" s="78" t="s">
        <v>258</v>
      </c>
      <c r="D23" s="2" t="s">
        <v>655</v>
      </c>
      <c r="E23" s="2" t="s">
        <v>1074</v>
      </c>
      <c r="F23" s="71">
        <v>87863</v>
      </c>
      <c r="G23" s="71">
        <v>688.36</v>
      </c>
      <c r="H23" s="71">
        <v>4.37</v>
      </c>
    </row>
    <row r="24" spans="2:8">
      <c r="B24" s="2" t="s">
        <v>1251</v>
      </c>
      <c r="C24" s="78" t="s">
        <v>258</v>
      </c>
      <c r="D24" s="2" t="s">
        <v>388</v>
      </c>
      <c r="E24" s="2" t="s">
        <v>1252</v>
      </c>
      <c r="F24" s="71">
        <v>261292</v>
      </c>
      <c r="G24" s="71">
        <v>685.24</v>
      </c>
      <c r="H24" s="71">
        <v>4.3499999999999996</v>
      </c>
    </row>
    <row r="25" spans="2:8">
      <c r="B25" s="2" t="s">
        <v>1253</v>
      </c>
      <c r="C25" s="78" t="s">
        <v>258</v>
      </c>
      <c r="D25" s="2" t="s">
        <v>460</v>
      </c>
      <c r="E25" s="2" t="s">
        <v>1254</v>
      </c>
      <c r="F25" s="71">
        <v>351807</v>
      </c>
      <c r="G25" s="71">
        <v>630.02</v>
      </c>
      <c r="H25" s="71">
        <v>4</v>
      </c>
    </row>
    <row r="26" spans="2:8">
      <c r="B26" s="2" t="s">
        <v>896</v>
      </c>
      <c r="C26" s="78" t="s">
        <v>258</v>
      </c>
      <c r="D26" s="2" t="s">
        <v>525</v>
      </c>
      <c r="E26" s="2" t="s">
        <v>897</v>
      </c>
      <c r="F26" s="71">
        <v>77870</v>
      </c>
      <c r="G26" s="71">
        <v>566.5</v>
      </c>
      <c r="H26" s="71">
        <v>3.59</v>
      </c>
    </row>
    <row r="27" spans="2:8">
      <c r="B27" s="2" t="s">
        <v>1089</v>
      </c>
      <c r="C27" s="78" t="s">
        <v>258</v>
      </c>
      <c r="D27" s="2" t="s">
        <v>388</v>
      </c>
      <c r="E27" s="2" t="s">
        <v>1090</v>
      </c>
      <c r="F27" s="71">
        <v>9791</v>
      </c>
      <c r="G27" s="71">
        <v>539.85</v>
      </c>
      <c r="H27" s="71">
        <v>3.42</v>
      </c>
    </row>
    <row r="28" spans="2:8">
      <c r="B28" s="2" t="s">
        <v>1180</v>
      </c>
      <c r="C28" s="78" t="s">
        <v>258</v>
      </c>
      <c r="D28" s="2" t="s">
        <v>388</v>
      </c>
      <c r="E28" s="2" t="s">
        <v>1181</v>
      </c>
      <c r="F28" s="71">
        <v>6128</v>
      </c>
      <c r="G28" s="71">
        <v>496.93</v>
      </c>
      <c r="H28" s="71">
        <v>3.15</v>
      </c>
    </row>
    <row r="29" spans="2:8">
      <c r="B29" s="2" t="s">
        <v>914</v>
      </c>
      <c r="C29" s="78" t="s">
        <v>258</v>
      </c>
      <c r="D29" s="2" t="s">
        <v>484</v>
      </c>
      <c r="E29" s="2" t="s">
        <v>915</v>
      </c>
      <c r="F29" s="71">
        <v>30317</v>
      </c>
      <c r="G29" s="71">
        <v>478.46</v>
      </c>
      <c r="H29" s="71">
        <v>3.04</v>
      </c>
    </row>
    <row r="30" spans="2:8">
      <c r="B30" s="2" t="s">
        <v>918</v>
      </c>
      <c r="C30" s="78" t="s">
        <v>258</v>
      </c>
      <c r="D30" s="2" t="s">
        <v>484</v>
      </c>
      <c r="E30" s="2" t="s">
        <v>919</v>
      </c>
      <c r="F30" s="71">
        <v>6696988</v>
      </c>
      <c r="G30" s="71">
        <v>455.4</v>
      </c>
      <c r="H30" s="71">
        <v>2.89</v>
      </c>
    </row>
    <row r="31" spans="2:8">
      <c r="B31" s="2" t="s">
        <v>1255</v>
      </c>
      <c r="C31" s="78" t="s">
        <v>258</v>
      </c>
      <c r="D31" s="2" t="s">
        <v>388</v>
      </c>
      <c r="E31" s="2" t="s">
        <v>1256</v>
      </c>
      <c r="F31" s="71">
        <v>8496</v>
      </c>
      <c r="G31" s="71">
        <v>381.59</v>
      </c>
      <c r="H31" s="71">
        <v>2.42</v>
      </c>
    </row>
    <row r="32" spans="2:8">
      <c r="B32" s="2" t="s">
        <v>1186</v>
      </c>
      <c r="C32" s="78" t="s">
        <v>258</v>
      </c>
      <c r="D32" s="2" t="s">
        <v>388</v>
      </c>
      <c r="E32" s="2" t="s">
        <v>1187</v>
      </c>
      <c r="F32" s="71">
        <v>10456</v>
      </c>
      <c r="G32" s="71">
        <v>261.42</v>
      </c>
      <c r="H32" s="71">
        <v>1.66</v>
      </c>
    </row>
    <row r="33" spans="2:8">
      <c r="B33" s="2" t="s">
        <v>1257</v>
      </c>
      <c r="C33" s="78" t="s">
        <v>258</v>
      </c>
      <c r="D33" s="2" t="s">
        <v>460</v>
      </c>
      <c r="E33" s="2" t="s">
        <v>1258</v>
      </c>
      <c r="F33" s="71">
        <v>69318</v>
      </c>
      <c r="G33" s="71">
        <v>228.89</v>
      </c>
      <c r="H33" s="71">
        <v>1.45</v>
      </c>
    </row>
    <row r="34" spans="2:8">
      <c r="B34" s="2" t="s">
        <v>703</v>
      </c>
      <c r="C34" s="78" t="s">
        <v>258</v>
      </c>
      <c r="D34" s="2" t="s">
        <v>388</v>
      </c>
      <c r="E34" s="2" t="s">
        <v>704</v>
      </c>
      <c r="F34" s="71">
        <v>15016</v>
      </c>
      <c r="G34" s="71">
        <v>196.33</v>
      </c>
      <c r="H34" s="71">
        <v>1.25</v>
      </c>
    </row>
    <row r="35" spans="2:8">
      <c r="B35" s="2" t="s">
        <v>1182</v>
      </c>
      <c r="C35" s="78" t="s">
        <v>258</v>
      </c>
      <c r="D35" s="2" t="s">
        <v>388</v>
      </c>
      <c r="E35" s="2" t="s">
        <v>1183</v>
      </c>
      <c r="F35" s="71">
        <v>2177</v>
      </c>
      <c r="G35" s="71">
        <v>170.91</v>
      </c>
      <c r="H35" s="71">
        <v>1.08</v>
      </c>
    </row>
    <row r="36" spans="2:8">
      <c r="B36" s="2" t="s">
        <v>1259</v>
      </c>
      <c r="C36" s="78" t="s">
        <v>258</v>
      </c>
      <c r="D36" s="2" t="s">
        <v>388</v>
      </c>
      <c r="E36" s="2" t="s">
        <v>1260</v>
      </c>
      <c r="F36" s="71">
        <v>3189</v>
      </c>
      <c r="G36" s="71">
        <v>166.29</v>
      </c>
      <c r="H36" s="71">
        <v>1.05</v>
      </c>
    </row>
    <row r="37" spans="2:8">
      <c r="B37" s="2" t="s">
        <v>1261</v>
      </c>
      <c r="C37" s="78" t="s">
        <v>258</v>
      </c>
      <c r="D37" s="2" t="s">
        <v>460</v>
      </c>
      <c r="E37" s="2" t="s">
        <v>1262</v>
      </c>
      <c r="F37" s="71">
        <v>7876</v>
      </c>
      <c r="G37" s="71">
        <v>162.93</v>
      </c>
      <c r="H37" s="71">
        <v>1.03</v>
      </c>
    </row>
    <row r="38" spans="2:8">
      <c r="B38" s="2" t="s">
        <v>1263</v>
      </c>
      <c r="C38" s="78" t="s">
        <v>258</v>
      </c>
      <c r="D38" s="2" t="s">
        <v>616</v>
      </c>
      <c r="E38" s="2" t="s">
        <v>1264</v>
      </c>
      <c r="F38" s="71">
        <v>2523</v>
      </c>
      <c r="G38" s="71">
        <v>113.58</v>
      </c>
      <c r="H38" s="71">
        <v>0.72</v>
      </c>
    </row>
    <row r="39" spans="2:8">
      <c r="B39" s="2" t="s">
        <v>1265</v>
      </c>
      <c r="C39" s="78" t="s">
        <v>258</v>
      </c>
      <c r="D39" s="2" t="s">
        <v>616</v>
      </c>
      <c r="E39" s="2" t="s">
        <v>1266</v>
      </c>
      <c r="F39" s="71">
        <v>7782</v>
      </c>
      <c r="G39" s="71">
        <v>98.43</v>
      </c>
      <c r="H39" s="71">
        <v>0.62</v>
      </c>
    </row>
    <row r="40" spans="2:8">
      <c r="B40" s="2" t="s">
        <v>1267</v>
      </c>
      <c r="C40" s="78" t="s">
        <v>258</v>
      </c>
      <c r="D40" s="2" t="s">
        <v>616</v>
      </c>
      <c r="E40" s="2" t="s">
        <v>1268</v>
      </c>
      <c r="F40" s="71">
        <v>14186</v>
      </c>
      <c r="G40" s="71">
        <v>96.45</v>
      </c>
      <c r="H40" s="71">
        <v>0.61</v>
      </c>
    </row>
    <row r="41" spans="2:8">
      <c r="B41" s="2" t="s">
        <v>1269</v>
      </c>
      <c r="C41" s="78" t="s">
        <v>258</v>
      </c>
      <c r="D41" s="2" t="s">
        <v>616</v>
      </c>
      <c r="E41" s="2" t="s">
        <v>1270</v>
      </c>
      <c r="F41" s="71">
        <v>5813</v>
      </c>
      <c r="G41" s="71">
        <v>93.51</v>
      </c>
      <c r="H41" s="71">
        <v>0.59</v>
      </c>
    </row>
    <row r="42" spans="2:8">
      <c r="B42" s="2" t="s">
        <v>675</v>
      </c>
      <c r="C42" s="78" t="s">
        <v>258</v>
      </c>
      <c r="D42" s="2" t="s">
        <v>388</v>
      </c>
      <c r="E42" s="2" t="s">
        <v>676</v>
      </c>
      <c r="F42" s="71">
        <v>17914</v>
      </c>
      <c r="G42" s="71">
        <v>61.93</v>
      </c>
      <c r="H42" s="71">
        <v>0.39</v>
      </c>
    </row>
    <row r="43" spans="2:8">
      <c r="B43" s="2" t="s">
        <v>1271</v>
      </c>
      <c r="C43" s="78" t="s">
        <v>258</v>
      </c>
      <c r="D43" s="2" t="s">
        <v>388</v>
      </c>
      <c r="E43" s="2" t="s">
        <v>1272</v>
      </c>
      <c r="F43" s="71">
        <v>15126</v>
      </c>
      <c r="G43" s="71">
        <v>58.64</v>
      </c>
      <c r="H43" s="71">
        <v>0.37</v>
      </c>
    </row>
    <row r="44" spans="2:8">
      <c r="B44" s="2" t="s">
        <v>1273</v>
      </c>
      <c r="C44" s="78" t="s">
        <v>258</v>
      </c>
      <c r="D44" s="2" t="s">
        <v>388</v>
      </c>
      <c r="E44" s="2" t="s">
        <v>1274</v>
      </c>
      <c r="F44" s="71">
        <v>8345</v>
      </c>
      <c r="G44" s="71">
        <v>57.81</v>
      </c>
      <c r="H44" s="71">
        <v>0.37</v>
      </c>
    </row>
    <row r="45" spans="2:8" ht="13">
      <c r="B45" s="3" t="s">
        <v>261</v>
      </c>
      <c r="C45" s="82"/>
      <c r="D45" s="3"/>
      <c r="E45" s="3"/>
      <c r="F45" s="83"/>
      <c r="G45" s="83">
        <f>SUM(G12:G44)</f>
        <v>15765.4</v>
      </c>
      <c r="H45" s="83">
        <f>SUM(H12:H44)</f>
        <v>100.00000000000003</v>
      </c>
    </row>
    <row r="46" spans="2:8" ht="13">
      <c r="B46" s="3" t="s">
        <v>263</v>
      </c>
      <c r="C46" s="82"/>
      <c r="D46" s="3"/>
      <c r="E46" s="3"/>
      <c r="F46" s="83"/>
      <c r="G46" s="83">
        <v>15765.4</v>
      </c>
      <c r="H46" s="83">
        <v>100</v>
      </c>
    </row>
    <row r="47" spans="2:8" ht="13">
      <c r="B47" s="3" t="s">
        <v>264</v>
      </c>
      <c r="C47" s="82"/>
      <c r="D47" s="3"/>
      <c r="E47" s="3"/>
      <c r="F47" s="83"/>
      <c r="G47" s="83">
        <v>-1.8667437000003702</v>
      </c>
      <c r="H47" s="83">
        <v>0</v>
      </c>
    </row>
    <row r="48" spans="2:8" ht="13">
      <c r="B48" s="3" t="s">
        <v>265</v>
      </c>
      <c r="C48" s="82"/>
      <c r="D48" s="3"/>
      <c r="E48" s="3"/>
      <c r="F48" s="83"/>
      <c r="G48" s="83">
        <v>15763.533256299999</v>
      </c>
      <c r="H48" s="83">
        <v>100</v>
      </c>
    </row>
    <row r="49" spans="2:3">
      <c r="B49" s="2" t="s">
        <v>266</v>
      </c>
    </row>
    <row r="50" spans="2:3" ht="13">
      <c r="B50" s="3" t="s">
        <v>267</v>
      </c>
    </row>
    <row r="51" spans="2:3" ht="13">
      <c r="B51" s="3" t="s">
        <v>268</v>
      </c>
      <c r="C51" s="78" t="s">
        <v>269</v>
      </c>
    </row>
    <row r="52" spans="2:3" ht="13">
      <c r="B52" s="3" t="s">
        <v>272</v>
      </c>
      <c r="C52" s="78" t="s">
        <v>271</v>
      </c>
    </row>
    <row r="53" spans="2:3" ht="13">
      <c r="B53" s="3" t="s">
        <v>273</v>
      </c>
      <c r="C53" s="78" t="s">
        <v>271</v>
      </c>
    </row>
    <row r="54" spans="2:3" ht="13">
      <c r="B54" s="3" t="s">
        <v>274</v>
      </c>
      <c r="C54" s="78" t="s">
        <v>275</v>
      </c>
    </row>
    <row r="55" spans="2:3" ht="13">
      <c r="B55" s="3" t="s">
        <v>1275</v>
      </c>
      <c r="C55" s="82"/>
    </row>
    <row r="56" spans="2:3" ht="13">
      <c r="B56" s="3" t="s">
        <v>1276</v>
      </c>
      <c r="C56" s="82"/>
    </row>
    <row r="57" spans="2:3" ht="13">
      <c r="B57" s="3" t="s">
        <v>1277</v>
      </c>
      <c r="C57" s="82"/>
    </row>
    <row r="58" spans="2:3">
      <c r="B58" s="2" t="s">
        <v>286</v>
      </c>
    </row>
    <row r="59" spans="2:3">
      <c r="B59" s="2" t="s">
        <v>354</v>
      </c>
    </row>
    <row r="62" spans="2:3" ht="14.5">
      <c r="B62" s="104" t="s">
        <v>355</v>
      </c>
      <c r="C62" s="105"/>
    </row>
    <row r="63" spans="2:3" ht="14.5">
      <c r="B63" s="104" t="s">
        <v>356</v>
      </c>
      <c r="C63" s="106" t="s">
        <v>357</v>
      </c>
    </row>
    <row r="64" spans="2:3" ht="14.5">
      <c r="B64" s="85" t="s">
        <v>358</v>
      </c>
      <c r="C64" s="86" t="s">
        <v>359</v>
      </c>
    </row>
    <row r="65" spans="2:7" ht="14.5">
      <c r="B65" s="85" t="s">
        <v>360</v>
      </c>
      <c r="C65" s="86" t="s">
        <v>359</v>
      </c>
    </row>
    <row r="66" spans="2:7" ht="14.5">
      <c r="B66" s="85" t="s">
        <v>361</v>
      </c>
      <c r="C66" s="86" t="s">
        <v>359</v>
      </c>
    </row>
    <row r="67" spans="2:7" ht="14.5">
      <c r="B67" s="85" t="s">
        <v>362</v>
      </c>
      <c r="C67" s="86" t="s">
        <v>359</v>
      </c>
    </row>
    <row r="68" spans="2:7" ht="14.5">
      <c r="B68" s="85" t="s">
        <v>363</v>
      </c>
      <c r="C68" s="86" t="s">
        <v>359</v>
      </c>
    </row>
    <row r="69" spans="2:7" ht="14.5">
      <c r="B69" s="85" t="s">
        <v>364</v>
      </c>
      <c r="C69" s="86" t="s">
        <v>359</v>
      </c>
    </row>
    <row r="70" spans="2:7" ht="14.5">
      <c r="B70" s="104" t="s">
        <v>365</v>
      </c>
      <c r="C70" s="105" t="s">
        <v>359</v>
      </c>
    </row>
    <row r="72" spans="2:7" ht="14.5">
      <c r="B72" s="85" t="s">
        <v>295</v>
      </c>
      <c r="C72" s="86"/>
      <c r="D72" s="85"/>
    </row>
    <row r="73" spans="2:7" ht="29">
      <c r="B73" s="89" t="s">
        <v>296</v>
      </c>
      <c r="C73" s="87" t="s">
        <v>297</v>
      </c>
      <c r="D73" s="89" t="s">
        <v>298</v>
      </c>
    </row>
    <row r="74" spans="2:7" ht="14.5">
      <c r="B74" s="89" t="s">
        <v>1278</v>
      </c>
      <c r="C74" s="87">
        <v>0.01</v>
      </c>
      <c r="D74" s="116">
        <v>0</v>
      </c>
    </row>
    <row r="75" spans="2:7" ht="14.5">
      <c r="B75" s="85" t="s">
        <v>88</v>
      </c>
      <c r="C75" s="86">
        <v>96.34</v>
      </c>
      <c r="D75" s="109">
        <v>0.91610000000000003</v>
      </c>
    </row>
    <row r="77" spans="2:7" ht="13">
      <c r="B77" s="90" t="s">
        <v>299</v>
      </c>
      <c r="C77" s="91">
        <v>45747</v>
      </c>
      <c r="D77" s="92"/>
      <c r="E77" s="93"/>
      <c r="F77" s="94"/>
    </row>
    <row r="78" spans="2:7" ht="13">
      <c r="B78" s="90" t="s">
        <v>300</v>
      </c>
      <c r="C78" s="95" t="s">
        <v>301</v>
      </c>
      <c r="D78" s="90" t="s">
        <v>302</v>
      </c>
      <c r="E78" s="96" t="s">
        <v>303</v>
      </c>
      <c r="F78" s="97" t="s">
        <v>304</v>
      </c>
      <c r="G78" s="83"/>
    </row>
    <row r="79" spans="2:7">
      <c r="B79" s="98" t="s">
        <v>271</v>
      </c>
      <c r="C79" s="99" t="s">
        <v>271</v>
      </c>
      <c r="D79" s="98" t="s">
        <v>271</v>
      </c>
      <c r="E79" s="100" t="s">
        <v>271</v>
      </c>
      <c r="F79" s="101" t="s">
        <v>271</v>
      </c>
    </row>
    <row r="82" spans="2:4" ht="13">
      <c r="B82" s="3" t="s">
        <v>305</v>
      </c>
    </row>
    <row r="83" spans="2:4" ht="13">
      <c r="B83" s="3"/>
    </row>
    <row r="84" spans="2:4" ht="13">
      <c r="B84" s="3" t="s">
        <v>306</v>
      </c>
    </row>
    <row r="85" spans="2:4" ht="13">
      <c r="B85" s="90" t="s">
        <v>307</v>
      </c>
      <c r="C85" s="95" t="s">
        <v>308</v>
      </c>
      <c r="D85" s="3"/>
    </row>
    <row r="86" spans="2:4">
      <c r="B86" s="92" t="s">
        <v>271</v>
      </c>
      <c r="C86" s="102" t="s">
        <v>271</v>
      </c>
    </row>
    <row r="88" spans="2:4" ht="13">
      <c r="B88" s="90" t="s">
        <v>309</v>
      </c>
      <c r="C88" s="95" t="s">
        <v>308</v>
      </c>
    </row>
    <row r="89" spans="2:4">
      <c r="B89" s="92" t="s">
        <v>271</v>
      </c>
      <c r="C89" s="102" t="s">
        <v>271</v>
      </c>
    </row>
    <row r="91" spans="2:4" ht="13">
      <c r="B91" s="90" t="s">
        <v>310</v>
      </c>
      <c r="C91" s="95" t="s">
        <v>311</v>
      </c>
    </row>
    <row r="92" spans="2:4">
      <c r="B92" s="92" t="s">
        <v>271</v>
      </c>
      <c r="C92" s="102" t="s">
        <v>271</v>
      </c>
    </row>
    <row r="94" spans="2:4" ht="13">
      <c r="B94" s="96" t="s">
        <v>312</v>
      </c>
      <c r="C94" s="95" t="s">
        <v>311</v>
      </c>
    </row>
    <row r="95" spans="2:4">
      <c r="B95" s="93" t="s">
        <v>271</v>
      </c>
      <c r="C95" s="102" t="s">
        <v>271</v>
      </c>
    </row>
    <row r="97" spans="2:7" ht="13">
      <c r="B97" s="90" t="s">
        <v>313</v>
      </c>
      <c r="C97" s="95" t="s">
        <v>271</v>
      </c>
    </row>
    <row r="99" spans="2:7" ht="13">
      <c r="B99" s="90" t="s">
        <v>314</v>
      </c>
      <c r="C99" s="91">
        <v>45747</v>
      </c>
      <c r="D99" s="92"/>
      <c r="E99" s="93"/>
      <c r="F99" s="94"/>
    </row>
    <row r="100" spans="2:7" ht="13">
      <c r="B100" s="90" t="s">
        <v>300</v>
      </c>
      <c r="C100" s="95" t="s">
        <v>301</v>
      </c>
      <c r="D100" s="90" t="s">
        <v>302</v>
      </c>
      <c r="E100" s="96" t="s">
        <v>303</v>
      </c>
      <c r="F100" s="97" t="s">
        <v>304</v>
      </c>
      <c r="G100" s="83"/>
    </row>
    <row r="101" spans="2:7">
      <c r="B101" s="98" t="s">
        <v>271</v>
      </c>
      <c r="C101" s="99" t="s">
        <v>271</v>
      </c>
      <c r="D101" s="98" t="s">
        <v>271</v>
      </c>
      <c r="E101" s="100" t="s">
        <v>271</v>
      </c>
      <c r="F101" s="101" t="s">
        <v>271</v>
      </c>
    </row>
    <row r="102" spans="2:7" ht="13">
      <c r="B102" s="3" t="s">
        <v>305</v>
      </c>
    </row>
    <row r="103" spans="2:7" ht="13">
      <c r="B103" s="3"/>
    </row>
    <row r="104" spans="2:7" ht="13">
      <c r="B104" s="3" t="s">
        <v>306</v>
      </c>
    </row>
    <row r="105" spans="2:7" ht="13">
      <c r="B105" s="90" t="s">
        <v>307</v>
      </c>
      <c r="C105" s="95" t="s">
        <v>308</v>
      </c>
      <c r="D105" s="3"/>
    </row>
    <row r="106" spans="2:7">
      <c r="B106" s="92" t="s">
        <v>271</v>
      </c>
      <c r="C106" s="102" t="s">
        <v>271</v>
      </c>
    </row>
    <row r="108" spans="2:7" ht="13">
      <c r="B108" s="90" t="s">
        <v>309</v>
      </c>
      <c r="C108" s="95" t="s">
        <v>308</v>
      </c>
    </row>
    <row r="109" spans="2:7">
      <c r="B109" s="92" t="s">
        <v>271</v>
      </c>
      <c r="C109" s="102" t="s">
        <v>271</v>
      </c>
    </row>
    <row r="111" spans="2:7" ht="13">
      <c r="B111" s="90" t="s">
        <v>310</v>
      </c>
      <c r="C111" s="95" t="s">
        <v>311</v>
      </c>
    </row>
    <row r="112" spans="2:7">
      <c r="B112" s="92" t="s">
        <v>271</v>
      </c>
      <c r="C112" s="102" t="s">
        <v>271</v>
      </c>
    </row>
    <row r="114" spans="2:80" ht="13">
      <c r="B114" s="96" t="s">
        <v>312</v>
      </c>
      <c r="C114" s="95" t="s">
        <v>311</v>
      </c>
    </row>
    <row r="115" spans="2:80">
      <c r="B115" s="93" t="s">
        <v>271</v>
      </c>
      <c r="C115" s="102" t="s">
        <v>271</v>
      </c>
    </row>
    <row r="117" spans="2:80" ht="13">
      <c r="B117" s="90" t="s">
        <v>313</v>
      </c>
      <c r="C117" s="95" t="s">
        <v>271</v>
      </c>
    </row>
    <row r="120" spans="2:80" ht="13">
      <c r="B120" s="3" t="s">
        <v>315</v>
      </c>
    </row>
    <row r="122" spans="2:80" ht="13">
      <c r="B122" s="90" t="s">
        <v>300</v>
      </c>
      <c r="C122" s="95" t="s">
        <v>316</v>
      </c>
      <c r="D122" s="90" t="s">
        <v>317</v>
      </c>
      <c r="E122" s="90" t="s">
        <v>318</v>
      </c>
      <c r="F122" s="83"/>
    </row>
    <row r="123" spans="2:80">
      <c r="B123" s="92" t="s">
        <v>271</v>
      </c>
      <c r="C123" s="102" t="s">
        <v>271</v>
      </c>
      <c r="D123" s="92" t="s">
        <v>271</v>
      </c>
      <c r="E123" s="92" t="s">
        <v>271</v>
      </c>
    </row>
    <row r="126" spans="2:80" ht="13">
      <c r="B126" s="3" t="s">
        <v>319</v>
      </c>
      <c r="C126" s="82" t="s">
        <v>271</v>
      </c>
      <c r="D126" s="3"/>
      <c r="E126" s="3"/>
      <c r="F126" s="83"/>
      <c r="G126" s="83"/>
      <c r="H126" s="8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320</v>
      </c>
    </row>
    <row r="130" spans="2:7" ht="13">
      <c r="B130" s="90" t="s">
        <v>321</v>
      </c>
      <c r="C130" s="95" t="s">
        <v>308</v>
      </c>
      <c r="D130" s="3"/>
    </row>
    <row r="131" spans="2:7">
      <c r="B131" s="92" t="s">
        <v>271</v>
      </c>
      <c r="C131" s="102" t="s">
        <v>271</v>
      </c>
    </row>
    <row r="134" spans="2:7" ht="13">
      <c r="B134" s="90" t="s">
        <v>322</v>
      </c>
      <c r="C134" s="95" t="s">
        <v>323</v>
      </c>
      <c r="D134" s="3"/>
    </row>
    <row r="135" spans="2:7">
      <c r="B135" s="92" t="s">
        <v>271</v>
      </c>
      <c r="C135" s="102" t="s">
        <v>271</v>
      </c>
    </row>
    <row r="138" spans="2:7" ht="13">
      <c r="B138" s="3" t="s">
        <v>324</v>
      </c>
    </row>
    <row r="141" spans="2:7" ht="13">
      <c r="B141" s="3" t="s">
        <v>325</v>
      </c>
    </row>
    <row r="143" spans="2:7" ht="13">
      <c r="B143" s="90" t="s">
        <v>300</v>
      </c>
      <c r="C143" s="95" t="s">
        <v>326</v>
      </c>
      <c r="D143" s="90" t="s">
        <v>316</v>
      </c>
      <c r="E143" s="90" t="s">
        <v>317</v>
      </c>
      <c r="F143" s="97" t="s">
        <v>318</v>
      </c>
      <c r="G143" s="83"/>
    </row>
    <row r="144" spans="2:7">
      <c r="B144" s="92" t="s">
        <v>271</v>
      </c>
      <c r="C144" s="102" t="s">
        <v>271</v>
      </c>
      <c r="D144" s="92" t="s">
        <v>271</v>
      </c>
      <c r="E144" s="92" t="s">
        <v>271</v>
      </c>
      <c r="F144" s="103" t="s">
        <v>271</v>
      </c>
    </row>
    <row r="147" spans="2:80" ht="13">
      <c r="B147" s="3" t="s">
        <v>319</v>
      </c>
      <c r="C147" s="82" t="s">
        <v>271</v>
      </c>
      <c r="D147" s="3"/>
      <c r="E147" s="3"/>
      <c r="F147" s="83"/>
      <c r="G147" s="83"/>
      <c r="H147" s="8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320</v>
      </c>
    </row>
    <row r="151" spans="2:80" ht="13">
      <c r="B151" s="90" t="s">
        <v>321</v>
      </c>
      <c r="C151" s="95" t="s">
        <v>308</v>
      </c>
      <c r="D151" s="3"/>
    </row>
    <row r="152" spans="2:80">
      <c r="B152" s="92" t="s">
        <v>271</v>
      </c>
      <c r="C152" s="102" t="s">
        <v>271</v>
      </c>
    </row>
    <row r="155" spans="2:80" ht="13">
      <c r="B155" s="90" t="s">
        <v>322</v>
      </c>
      <c r="C155" s="95" t="s">
        <v>323</v>
      </c>
      <c r="D155" s="3"/>
    </row>
    <row r="156" spans="2:80">
      <c r="B156" s="92" t="s">
        <v>271</v>
      </c>
      <c r="C156" s="102" t="s">
        <v>271</v>
      </c>
    </row>
    <row r="159" spans="2:80" ht="13">
      <c r="B159" s="3" t="s">
        <v>324</v>
      </c>
    </row>
    <row r="162" spans="2:7" ht="13">
      <c r="B162" s="3" t="s">
        <v>327</v>
      </c>
    </row>
    <row r="163" spans="2:7" ht="13">
      <c r="B163" s="90" t="s">
        <v>300</v>
      </c>
      <c r="C163" s="95" t="s">
        <v>328</v>
      </c>
      <c r="D163" s="90" t="s">
        <v>329</v>
      </c>
      <c r="E163" s="90" t="s">
        <v>330</v>
      </c>
      <c r="F163" s="97" t="s">
        <v>331</v>
      </c>
      <c r="G163" s="83"/>
    </row>
    <row r="164" spans="2:7">
      <c r="B164" s="92" t="s">
        <v>271</v>
      </c>
      <c r="C164" s="102" t="s">
        <v>271</v>
      </c>
      <c r="D164" s="92" t="s">
        <v>271</v>
      </c>
      <c r="E164" s="92" t="s">
        <v>271</v>
      </c>
      <c r="F164" s="103" t="s">
        <v>271</v>
      </c>
    </row>
    <row r="165" spans="2:7">
      <c r="B165" s="2" t="s">
        <v>332</v>
      </c>
    </row>
  </sheetData>
  <mergeCells count="3">
    <mergeCell ref="B1:E1"/>
    <mergeCell ref="C3:C7"/>
    <mergeCell ref="D3:D7"/>
  </mergeCells>
  <hyperlinks>
    <hyperlink ref="A1" location="Index!A1" display="Index" xr:uid="{EC094B82-D30A-4D71-B437-EF5B5CC6301D}"/>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82B5-3376-4DBA-B7AC-658B3C17814E}">
  <dimension ref="A1:CB14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8.54296875" style="71" bestFit="1" customWidth="1"/>
    <col min="8" max="8" width="6.542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8.54296875" style="2" bestFit="1" customWidth="1"/>
    <col min="264" max="264" width="6.54296875" style="2" bestFit="1" customWidth="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8.54296875" style="2" bestFit="1" customWidth="1"/>
    <col min="520" max="520" width="6.54296875" style="2" bestFit="1" customWidth="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8.54296875" style="2" bestFit="1" customWidth="1"/>
    <col min="776" max="776" width="6.54296875" style="2" bestFit="1" customWidth="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8.54296875" style="2" bestFit="1" customWidth="1"/>
    <col min="1032" max="1032" width="6.54296875" style="2" bestFit="1" customWidth="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8.54296875" style="2" bestFit="1" customWidth="1"/>
    <col min="1288" max="1288" width="6.54296875" style="2" bestFit="1" customWidth="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8.54296875" style="2" bestFit="1" customWidth="1"/>
    <col min="1544" max="1544" width="6.54296875" style="2" bestFit="1" customWidth="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8.54296875" style="2" bestFit="1" customWidth="1"/>
    <col min="1800" max="1800" width="6.54296875" style="2" bestFit="1" customWidth="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8.54296875" style="2" bestFit="1" customWidth="1"/>
    <col min="2056" max="2056" width="6.54296875" style="2" bestFit="1" customWidth="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8.54296875" style="2" bestFit="1" customWidth="1"/>
    <col min="2312" max="2312" width="6.54296875" style="2" bestFit="1" customWidth="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8.54296875" style="2" bestFit="1" customWidth="1"/>
    <col min="2568" max="2568" width="6.54296875" style="2" bestFit="1" customWidth="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8.54296875" style="2" bestFit="1" customWidth="1"/>
    <col min="2824" max="2824" width="6.54296875" style="2" bestFit="1" customWidth="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8.54296875" style="2" bestFit="1" customWidth="1"/>
    <col min="3080" max="3080" width="6.54296875" style="2" bestFit="1" customWidth="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8.54296875" style="2" bestFit="1" customWidth="1"/>
    <col min="3336" max="3336" width="6.54296875" style="2" bestFit="1" customWidth="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8.54296875" style="2" bestFit="1" customWidth="1"/>
    <col min="3592" max="3592" width="6.54296875" style="2" bestFit="1" customWidth="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8.54296875" style="2" bestFit="1" customWidth="1"/>
    <col min="3848" max="3848" width="6.54296875" style="2" bestFit="1" customWidth="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8.54296875" style="2" bestFit="1" customWidth="1"/>
    <col min="4104" max="4104" width="6.54296875" style="2" bestFit="1" customWidth="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8.54296875" style="2" bestFit="1" customWidth="1"/>
    <col min="4360" max="4360" width="6.54296875" style="2" bestFit="1" customWidth="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8.54296875" style="2" bestFit="1" customWidth="1"/>
    <col min="4616" max="4616" width="6.54296875" style="2" bestFit="1" customWidth="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8.54296875" style="2" bestFit="1" customWidth="1"/>
    <col min="4872" max="4872" width="6.54296875" style="2" bestFit="1" customWidth="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8.54296875" style="2" bestFit="1" customWidth="1"/>
    <col min="5128" max="5128" width="6.54296875" style="2" bestFit="1" customWidth="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8.54296875" style="2" bestFit="1" customWidth="1"/>
    <col min="5384" max="5384" width="6.54296875" style="2" bestFit="1" customWidth="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8.54296875" style="2" bestFit="1" customWidth="1"/>
    <col min="5640" max="5640" width="6.54296875" style="2" bestFit="1" customWidth="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8.54296875" style="2" bestFit="1" customWidth="1"/>
    <col min="5896" max="5896" width="6.54296875" style="2" bestFit="1" customWidth="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8.54296875" style="2" bestFit="1" customWidth="1"/>
    <col min="6152" max="6152" width="6.54296875" style="2" bestFit="1" customWidth="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8.54296875" style="2" bestFit="1" customWidth="1"/>
    <col min="6408" max="6408" width="6.54296875" style="2" bestFit="1" customWidth="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8.54296875" style="2" bestFit="1" customWidth="1"/>
    <col min="6664" max="6664" width="6.54296875" style="2" bestFit="1" customWidth="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8.54296875" style="2" bestFit="1" customWidth="1"/>
    <col min="6920" max="6920" width="6.54296875" style="2" bestFit="1" customWidth="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8.54296875" style="2" bestFit="1" customWidth="1"/>
    <col min="7176" max="7176" width="6.54296875" style="2" bestFit="1" customWidth="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8.54296875" style="2" bestFit="1" customWidth="1"/>
    <col min="7432" max="7432" width="6.54296875" style="2" bestFit="1" customWidth="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8.54296875" style="2" bestFit="1" customWidth="1"/>
    <col min="7688" max="7688" width="6.54296875" style="2" bestFit="1" customWidth="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8.54296875" style="2" bestFit="1" customWidth="1"/>
    <col min="7944" max="7944" width="6.54296875" style="2" bestFit="1" customWidth="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8.54296875" style="2" bestFit="1" customWidth="1"/>
    <col min="8200" max="8200" width="6.54296875" style="2" bestFit="1" customWidth="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8.54296875" style="2" bestFit="1" customWidth="1"/>
    <col min="8456" max="8456" width="6.54296875" style="2" bestFit="1" customWidth="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8.54296875" style="2" bestFit="1" customWidth="1"/>
    <col min="8712" max="8712" width="6.54296875" style="2" bestFit="1" customWidth="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8.54296875" style="2" bestFit="1" customWidth="1"/>
    <col min="8968" max="8968" width="6.54296875" style="2" bestFit="1" customWidth="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8.54296875" style="2" bestFit="1" customWidth="1"/>
    <col min="9224" max="9224" width="6.54296875" style="2" bestFit="1" customWidth="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8.54296875" style="2" bestFit="1" customWidth="1"/>
    <col min="9480" max="9480" width="6.54296875" style="2" bestFit="1" customWidth="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8.54296875" style="2" bestFit="1" customWidth="1"/>
    <col min="9736" max="9736" width="6.54296875" style="2" bestFit="1" customWidth="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8.54296875" style="2" bestFit="1" customWidth="1"/>
    <col min="9992" max="9992" width="6.54296875" style="2" bestFit="1" customWidth="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8.54296875" style="2" bestFit="1" customWidth="1"/>
    <col min="10248" max="10248" width="6.54296875" style="2" bestFit="1" customWidth="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8.54296875" style="2" bestFit="1" customWidth="1"/>
    <col min="10504" max="10504" width="6.54296875" style="2" bestFit="1" customWidth="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8.54296875" style="2" bestFit="1" customWidth="1"/>
    <col min="10760" max="10760" width="6.54296875" style="2" bestFit="1" customWidth="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8.54296875" style="2" bestFit="1" customWidth="1"/>
    <col min="11016" max="11016" width="6.54296875" style="2" bestFit="1" customWidth="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8.54296875" style="2" bestFit="1" customWidth="1"/>
    <col min="11272" max="11272" width="6.54296875" style="2" bestFit="1" customWidth="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8.54296875" style="2" bestFit="1" customWidth="1"/>
    <col min="11528" max="11528" width="6.54296875" style="2" bestFit="1" customWidth="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8.54296875" style="2" bestFit="1" customWidth="1"/>
    <col min="11784" max="11784" width="6.54296875" style="2" bestFit="1" customWidth="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8.54296875" style="2" bestFit="1" customWidth="1"/>
    <col min="12040" max="12040" width="6.54296875" style="2" bestFit="1" customWidth="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8.54296875" style="2" bestFit="1" customWidth="1"/>
    <col min="12296" max="12296" width="6.54296875" style="2" bestFit="1" customWidth="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8.54296875" style="2" bestFit="1" customWidth="1"/>
    <col min="12552" max="12552" width="6.54296875" style="2" bestFit="1" customWidth="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8.54296875" style="2" bestFit="1" customWidth="1"/>
    <col min="12808" max="12808" width="6.54296875" style="2" bestFit="1" customWidth="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8.54296875" style="2" bestFit="1" customWidth="1"/>
    <col min="13064" max="13064" width="6.54296875" style="2" bestFit="1" customWidth="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8.54296875" style="2" bestFit="1" customWidth="1"/>
    <col min="13320" max="13320" width="6.54296875" style="2" bestFit="1" customWidth="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8.54296875" style="2" bestFit="1" customWidth="1"/>
    <col min="13576" max="13576" width="6.54296875" style="2" bestFit="1" customWidth="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8.54296875" style="2" bestFit="1" customWidth="1"/>
    <col min="13832" max="13832" width="6.54296875" style="2" bestFit="1" customWidth="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8.54296875" style="2" bestFit="1" customWidth="1"/>
    <col min="14088" max="14088" width="6.54296875" style="2" bestFit="1" customWidth="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8.54296875" style="2" bestFit="1" customWidth="1"/>
    <col min="14344" max="14344" width="6.54296875" style="2" bestFit="1" customWidth="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8.54296875" style="2" bestFit="1" customWidth="1"/>
    <col min="14600" max="14600" width="6.54296875" style="2" bestFit="1" customWidth="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8.54296875" style="2" bestFit="1" customWidth="1"/>
    <col min="14856" max="14856" width="6.54296875" style="2" bestFit="1" customWidth="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8.54296875" style="2" bestFit="1" customWidth="1"/>
    <col min="15112" max="15112" width="6.54296875" style="2" bestFit="1" customWidth="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8.54296875" style="2" bestFit="1" customWidth="1"/>
    <col min="15368" max="15368" width="6.54296875" style="2" bestFit="1" customWidth="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8.54296875" style="2" bestFit="1" customWidth="1"/>
    <col min="15624" max="15624" width="6.54296875" style="2" bestFit="1" customWidth="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8.54296875" style="2" bestFit="1" customWidth="1"/>
    <col min="15880" max="15880" width="6.54296875" style="2" bestFit="1" customWidth="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8.54296875" style="2" bestFit="1" customWidth="1"/>
    <col min="16136" max="16136" width="6.54296875" style="2" bestFit="1" customWidth="1"/>
    <col min="16137" max="16384" width="9.1796875" style="2"/>
  </cols>
  <sheetData>
    <row r="1" spans="1:9" ht="13">
      <c r="A1" s="4" t="s">
        <v>0</v>
      </c>
      <c r="B1" s="70" t="s">
        <v>88</v>
      </c>
      <c r="C1" s="70"/>
      <c r="D1" s="70"/>
      <c r="E1" s="70"/>
    </row>
    <row r="3" spans="1:9" ht="14.5">
      <c r="B3" s="72" t="s">
        <v>88</v>
      </c>
      <c r="C3" s="73"/>
      <c r="D3" s="74"/>
      <c r="E3" s="75"/>
    </row>
    <row r="4" spans="1:9" ht="14.5">
      <c r="B4" s="7" t="s">
        <v>1279</v>
      </c>
      <c r="C4" s="73"/>
      <c r="D4" s="74"/>
      <c r="E4" s="75"/>
    </row>
    <row r="5" spans="1:9" ht="14.5">
      <c r="B5" s="7" t="s">
        <v>241</v>
      </c>
      <c r="C5" s="73"/>
      <c r="D5" s="74"/>
      <c r="E5" s="75"/>
    </row>
    <row r="6" spans="1:9" ht="14.5">
      <c r="B6" s="7" t="s">
        <v>1123</v>
      </c>
      <c r="C6" s="73"/>
      <c r="D6" s="74"/>
      <c r="E6" s="75"/>
    </row>
    <row r="7" spans="1:9" ht="14.5">
      <c r="B7" s="76" t="s">
        <v>1280</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257</v>
      </c>
      <c r="C13" s="82"/>
      <c r="D13" s="3"/>
      <c r="E13" s="3"/>
      <c r="F13" s="83"/>
      <c r="G13" s="83"/>
      <c r="H13" s="83"/>
      <c r="I13" s="3"/>
    </row>
    <row r="14" spans="1:9">
      <c r="B14" s="2" t="s">
        <v>90</v>
      </c>
      <c r="C14" s="78" t="s">
        <v>258</v>
      </c>
      <c r="D14" s="2" t="s">
        <v>259</v>
      </c>
      <c r="E14" s="2" t="s">
        <v>1281</v>
      </c>
      <c r="F14" s="71">
        <v>12266073</v>
      </c>
      <c r="G14" s="71">
        <v>10464.19</v>
      </c>
      <c r="H14" s="71">
        <v>99.31</v>
      </c>
    </row>
    <row r="15" spans="1:9" ht="13">
      <c r="B15" s="3" t="s">
        <v>261</v>
      </c>
      <c r="C15" s="82"/>
      <c r="D15" s="3"/>
      <c r="E15" s="3"/>
      <c r="F15" s="83"/>
      <c r="G15" s="83">
        <f>SUM(G12:G14)</f>
        <v>10464.19</v>
      </c>
      <c r="H15" s="83">
        <f>SUM(H12:H14)</f>
        <v>99.31</v>
      </c>
    </row>
    <row r="16" spans="1:9" ht="13">
      <c r="B16" s="3" t="s">
        <v>263</v>
      </c>
      <c r="C16" s="82" t="s">
        <v>258</v>
      </c>
      <c r="D16" s="3"/>
      <c r="E16" s="3"/>
      <c r="F16" s="83"/>
      <c r="G16" s="83">
        <v>10464.19</v>
      </c>
      <c r="H16" s="83">
        <v>99.31</v>
      </c>
    </row>
    <row r="17" spans="2:8" ht="13">
      <c r="B17" s="3" t="s">
        <v>350</v>
      </c>
      <c r="C17" s="82"/>
      <c r="D17" s="3"/>
      <c r="E17" s="3"/>
      <c r="F17" s="83"/>
      <c r="G17" s="83">
        <v>72.478755799998908</v>
      </c>
      <c r="H17" s="83">
        <v>0.68999999999999773</v>
      </c>
    </row>
    <row r="18" spans="2:8" ht="13">
      <c r="B18" s="3" t="s">
        <v>265</v>
      </c>
      <c r="C18" s="82"/>
      <c r="D18" s="3"/>
      <c r="E18" s="3"/>
      <c r="F18" s="83"/>
      <c r="G18" s="83">
        <v>10536.668755799999</v>
      </c>
      <c r="H18" s="83">
        <v>100</v>
      </c>
    </row>
    <row r="19" spans="2:8">
      <c r="B19" s="2" t="s">
        <v>266</v>
      </c>
    </row>
    <row r="20" spans="2:8" ht="13">
      <c r="B20" s="3" t="s">
        <v>267</v>
      </c>
    </row>
    <row r="21" spans="2:8" ht="13">
      <c r="B21" s="3" t="s">
        <v>268</v>
      </c>
      <c r="C21" s="78" t="s">
        <v>269</v>
      </c>
    </row>
    <row r="22" spans="2:8" ht="13">
      <c r="B22" s="3" t="s">
        <v>272</v>
      </c>
      <c r="C22" s="78" t="s">
        <v>271</v>
      </c>
    </row>
    <row r="23" spans="2:8" ht="13">
      <c r="B23" s="3" t="s">
        <v>273</v>
      </c>
      <c r="C23" s="78" t="s">
        <v>271</v>
      </c>
    </row>
    <row r="24" spans="2:8" ht="13">
      <c r="B24" s="3" t="s">
        <v>274</v>
      </c>
      <c r="C24" s="78" t="s">
        <v>275</v>
      </c>
    </row>
    <row r="25" spans="2:8" ht="13">
      <c r="B25" s="3" t="s">
        <v>1282</v>
      </c>
      <c r="C25" s="82"/>
    </row>
    <row r="26" spans="2:8" ht="13">
      <c r="B26" s="3" t="s">
        <v>1283</v>
      </c>
      <c r="C26" s="82"/>
    </row>
    <row r="27" spans="2:8" ht="13">
      <c r="B27" s="3" t="s">
        <v>1284</v>
      </c>
      <c r="C27" s="82"/>
    </row>
    <row r="28" spans="2:8" ht="13">
      <c r="B28" s="3" t="s">
        <v>1285</v>
      </c>
      <c r="C28" s="82"/>
    </row>
    <row r="29" spans="2:8" ht="13">
      <c r="B29" s="3" t="s">
        <v>1286</v>
      </c>
      <c r="C29" s="82"/>
    </row>
    <row r="30" spans="2:8" ht="13">
      <c r="B30" s="3" t="s">
        <v>1287</v>
      </c>
      <c r="C30" s="82"/>
    </row>
    <row r="31" spans="2:8" ht="13">
      <c r="B31" s="3" t="s">
        <v>1288</v>
      </c>
      <c r="C31" s="82"/>
    </row>
    <row r="32" spans="2:8" ht="13">
      <c r="B32" s="3" t="s">
        <v>1289</v>
      </c>
      <c r="C32" s="82"/>
    </row>
    <row r="33" spans="2:4" ht="13">
      <c r="B33" s="3" t="s">
        <v>1290</v>
      </c>
      <c r="C33" s="82"/>
    </row>
    <row r="34" spans="2:4">
      <c r="B34" s="2" t="s">
        <v>286</v>
      </c>
    </row>
    <row r="35" spans="2:4">
      <c r="B35" s="2" t="s">
        <v>354</v>
      </c>
    </row>
    <row r="38" spans="2:4" ht="14.5">
      <c r="B38" s="104" t="s">
        <v>355</v>
      </c>
      <c r="C38" s="105"/>
    </row>
    <row r="39" spans="2:4" ht="14.5">
      <c r="B39" s="104" t="s">
        <v>356</v>
      </c>
      <c r="C39" s="106" t="s">
        <v>357</v>
      </c>
    </row>
    <row r="40" spans="2:4" ht="14.5">
      <c r="B40" s="85" t="s">
        <v>358</v>
      </c>
      <c r="C40" s="86" t="s">
        <v>359</v>
      </c>
    </row>
    <row r="41" spans="2:4" ht="14.5">
      <c r="B41" s="85" t="s">
        <v>360</v>
      </c>
      <c r="C41" s="86" t="s">
        <v>359</v>
      </c>
    </row>
    <row r="42" spans="2:4" ht="14.5">
      <c r="B42" s="85" t="s">
        <v>361</v>
      </c>
      <c r="C42" s="86" t="s">
        <v>359</v>
      </c>
    </row>
    <row r="43" spans="2:4" ht="14.5">
      <c r="B43" s="85" t="s">
        <v>362</v>
      </c>
      <c r="C43" s="86" t="s">
        <v>359</v>
      </c>
    </row>
    <row r="44" spans="2:4" ht="14.5">
      <c r="B44" s="85" t="s">
        <v>363</v>
      </c>
      <c r="C44" s="86" t="s">
        <v>359</v>
      </c>
    </row>
    <row r="45" spans="2:4" ht="14.5">
      <c r="B45" s="85" t="s">
        <v>364</v>
      </c>
      <c r="C45" s="86" t="s">
        <v>359</v>
      </c>
    </row>
    <row r="46" spans="2:4" ht="14.5">
      <c r="B46" s="104" t="s">
        <v>365</v>
      </c>
      <c r="C46" s="105" t="s">
        <v>359</v>
      </c>
    </row>
    <row r="48" spans="2:4" ht="14.5">
      <c r="B48" s="85" t="s">
        <v>295</v>
      </c>
      <c r="C48" s="86"/>
      <c r="D48" s="85"/>
    </row>
    <row r="49" spans="2:7" ht="29">
      <c r="B49" s="89" t="s">
        <v>296</v>
      </c>
      <c r="C49" s="87" t="s">
        <v>297</v>
      </c>
      <c r="D49" s="89" t="s">
        <v>298</v>
      </c>
    </row>
    <row r="50" spans="2:7" ht="14.5">
      <c r="B50" s="85" t="s">
        <v>271</v>
      </c>
      <c r="C50" s="86" t="s">
        <v>271</v>
      </c>
      <c r="D50" s="85" t="s">
        <v>271</v>
      </c>
    </row>
    <row r="52" spans="2:7" ht="13">
      <c r="B52" s="90" t="s">
        <v>299</v>
      </c>
      <c r="C52" s="91">
        <v>45747</v>
      </c>
      <c r="D52" s="92"/>
      <c r="E52" s="93"/>
      <c r="F52" s="94"/>
    </row>
    <row r="53" spans="2:7" ht="13">
      <c r="B53" s="90" t="s">
        <v>300</v>
      </c>
      <c r="C53" s="95" t="s">
        <v>301</v>
      </c>
      <c r="D53" s="90" t="s">
        <v>302</v>
      </c>
      <c r="E53" s="96" t="s">
        <v>303</v>
      </c>
      <c r="F53" s="97" t="s">
        <v>304</v>
      </c>
      <c r="G53" s="83"/>
    </row>
    <row r="54" spans="2:7">
      <c r="B54" s="98" t="s">
        <v>271</v>
      </c>
      <c r="C54" s="99" t="s">
        <v>271</v>
      </c>
      <c r="D54" s="98" t="s">
        <v>271</v>
      </c>
      <c r="E54" s="100" t="s">
        <v>271</v>
      </c>
      <c r="F54" s="101" t="s">
        <v>271</v>
      </c>
    </row>
    <row r="57" spans="2:7" ht="13">
      <c r="B57" s="3" t="s">
        <v>305</v>
      </c>
    </row>
    <row r="58" spans="2:7" ht="13">
      <c r="B58" s="3"/>
    </row>
    <row r="59" spans="2:7" ht="13">
      <c r="B59" s="3" t="s">
        <v>306</v>
      </c>
    </row>
    <row r="60" spans="2:7" ht="13">
      <c r="B60" s="90" t="s">
        <v>307</v>
      </c>
      <c r="C60" s="95" t="s">
        <v>308</v>
      </c>
      <c r="D60" s="3"/>
    </row>
    <row r="61" spans="2:7">
      <c r="B61" s="92" t="s">
        <v>271</v>
      </c>
      <c r="C61" s="102" t="s">
        <v>271</v>
      </c>
    </row>
    <row r="63" spans="2:7" ht="13">
      <c r="B63" s="90" t="s">
        <v>309</v>
      </c>
      <c r="C63" s="95" t="s">
        <v>308</v>
      </c>
    </row>
    <row r="64" spans="2:7">
      <c r="B64" s="92" t="s">
        <v>271</v>
      </c>
      <c r="C64" s="102" t="s">
        <v>271</v>
      </c>
    </row>
    <row r="66" spans="2:7" ht="13">
      <c r="B66" s="90" t="s">
        <v>310</v>
      </c>
      <c r="C66" s="95" t="s">
        <v>311</v>
      </c>
    </row>
    <row r="67" spans="2:7">
      <c r="B67" s="92" t="s">
        <v>271</v>
      </c>
      <c r="C67" s="102" t="s">
        <v>271</v>
      </c>
    </row>
    <row r="69" spans="2:7" ht="13">
      <c r="B69" s="96" t="s">
        <v>312</v>
      </c>
      <c r="C69" s="95" t="s">
        <v>311</v>
      </c>
    </row>
    <row r="70" spans="2:7">
      <c r="B70" s="93" t="s">
        <v>271</v>
      </c>
      <c r="C70" s="102" t="s">
        <v>271</v>
      </c>
    </row>
    <row r="72" spans="2:7" ht="13">
      <c r="B72" s="90" t="s">
        <v>313</v>
      </c>
      <c r="C72" s="95" t="s">
        <v>271</v>
      </c>
    </row>
    <row r="74" spans="2:7" ht="13">
      <c r="B74" s="90" t="s">
        <v>314</v>
      </c>
      <c r="C74" s="91">
        <v>45747</v>
      </c>
      <c r="D74" s="92"/>
      <c r="E74" s="93"/>
      <c r="F74" s="94"/>
    </row>
    <row r="75" spans="2:7" ht="13">
      <c r="B75" s="90" t="s">
        <v>300</v>
      </c>
      <c r="C75" s="95" t="s">
        <v>301</v>
      </c>
      <c r="D75" s="90" t="s">
        <v>302</v>
      </c>
      <c r="E75" s="96" t="s">
        <v>303</v>
      </c>
      <c r="F75" s="97" t="s">
        <v>304</v>
      </c>
      <c r="G75" s="83"/>
    </row>
    <row r="76" spans="2:7">
      <c r="B76" s="98" t="s">
        <v>271</v>
      </c>
      <c r="C76" s="99" t="s">
        <v>271</v>
      </c>
      <c r="D76" s="98" t="s">
        <v>271</v>
      </c>
      <c r="E76" s="100" t="s">
        <v>271</v>
      </c>
      <c r="F76" s="101" t="s">
        <v>271</v>
      </c>
    </row>
    <row r="77" spans="2:7" ht="13">
      <c r="B77" s="3" t="s">
        <v>305</v>
      </c>
    </row>
    <row r="78" spans="2:7" ht="13">
      <c r="B78" s="3"/>
    </row>
    <row r="79" spans="2:7" ht="13">
      <c r="B79" s="3" t="s">
        <v>306</v>
      </c>
    </row>
    <row r="80" spans="2:7" ht="13">
      <c r="B80" s="90" t="s">
        <v>307</v>
      </c>
      <c r="C80" s="95" t="s">
        <v>308</v>
      </c>
      <c r="D80" s="3"/>
    </row>
    <row r="81" spans="2:3">
      <c r="B81" s="92" t="s">
        <v>271</v>
      </c>
      <c r="C81" s="102" t="s">
        <v>271</v>
      </c>
    </row>
    <row r="83" spans="2:3" ht="13">
      <c r="B83" s="90" t="s">
        <v>309</v>
      </c>
      <c r="C83" s="95" t="s">
        <v>308</v>
      </c>
    </row>
    <row r="84" spans="2:3">
      <c r="B84" s="92" t="s">
        <v>271</v>
      </c>
      <c r="C84" s="102" t="s">
        <v>271</v>
      </c>
    </row>
    <row r="86" spans="2:3" ht="13">
      <c r="B86" s="90" t="s">
        <v>310</v>
      </c>
      <c r="C86" s="95" t="s">
        <v>311</v>
      </c>
    </row>
    <row r="87" spans="2:3">
      <c r="B87" s="92" t="s">
        <v>271</v>
      </c>
      <c r="C87" s="102" t="s">
        <v>271</v>
      </c>
    </row>
    <row r="89" spans="2:3" ht="13">
      <c r="B89" s="96" t="s">
        <v>312</v>
      </c>
      <c r="C89" s="95" t="s">
        <v>311</v>
      </c>
    </row>
    <row r="90" spans="2:3">
      <c r="B90" s="93" t="s">
        <v>271</v>
      </c>
      <c r="C90" s="102" t="s">
        <v>271</v>
      </c>
    </row>
    <row r="92" spans="2:3" ht="13">
      <c r="B92" s="90" t="s">
        <v>313</v>
      </c>
      <c r="C92" s="95" t="s">
        <v>271</v>
      </c>
    </row>
    <row r="95" spans="2:3" ht="13">
      <c r="B95" s="3" t="s">
        <v>315</v>
      </c>
    </row>
    <row r="97" spans="2:80" ht="13">
      <c r="B97" s="90" t="s">
        <v>300</v>
      </c>
      <c r="C97" s="95" t="s">
        <v>316</v>
      </c>
      <c r="D97" s="90" t="s">
        <v>317</v>
      </c>
      <c r="E97" s="90" t="s">
        <v>318</v>
      </c>
      <c r="F97" s="83"/>
    </row>
    <row r="98" spans="2:80">
      <c r="B98" s="92" t="s">
        <v>271</v>
      </c>
      <c r="C98" s="102" t="s">
        <v>271</v>
      </c>
      <c r="D98" s="92" t="s">
        <v>271</v>
      </c>
      <c r="E98" s="92" t="s">
        <v>271</v>
      </c>
    </row>
    <row r="101" spans="2:80" ht="13">
      <c r="B101" s="3" t="s">
        <v>319</v>
      </c>
      <c r="C101" s="82" t="s">
        <v>271</v>
      </c>
      <c r="D101" s="3"/>
      <c r="E101" s="3"/>
      <c r="F101" s="83"/>
      <c r="G101" s="83"/>
      <c r="H101" s="8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3" spans="2:80" ht="13">
      <c r="B103" s="3" t="s">
        <v>320</v>
      </c>
    </row>
    <row r="105" spans="2:80" ht="13">
      <c r="B105" s="90" t="s">
        <v>321</v>
      </c>
      <c r="C105" s="95" t="s">
        <v>308</v>
      </c>
      <c r="D105" s="3"/>
    </row>
    <row r="106" spans="2:80">
      <c r="B106" s="92" t="s">
        <v>271</v>
      </c>
      <c r="C106" s="102" t="s">
        <v>271</v>
      </c>
    </row>
    <row r="109" spans="2:80" ht="13">
      <c r="B109" s="90" t="s">
        <v>322</v>
      </c>
      <c r="C109" s="95" t="s">
        <v>323</v>
      </c>
      <c r="D109" s="3"/>
    </row>
    <row r="110" spans="2:80">
      <c r="B110" s="92" t="s">
        <v>271</v>
      </c>
      <c r="C110" s="102" t="s">
        <v>271</v>
      </c>
    </row>
    <row r="113" spans="2:80" ht="13">
      <c r="B113" s="3" t="s">
        <v>324</v>
      </c>
    </row>
    <row r="116" spans="2:80" ht="13">
      <c r="B116" s="3" t="s">
        <v>325</v>
      </c>
    </row>
    <row r="118" spans="2:80" ht="13">
      <c r="B118" s="90" t="s">
        <v>300</v>
      </c>
      <c r="C118" s="95" t="s">
        <v>326</v>
      </c>
      <c r="D118" s="90" t="s">
        <v>316</v>
      </c>
      <c r="E118" s="90" t="s">
        <v>317</v>
      </c>
      <c r="F118" s="97" t="s">
        <v>318</v>
      </c>
      <c r="G118" s="83"/>
    </row>
    <row r="119" spans="2:80">
      <c r="B119" s="92" t="s">
        <v>271</v>
      </c>
      <c r="C119" s="102" t="s">
        <v>271</v>
      </c>
      <c r="D119" s="92" t="s">
        <v>271</v>
      </c>
      <c r="E119" s="92" t="s">
        <v>271</v>
      </c>
      <c r="F119" s="103" t="s">
        <v>271</v>
      </c>
    </row>
    <row r="122" spans="2:80" ht="13">
      <c r="B122" s="3" t="s">
        <v>319</v>
      </c>
      <c r="C122" s="82" t="s">
        <v>271</v>
      </c>
      <c r="D122" s="3"/>
      <c r="E122" s="3"/>
      <c r="F122" s="83"/>
      <c r="G122" s="83"/>
      <c r="H122" s="8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ht="13">
      <c r="B124" s="3" t="s">
        <v>320</v>
      </c>
    </row>
    <row r="126" spans="2:80" ht="13">
      <c r="B126" s="90" t="s">
        <v>321</v>
      </c>
      <c r="C126" s="95" t="s">
        <v>308</v>
      </c>
      <c r="D126" s="3"/>
    </row>
    <row r="127" spans="2:80">
      <c r="B127" s="92" t="s">
        <v>271</v>
      </c>
      <c r="C127" s="102" t="s">
        <v>271</v>
      </c>
    </row>
    <row r="130" spans="2:7" ht="13">
      <c r="B130" s="90" t="s">
        <v>322</v>
      </c>
      <c r="C130" s="95" t="s">
        <v>323</v>
      </c>
      <c r="D130" s="3"/>
    </row>
    <row r="131" spans="2:7">
      <c r="B131" s="92" t="s">
        <v>271</v>
      </c>
      <c r="C131" s="102" t="s">
        <v>271</v>
      </c>
    </row>
    <row r="134" spans="2:7" ht="13">
      <c r="B134" s="3" t="s">
        <v>324</v>
      </c>
    </row>
    <row r="137" spans="2:7" ht="13">
      <c r="B137" s="3" t="s">
        <v>327</v>
      </c>
    </row>
    <row r="138" spans="2:7" ht="13">
      <c r="B138" s="90" t="s">
        <v>300</v>
      </c>
      <c r="C138" s="95" t="s">
        <v>328</v>
      </c>
      <c r="D138" s="90" t="s">
        <v>329</v>
      </c>
      <c r="E138" s="90" t="s">
        <v>330</v>
      </c>
      <c r="F138" s="97" t="s">
        <v>331</v>
      </c>
      <c r="G138" s="83"/>
    </row>
    <row r="139" spans="2:7">
      <c r="B139" s="92" t="s">
        <v>271</v>
      </c>
      <c r="C139" s="102" t="s">
        <v>271</v>
      </c>
      <c r="D139" s="92" t="s">
        <v>271</v>
      </c>
      <c r="E139" s="92" t="s">
        <v>271</v>
      </c>
      <c r="F139" s="103" t="s">
        <v>271</v>
      </c>
    </row>
    <row r="140" spans="2:7">
      <c r="B140" s="2" t="s">
        <v>332</v>
      </c>
    </row>
  </sheetData>
  <mergeCells count="3">
    <mergeCell ref="B1:E1"/>
    <mergeCell ref="C3:C7"/>
    <mergeCell ref="D3:D7"/>
  </mergeCells>
  <hyperlinks>
    <hyperlink ref="A1" location="Index!A1" display="Index" xr:uid="{F8D69A6D-0322-4B4A-BAFF-55624255B9EE}"/>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894C3-CC87-447B-AB4E-AE8096FAB648}">
  <dimension ref="A1:CB16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82</v>
      </c>
      <c r="C1" s="70"/>
      <c r="D1" s="70"/>
      <c r="E1" s="70"/>
    </row>
    <row r="3" spans="1:9" ht="14.5">
      <c r="B3" s="72" t="s">
        <v>82</v>
      </c>
      <c r="C3" s="73"/>
      <c r="D3" s="114"/>
    </row>
    <row r="4" spans="1:9" ht="14.5">
      <c r="B4" s="76" t="s">
        <v>1291</v>
      </c>
      <c r="C4" s="73"/>
      <c r="D4" s="114"/>
    </row>
    <row r="5" spans="1:9" ht="14.5">
      <c r="B5" s="76" t="s">
        <v>241</v>
      </c>
      <c r="C5" s="73"/>
      <c r="D5" s="114"/>
    </row>
    <row r="6" spans="1:9" ht="14.5">
      <c r="B6" s="85" t="s">
        <v>861</v>
      </c>
      <c r="C6" s="73"/>
      <c r="D6" s="114"/>
    </row>
    <row r="7" spans="1:9" ht="14.5">
      <c r="B7" s="89" t="s">
        <v>1292</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160061</v>
      </c>
      <c r="G15" s="71">
        <v>2926.24</v>
      </c>
      <c r="H15" s="71">
        <v>32.51</v>
      </c>
    </row>
    <row r="16" spans="1:9">
      <c r="B16" s="2" t="s">
        <v>383</v>
      </c>
      <c r="C16" s="78" t="s">
        <v>258</v>
      </c>
      <c r="D16" s="2" t="s">
        <v>378</v>
      </c>
      <c r="E16" s="2" t="s">
        <v>384</v>
      </c>
      <c r="F16" s="71">
        <v>148518</v>
      </c>
      <c r="G16" s="71">
        <v>2002.54</v>
      </c>
      <c r="H16" s="71">
        <v>22.25</v>
      </c>
    </row>
    <row r="17" spans="2:8">
      <c r="B17" s="2" t="s">
        <v>385</v>
      </c>
      <c r="C17" s="78" t="s">
        <v>258</v>
      </c>
      <c r="D17" s="2" t="s">
        <v>378</v>
      </c>
      <c r="E17" s="2" t="s">
        <v>386</v>
      </c>
      <c r="F17" s="71">
        <v>30937</v>
      </c>
      <c r="G17" s="71">
        <v>671.7</v>
      </c>
      <c r="H17" s="71">
        <v>7.46</v>
      </c>
    </row>
    <row r="18" spans="2:8">
      <c r="B18" s="2" t="s">
        <v>401</v>
      </c>
      <c r="C18" s="78" t="s">
        <v>258</v>
      </c>
      <c r="D18" s="2" t="s">
        <v>378</v>
      </c>
      <c r="E18" s="2" t="s">
        <v>402</v>
      </c>
      <c r="F18" s="71">
        <v>60128</v>
      </c>
      <c r="G18" s="71">
        <v>662.61</v>
      </c>
      <c r="H18" s="71">
        <v>7.36</v>
      </c>
    </row>
    <row r="19" spans="2:8">
      <c r="B19" s="2" t="s">
        <v>1293</v>
      </c>
      <c r="C19" s="78" t="s">
        <v>258</v>
      </c>
      <c r="D19" s="2" t="s">
        <v>378</v>
      </c>
      <c r="E19" s="2" t="s">
        <v>1294</v>
      </c>
      <c r="F19" s="71">
        <v>80840</v>
      </c>
      <c r="G19" s="71">
        <v>623.67999999999995</v>
      </c>
      <c r="H19" s="71">
        <v>6.93</v>
      </c>
    </row>
    <row r="20" spans="2:8">
      <c r="B20" s="2" t="s">
        <v>1081</v>
      </c>
      <c r="C20" s="78" t="s">
        <v>258</v>
      </c>
      <c r="D20" s="2" t="s">
        <v>406</v>
      </c>
      <c r="E20" s="2" t="s">
        <v>1082</v>
      </c>
      <c r="F20" s="71">
        <v>5504</v>
      </c>
      <c r="G20" s="71">
        <v>492.37</v>
      </c>
      <c r="H20" s="71">
        <v>5.47</v>
      </c>
    </row>
    <row r="21" spans="2:8">
      <c r="B21" s="2" t="s">
        <v>665</v>
      </c>
      <c r="C21" s="78" t="s">
        <v>258</v>
      </c>
      <c r="D21" s="2" t="s">
        <v>406</v>
      </c>
      <c r="E21" s="2" t="s">
        <v>666</v>
      </c>
      <c r="F21" s="71">
        <v>11449</v>
      </c>
      <c r="G21" s="71">
        <v>229.82</v>
      </c>
      <c r="H21" s="71">
        <v>2.5499999999999998</v>
      </c>
    </row>
    <row r="22" spans="2:8">
      <c r="B22" s="2" t="s">
        <v>1087</v>
      </c>
      <c r="C22" s="78" t="s">
        <v>258</v>
      </c>
      <c r="D22" s="2" t="s">
        <v>406</v>
      </c>
      <c r="E22" s="2" t="s">
        <v>1088</v>
      </c>
      <c r="F22" s="71">
        <v>29453</v>
      </c>
      <c r="G22" s="71">
        <v>193.21</v>
      </c>
      <c r="H22" s="71">
        <v>2.15</v>
      </c>
    </row>
    <row r="23" spans="2:8">
      <c r="B23" s="2" t="s">
        <v>1295</v>
      </c>
      <c r="C23" s="78" t="s">
        <v>258</v>
      </c>
      <c r="D23" s="2" t="s">
        <v>406</v>
      </c>
      <c r="E23" s="2" t="s">
        <v>1296</v>
      </c>
      <c r="F23" s="71">
        <v>68907</v>
      </c>
      <c r="G23" s="71">
        <v>156.77000000000001</v>
      </c>
      <c r="H23" s="71">
        <v>1.74</v>
      </c>
    </row>
    <row r="24" spans="2:8">
      <c r="B24" s="2" t="s">
        <v>425</v>
      </c>
      <c r="C24" s="78" t="s">
        <v>258</v>
      </c>
      <c r="D24" s="2" t="s">
        <v>418</v>
      </c>
      <c r="E24" s="2" t="s">
        <v>426</v>
      </c>
      <c r="F24" s="71">
        <v>22530</v>
      </c>
      <c r="G24" s="71">
        <v>154.49</v>
      </c>
      <c r="H24" s="71">
        <v>1.72</v>
      </c>
    </row>
    <row r="25" spans="2:8">
      <c r="B25" s="2" t="s">
        <v>1297</v>
      </c>
      <c r="C25" s="78" t="s">
        <v>258</v>
      </c>
      <c r="D25" s="2" t="s">
        <v>418</v>
      </c>
      <c r="E25" s="2" t="s">
        <v>1298</v>
      </c>
      <c r="F25" s="71">
        <v>9430</v>
      </c>
      <c r="G25" s="71">
        <v>145.96</v>
      </c>
      <c r="H25" s="71">
        <v>1.62</v>
      </c>
    </row>
    <row r="26" spans="2:8">
      <c r="B26" s="2" t="s">
        <v>1085</v>
      </c>
      <c r="C26" s="78" t="s">
        <v>258</v>
      </c>
      <c r="D26" s="2" t="s">
        <v>406</v>
      </c>
      <c r="E26" s="2" t="s">
        <v>1086</v>
      </c>
      <c r="F26" s="71">
        <v>8857</v>
      </c>
      <c r="G26" s="71">
        <v>134.62</v>
      </c>
      <c r="H26" s="71">
        <v>1.5</v>
      </c>
    </row>
    <row r="27" spans="2:8">
      <c r="B27" s="2" t="s">
        <v>1299</v>
      </c>
      <c r="C27" s="78" t="s">
        <v>258</v>
      </c>
      <c r="D27" s="2" t="s">
        <v>406</v>
      </c>
      <c r="E27" s="2" t="s">
        <v>1300</v>
      </c>
      <c r="F27" s="71">
        <v>30640</v>
      </c>
      <c r="G27" s="71">
        <v>126.93</v>
      </c>
      <c r="H27" s="71">
        <v>1.41</v>
      </c>
    </row>
    <row r="28" spans="2:8">
      <c r="B28" s="2" t="s">
        <v>1301</v>
      </c>
      <c r="C28" s="78" t="s">
        <v>258</v>
      </c>
      <c r="D28" s="2" t="s">
        <v>406</v>
      </c>
      <c r="E28" s="2" t="s">
        <v>1302</v>
      </c>
      <c r="F28" s="71">
        <v>26282</v>
      </c>
      <c r="G28" s="71">
        <v>112.8</v>
      </c>
      <c r="H28" s="71">
        <v>1.25</v>
      </c>
    </row>
    <row r="29" spans="2:8">
      <c r="B29" s="2" t="s">
        <v>417</v>
      </c>
      <c r="C29" s="78" t="s">
        <v>258</v>
      </c>
      <c r="D29" s="2" t="s">
        <v>418</v>
      </c>
      <c r="E29" s="2" t="s">
        <v>419</v>
      </c>
      <c r="F29" s="71">
        <v>5035</v>
      </c>
      <c r="G29" s="71">
        <v>90.27</v>
      </c>
      <c r="H29" s="71">
        <v>1</v>
      </c>
    </row>
    <row r="30" spans="2:8">
      <c r="B30" s="2" t="s">
        <v>1184</v>
      </c>
      <c r="C30" s="78" t="s">
        <v>258</v>
      </c>
      <c r="D30" s="2" t="s">
        <v>449</v>
      </c>
      <c r="E30" s="2" t="s">
        <v>1185</v>
      </c>
      <c r="F30" s="71">
        <v>2134</v>
      </c>
      <c r="G30" s="71">
        <v>85.66</v>
      </c>
      <c r="H30" s="71">
        <v>0.95</v>
      </c>
    </row>
    <row r="31" spans="2:8">
      <c r="B31" s="2" t="s">
        <v>1303</v>
      </c>
      <c r="C31" s="78" t="s">
        <v>258</v>
      </c>
      <c r="D31" s="2" t="s">
        <v>406</v>
      </c>
      <c r="E31" s="2" t="s">
        <v>1304</v>
      </c>
      <c r="F31" s="71">
        <v>6301</v>
      </c>
      <c r="G31" s="71">
        <v>55.52</v>
      </c>
      <c r="H31" s="71">
        <v>0.62</v>
      </c>
    </row>
    <row r="32" spans="2:8">
      <c r="B32" s="2" t="s">
        <v>663</v>
      </c>
      <c r="C32" s="78" t="s">
        <v>258</v>
      </c>
      <c r="D32" s="2" t="s">
        <v>406</v>
      </c>
      <c r="E32" s="2" t="s">
        <v>664</v>
      </c>
      <c r="F32" s="71">
        <v>2255</v>
      </c>
      <c r="G32" s="71">
        <v>53.73</v>
      </c>
      <c r="H32" s="71">
        <v>0.6</v>
      </c>
    </row>
    <row r="33" spans="2:8">
      <c r="B33" s="2" t="s">
        <v>661</v>
      </c>
      <c r="C33" s="78" t="s">
        <v>258</v>
      </c>
      <c r="D33" s="2" t="s">
        <v>418</v>
      </c>
      <c r="E33" s="2" t="s">
        <v>662</v>
      </c>
      <c r="F33" s="71">
        <v>8229</v>
      </c>
      <c r="G33" s="71">
        <v>46.44</v>
      </c>
      <c r="H33" s="71">
        <v>0.52</v>
      </c>
    </row>
    <row r="34" spans="2:8">
      <c r="B34" s="2" t="s">
        <v>1305</v>
      </c>
      <c r="C34" s="78" t="s">
        <v>258</v>
      </c>
      <c r="D34" s="2" t="s">
        <v>406</v>
      </c>
      <c r="E34" s="2" t="s">
        <v>1306</v>
      </c>
      <c r="F34" s="71">
        <v>6328</v>
      </c>
      <c r="G34" s="71">
        <v>35.68</v>
      </c>
      <c r="H34" s="71">
        <v>0.4</v>
      </c>
    </row>
    <row r="35" spans="2:8" ht="13">
      <c r="B35" s="3" t="s">
        <v>261</v>
      </c>
      <c r="C35" s="82"/>
      <c r="D35" s="3"/>
      <c r="E35" s="3"/>
      <c r="F35" s="83"/>
      <c r="G35" s="83">
        <f>SUM(G12:G34)</f>
        <v>9001.0400000000009</v>
      </c>
      <c r="H35" s="83">
        <f>SUM(H12:H34)</f>
        <v>100.00999999999999</v>
      </c>
    </row>
    <row r="36" spans="2:8" ht="13">
      <c r="B36" s="3" t="s">
        <v>262</v>
      </c>
      <c r="C36" s="82"/>
      <c r="D36" s="3"/>
      <c r="E36" s="3"/>
      <c r="F36" s="83"/>
      <c r="G36" s="83">
        <v>6.54</v>
      </c>
      <c r="H36" s="83">
        <v>7.0000000000000007E-2</v>
      </c>
    </row>
    <row r="37" spans="2:8" ht="13">
      <c r="B37" s="3" t="s">
        <v>263</v>
      </c>
      <c r="C37" s="82"/>
      <c r="D37" s="3"/>
      <c r="E37" s="3"/>
      <c r="F37" s="83"/>
      <c r="G37" s="83">
        <v>9007.5800000000017</v>
      </c>
      <c r="H37" s="83">
        <v>100.08</v>
      </c>
    </row>
    <row r="38" spans="2:8" ht="13">
      <c r="B38" s="3" t="s">
        <v>264</v>
      </c>
      <c r="C38" s="82"/>
      <c r="D38" s="3"/>
      <c r="E38" s="3"/>
      <c r="F38" s="83"/>
      <c r="G38" s="83">
        <v>-5.4245333000008396</v>
      </c>
      <c r="H38" s="83">
        <v>-7.9999999999998295E-2</v>
      </c>
    </row>
    <row r="39" spans="2:8" ht="13">
      <c r="B39" s="3" t="s">
        <v>265</v>
      </c>
      <c r="C39" s="82"/>
      <c r="D39" s="3"/>
      <c r="E39" s="3"/>
      <c r="F39" s="83"/>
      <c r="G39" s="83">
        <v>9002.1554667</v>
      </c>
      <c r="H39" s="83">
        <v>100</v>
      </c>
    </row>
    <row r="40" spans="2:8">
      <c r="B40" s="2" t="s">
        <v>266</v>
      </c>
    </row>
    <row r="41" spans="2:8" ht="13">
      <c r="B41" s="3" t="s">
        <v>267</v>
      </c>
    </row>
    <row r="42" spans="2:8" ht="13">
      <c r="B42" s="3" t="s">
        <v>268</v>
      </c>
      <c r="C42" s="78" t="s">
        <v>269</v>
      </c>
    </row>
    <row r="43" spans="2:8" ht="13">
      <c r="B43" s="3" t="s">
        <v>272</v>
      </c>
      <c r="C43" s="78" t="s">
        <v>271</v>
      </c>
    </row>
    <row r="44" spans="2:8" ht="13">
      <c r="B44" s="3" t="s">
        <v>273</v>
      </c>
      <c r="C44" s="78" t="s">
        <v>271</v>
      </c>
    </row>
    <row r="45" spans="2:8" ht="13">
      <c r="B45" s="3" t="s">
        <v>274</v>
      </c>
      <c r="C45" s="78" t="s">
        <v>275</v>
      </c>
    </row>
    <row r="46" spans="2:8" ht="13">
      <c r="B46" s="3" t="s">
        <v>1307</v>
      </c>
      <c r="C46" s="82"/>
    </row>
    <row r="47" spans="2:8" ht="13">
      <c r="B47" s="3" t="s">
        <v>1308</v>
      </c>
      <c r="C47" s="82"/>
    </row>
    <row r="48" spans="2:8" ht="13">
      <c r="B48" s="3" t="s">
        <v>1309</v>
      </c>
      <c r="C48" s="82"/>
    </row>
    <row r="49" spans="2:3" ht="13">
      <c r="B49" s="3" t="s">
        <v>1310</v>
      </c>
      <c r="C49" s="82"/>
    </row>
    <row r="50" spans="2:3" ht="13">
      <c r="B50" s="3" t="s">
        <v>1311</v>
      </c>
      <c r="C50" s="82"/>
    </row>
    <row r="51" spans="2:3" ht="13">
      <c r="B51" s="3" t="s">
        <v>1312</v>
      </c>
      <c r="C51" s="82"/>
    </row>
    <row r="52" spans="2:3" ht="13">
      <c r="B52" s="3" t="s">
        <v>1313</v>
      </c>
      <c r="C52" s="82"/>
    </row>
    <row r="53" spans="2:3" ht="13">
      <c r="B53" s="3" t="s">
        <v>1314</v>
      </c>
      <c r="C53" s="82"/>
    </row>
    <row r="54" spans="2:3" ht="13">
      <c r="B54" s="3" t="s">
        <v>1315</v>
      </c>
      <c r="C54" s="82"/>
    </row>
    <row r="55" spans="2:3">
      <c r="B55" s="2" t="s">
        <v>286</v>
      </c>
    </row>
    <row r="56" spans="2:3">
      <c r="B56" s="2" t="s">
        <v>354</v>
      </c>
    </row>
    <row r="59" spans="2:3" ht="14.5">
      <c r="B59" s="104" t="s">
        <v>355</v>
      </c>
      <c r="C59" s="105"/>
    </row>
    <row r="60" spans="2:3" ht="14.5">
      <c r="B60" s="104" t="s">
        <v>356</v>
      </c>
      <c r="C60" s="106" t="s">
        <v>357</v>
      </c>
    </row>
    <row r="61" spans="2:3" ht="14.5">
      <c r="B61" s="85" t="s">
        <v>358</v>
      </c>
      <c r="C61" s="86" t="s">
        <v>359</v>
      </c>
    </row>
    <row r="62" spans="2:3" ht="14.5">
      <c r="B62" s="85" t="s">
        <v>360</v>
      </c>
      <c r="C62" s="86" t="s">
        <v>359</v>
      </c>
    </row>
    <row r="63" spans="2:3" ht="14.5">
      <c r="B63" s="85" t="s">
        <v>361</v>
      </c>
      <c r="C63" s="86" t="s">
        <v>359</v>
      </c>
    </row>
    <row r="64" spans="2:3" ht="14.5">
      <c r="B64" s="85" t="s">
        <v>362</v>
      </c>
      <c r="C64" s="86" t="s">
        <v>359</v>
      </c>
    </row>
    <row r="65" spans="2:7" ht="14.5">
      <c r="B65" s="85" t="s">
        <v>363</v>
      </c>
      <c r="C65" s="86" t="s">
        <v>359</v>
      </c>
    </row>
    <row r="66" spans="2:7" ht="14.5">
      <c r="B66" s="85" t="s">
        <v>364</v>
      </c>
      <c r="C66" s="86" t="s">
        <v>359</v>
      </c>
    </row>
    <row r="67" spans="2:7" ht="14.5">
      <c r="B67" s="104" t="s">
        <v>365</v>
      </c>
      <c r="C67" s="105" t="s">
        <v>359</v>
      </c>
    </row>
    <row r="69" spans="2:7" ht="14.5">
      <c r="B69" s="85" t="s">
        <v>295</v>
      </c>
      <c r="C69" s="86"/>
      <c r="D69" s="85"/>
    </row>
    <row r="70" spans="2:7" ht="29">
      <c r="B70" s="89" t="s">
        <v>296</v>
      </c>
      <c r="C70" s="87" t="s">
        <v>297</v>
      </c>
      <c r="D70" s="89" t="s">
        <v>298</v>
      </c>
    </row>
    <row r="71" spans="2:7" ht="14.5">
      <c r="B71" s="85" t="s">
        <v>271</v>
      </c>
      <c r="C71" s="86" t="s">
        <v>271</v>
      </c>
      <c r="D71" s="85" t="s">
        <v>271</v>
      </c>
    </row>
    <row r="73" spans="2:7" ht="13">
      <c r="B73" s="90" t="s">
        <v>299</v>
      </c>
      <c r="C73" s="91">
        <v>45747</v>
      </c>
      <c r="D73" s="92"/>
      <c r="E73" s="93"/>
      <c r="F73" s="94"/>
    </row>
    <row r="74" spans="2:7" ht="13">
      <c r="B74" s="90" t="s">
        <v>300</v>
      </c>
      <c r="C74" s="95" t="s">
        <v>301</v>
      </c>
      <c r="D74" s="90" t="s">
        <v>302</v>
      </c>
      <c r="E74" s="96" t="s">
        <v>303</v>
      </c>
      <c r="F74" s="97" t="s">
        <v>304</v>
      </c>
      <c r="G74" s="83"/>
    </row>
    <row r="75" spans="2:7">
      <c r="B75" s="98" t="s">
        <v>271</v>
      </c>
      <c r="C75" s="99" t="s">
        <v>271</v>
      </c>
      <c r="D75" s="98" t="s">
        <v>271</v>
      </c>
      <c r="E75" s="100" t="s">
        <v>271</v>
      </c>
      <c r="F75" s="101" t="s">
        <v>271</v>
      </c>
    </row>
    <row r="78" spans="2:7" ht="13">
      <c r="B78" s="3" t="s">
        <v>305</v>
      </c>
    </row>
    <row r="79" spans="2:7" ht="13">
      <c r="B79" s="3"/>
    </row>
    <row r="80" spans="2:7" ht="13">
      <c r="B80" s="3" t="s">
        <v>306</v>
      </c>
    </row>
    <row r="81" spans="2:7" ht="13">
      <c r="B81" s="90" t="s">
        <v>307</v>
      </c>
      <c r="C81" s="95" t="s">
        <v>308</v>
      </c>
      <c r="D81" s="3"/>
    </row>
    <row r="82" spans="2:7">
      <c r="B82" s="92" t="s">
        <v>271</v>
      </c>
      <c r="C82" s="102" t="s">
        <v>271</v>
      </c>
    </row>
    <row r="84" spans="2:7" ht="13">
      <c r="B84" s="90" t="s">
        <v>309</v>
      </c>
      <c r="C84" s="95" t="s">
        <v>308</v>
      </c>
    </row>
    <row r="85" spans="2:7">
      <c r="B85" s="92" t="s">
        <v>271</v>
      </c>
      <c r="C85" s="102" t="s">
        <v>271</v>
      </c>
    </row>
    <row r="87" spans="2:7" ht="13">
      <c r="B87" s="90" t="s">
        <v>310</v>
      </c>
      <c r="C87" s="95" t="s">
        <v>311</v>
      </c>
    </row>
    <row r="88" spans="2:7">
      <c r="B88" s="92" t="s">
        <v>271</v>
      </c>
      <c r="C88" s="102" t="s">
        <v>271</v>
      </c>
    </row>
    <row r="90" spans="2:7" ht="13">
      <c r="B90" s="96" t="s">
        <v>312</v>
      </c>
      <c r="C90" s="95" t="s">
        <v>311</v>
      </c>
    </row>
    <row r="91" spans="2:7">
      <c r="B91" s="93" t="s">
        <v>271</v>
      </c>
      <c r="C91" s="102" t="s">
        <v>271</v>
      </c>
    </row>
    <row r="93" spans="2:7" ht="13">
      <c r="B93" s="90" t="s">
        <v>313</v>
      </c>
      <c r="C93" s="95" t="s">
        <v>271</v>
      </c>
    </row>
    <row r="95" spans="2:7" ht="13">
      <c r="B95" s="90" t="s">
        <v>314</v>
      </c>
      <c r="C95" s="91">
        <v>45747</v>
      </c>
      <c r="D95" s="92"/>
      <c r="E95" s="93"/>
      <c r="F95" s="94"/>
    </row>
    <row r="96" spans="2:7" ht="13">
      <c r="B96" s="90" t="s">
        <v>300</v>
      </c>
      <c r="C96" s="95" t="s">
        <v>301</v>
      </c>
      <c r="D96" s="90" t="s">
        <v>302</v>
      </c>
      <c r="E96" s="96" t="s">
        <v>303</v>
      </c>
      <c r="F96" s="97" t="s">
        <v>304</v>
      </c>
      <c r="G96" s="83"/>
    </row>
    <row r="97" spans="2:6">
      <c r="B97" s="98" t="s">
        <v>271</v>
      </c>
      <c r="C97" s="99" t="s">
        <v>271</v>
      </c>
      <c r="D97" s="98" t="s">
        <v>271</v>
      </c>
      <c r="E97" s="100" t="s">
        <v>271</v>
      </c>
      <c r="F97" s="101" t="s">
        <v>271</v>
      </c>
    </row>
    <row r="98" spans="2:6" ht="13">
      <c r="B98" s="3" t="s">
        <v>305</v>
      </c>
    </row>
    <row r="99" spans="2:6" ht="13">
      <c r="B99" s="3"/>
    </row>
    <row r="100" spans="2:6" ht="13">
      <c r="B100" s="3" t="s">
        <v>306</v>
      </c>
    </row>
    <row r="101" spans="2:6" ht="13">
      <c r="B101" s="90" t="s">
        <v>307</v>
      </c>
      <c r="C101" s="95" t="s">
        <v>308</v>
      </c>
      <c r="D101" s="3"/>
    </row>
    <row r="102" spans="2:6">
      <c r="B102" s="92" t="s">
        <v>271</v>
      </c>
      <c r="C102" s="102" t="s">
        <v>271</v>
      </c>
    </row>
    <row r="104" spans="2:6" ht="13">
      <c r="B104" s="90" t="s">
        <v>309</v>
      </c>
      <c r="C104" s="95" t="s">
        <v>308</v>
      </c>
    </row>
    <row r="105" spans="2:6">
      <c r="B105" s="92" t="s">
        <v>271</v>
      </c>
      <c r="C105" s="102" t="s">
        <v>271</v>
      </c>
    </row>
    <row r="107" spans="2:6" ht="13">
      <c r="B107" s="90" t="s">
        <v>310</v>
      </c>
      <c r="C107" s="95" t="s">
        <v>311</v>
      </c>
    </row>
    <row r="108" spans="2:6">
      <c r="B108" s="92" t="s">
        <v>271</v>
      </c>
      <c r="C108" s="102" t="s">
        <v>271</v>
      </c>
    </row>
    <row r="110" spans="2:6" ht="13">
      <c r="B110" s="96" t="s">
        <v>312</v>
      </c>
      <c r="C110" s="95" t="s">
        <v>311</v>
      </c>
    </row>
    <row r="111" spans="2:6">
      <c r="B111" s="93" t="s">
        <v>271</v>
      </c>
      <c r="C111" s="102" t="s">
        <v>271</v>
      </c>
    </row>
    <row r="113" spans="2:80" ht="13">
      <c r="B113" s="90" t="s">
        <v>313</v>
      </c>
      <c r="C113" s="95" t="s">
        <v>271</v>
      </c>
    </row>
    <row r="116" spans="2:80" ht="13">
      <c r="B116" s="3" t="s">
        <v>315</v>
      </c>
    </row>
    <row r="118" spans="2:80" ht="13">
      <c r="B118" s="90" t="s">
        <v>300</v>
      </c>
      <c r="C118" s="95" t="s">
        <v>316</v>
      </c>
      <c r="D118" s="90" t="s">
        <v>317</v>
      </c>
      <c r="E118" s="90" t="s">
        <v>318</v>
      </c>
      <c r="F118" s="83"/>
    </row>
    <row r="119" spans="2:80">
      <c r="B119" s="92" t="s">
        <v>271</v>
      </c>
      <c r="C119" s="102" t="s">
        <v>271</v>
      </c>
      <c r="D119" s="92" t="s">
        <v>271</v>
      </c>
      <c r="E119" s="92" t="s">
        <v>271</v>
      </c>
    </row>
    <row r="122" spans="2:80" ht="13">
      <c r="B122" s="3" t="s">
        <v>319</v>
      </c>
      <c r="C122" s="82" t="s">
        <v>271</v>
      </c>
      <c r="D122" s="3"/>
      <c r="E122" s="3"/>
      <c r="F122" s="83"/>
      <c r="G122" s="83"/>
      <c r="H122" s="8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ht="13">
      <c r="B124" s="3" t="s">
        <v>320</v>
      </c>
    </row>
    <row r="126" spans="2:80" ht="13">
      <c r="B126" s="90" t="s">
        <v>321</v>
      </c>
      <c r="C126" s="95" t="s">
        <v>308</v>
      </c>
      <c r="D126" s="3"/>
    </row>
    <row r="127" spans="2:80">
      <c r="B127" s="92" t="s">
        <v>271</v>
      </c>
      <c r="C127" s="102" t="s">
        <v>271</v>
      </c>
    </row>
    <row r="130" spans="2:80" ht="13">
      <c r="B130" s="90" t="s">
        <v>322</v>
      </c>
      <c r="C130" s="95" t="s">
        <v>323</v>
      </c>
      <c r="D130" s="3"/>
    </row>
    <row r="131" spans="2:80">
      <c r="B131" s="92" t="s">
        <v>271</v>
      </c>
      <c r="C131" s="102" t="s">
        <v>271</v>
      </c>
    </row>
    <row r="134" spans="2:80" ht="13">
      <c r="B134" s="3" t="s">
        <v>324</v>
      </c>
    </row>
    <row r="137" spans="2:80" ht="13">
      <c r="B137" s="3" t="s">
        <v>325</v>
      </c>
    </row>
    <row r="139" spans="2:80" ht="13">
      <c r="B139" s="90" t="s">
        <v>300</v>
      </c>
      <c r="C139" s="95" t="s">
        <v>326</v>
      </c>
      <c r="D139" s="90" t="s">
        <v>316</v>
      </c>
      <c r="E139" s="90" t="s">
        <v>317</v>
      </c>
      <c r="F139" s="97" t="s">
        <v>318</v>
      </c>
      <c r="G139" s="83"/>
    </row>
    <row r="140" spans="2:80">
      <c r="B140" s="92" t="s">
        <v>271</v>
      </c>
      <c r="C140" s="102" t="s">
        <v>271</v>
      </c>
      <c r="D140" s="92" t="s">
        <v>271</v>
      </c>
      <c r="E140" s="92" t="s">
        <v>271</v>
      </c>
      <c r="F140" s="103" t="s">
        <v>271</v>
      </c>
    </row>
    <row r="143" spans="2:80" ht="13">
      <c r="B143" s="3" t="s">
        <v>319</v>
      </c>
      <c r="C143" s="82" t="s">
        <v>271</v>
      </c>
      <c r="D143" s="3"/>
      <c r="E143" s="3"/>
      <c r="F143" s="83"/>
      <c r="G143" s="83"/>
      <c r="H143" s="8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5" spans="2:7" ht="13">
      <c r="B145" s="3" t="s">
        <v>320</v>
      </c>
    </row>
    <row r="147" spans="2:7" ht="13">
      <c r="B147" s="90" t="s">
        <v>321</v>
      </c>
      <c r="C147" s="95" t="s">
        <v>308</v>
      </c>
      <c r="D147" s="3"/>
    </row>
    <row r="148" spans="2:7">
      <c r="B148" s="92" t="s">
        <v>271</v>
      </c>
      <c r="C148" s="102" t="s">
        <v>271</v>
      </c>
    </row>
    <row r="151" spans="2:7" ht="13">
      <c r="B151" s="90" t="s">
        <v>322</v>
      </c>
      <c r="C151" s="95" t="s">
        <v>323</v>
      </c>
      <c r="D151" s="3"/>
    </row>
    <row r="152" spans="2:7">
      <c r="B152" s="92" t="s">
        <v>271</v>
      </c>
      <c r="C152" s="102" t="s">
        <v>271</v>
      </c>
    </row>
    <row r="155" spans="2:7" ht="13">
      <c r="B155" s="3" t="s">
        <v>324</v>
      </c>
    </row>
    <row r="158" spans="2:7" ht="13">
      <c r="B158" s="3" t="s">
        <v>327</v>
      </c>
    </row>
    <row r="159" spans="2:7" ht="13">
      <c r="B159" s="90" t="s">
        <v>300</v>
      </c>
      <c r="C159" s="95" t="s">
        <v>328</v>
      </c>
      <c r="D159" s="90" t="s">
        <v>329</v>
      </c>
      <c r="E159" s="90" t="s">
        <v>330</v>
      </c>
      <c r="F159" s="97" t="s">
        <v>331</v>
      </c>
      <c r="G159" s="83"/>
    </row>
    <row r="160" spans="2:7">
      <c r="B160" s="92" t="s">
        <v>271</v>
      </c>
      <c r="C160" s="102" t="s">
        <v>271</v>
      </c>
      <c r="D160" s="92" t="s">
        <v>271</v>
      </c>
      <c r="E160" s="92" t="s">
        <v>271</v>
      </c>
      <c r="F160" s="103" t="s">
        <v>271</v>
      </c>
    </row>
    <row r="161" spans="2:2">
      <c r="B161" s="2" t="s">
        <v>332</v>
      </c>
    </row>
  </sheetData>
  <mergeCells count="3">
    <mergeCell ref="B1:E1"/>
    <mergeCell ref="C3:C7"/>
    <mergeCell ref="D3:D7"/>
  </mergeCells>
  <hyperlinks>
    <hyperlink ref="A1" location="Index!A1" display="Index" xr:uid="{17EC23F3-59CC-4B19-8846-499DD9908F2B}"/>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8E4D-0D89-4A94-B073-FE7BE2FC27D5}">
  <dimension ref="A1:CB152"/>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80</v>
      </c>
      <c r="C1" s="70"/>
      <c r="D1" s="70"/>
      <c r="E1" s="70"/>
    </row>
    <row r="3" spans="1:9" ht="14.5">
      <c r="B3" s="72" t="s">
        <v>80</v>
      </c>
      <c r="C3" s="73"/>
      <c r="D3" s="114"/>
    </row>
    <row r="4" spans="1:9" ht="14.5">
      <c r="B4" s="76" t="s">
        <v>1316</v>
      </c>
      <c r="C4" s="73"/>
      <c r="D4" s="114"/>
    </row>
    <row r="5" spans="1:9" ht="14.5">
      <c r="B5" s="76" t="s">
        <v>241</v>
      </c>
      <c r="C5" s="73"/>
      <c r="D5" s="114"/>
    </row>
    <row r="6" spans="1:9" ht="14.5">
      <c r="B6" s="85" t="s">
        <v>861</v>
      </c>
      <c r="C6" s="73"/>
      <c r="D6" s="114"/>
    </row>
    <row r="7" spans="1:9" ht="14.5">
      <c r="B7" s="89" t="s">
        <v>1317</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642</v>
      </c>
      <c r="C15" s="78" t="s">
        <v>258</v>
      </c>
      <c r="D15" s="2" t="s">
        <v>449</v>
      </c>
      <c r="E15" s="2" t="s">
        <v>643</v>
      </c>
      <c r="F15" s="71">
        <v>64732</v>
      </c>
      <c r="G15" s="71">
        <v>3547.18</v>
      </c>
      <c r="H15" s="71">
        <v>23.92</v>
      </c>
    </row>
    <row r="16" spans="1:9">
      <c r="B16" s="2" t="s">
        <v>1184</v>
      </c>
      <c r="C16" s="78" t="s">
        <v>258</v>
      </c>
      <c r="D16" s="2" t="s">
        <v>449</v>
      </c>
      <c r="E16" s="2" t="s">
        <v>1185</v>
      </c>
      <c r="F16" s="71">
        <v>55491</v>
      </c>
      <c r="G16" s="71">
        <v>2227.35</v>
      </c>
      <c r="H16" s="71">
        <v>15.02</v>
      </c>
    </row>
    <row r="17" spans="2:8">
      <c r="B17" s="2" t="s">
        <v>1318</v>
      </c>
      <c r="C17" s="78" t="s">
        <v>258</v>
      </c>
      <c r="D17" s="2" t="s">
        <v>449</v>
      </c>
      <c r="E17" s="2" t="s">
        <v>1319</v>
      </c>
      <c r="F17" s="71">
        <v>27929</v>
      </c>
      <c r="G17" s="71">
        <v>1483.52</v>
      </c>
      <c r="H17" s="71">
        <v>10</v>
      </c>
    </row>
    <row r="18" spans="2:8">
      <c r="B18" s="2" t="s">
        <v>1320</v>
      </c>
      <c r="C18" s="78" t="s">
        <v>258</v>
      </c>
      <c r="D18" s="2" t="s">
        <v>449</v>
      </c>
      <c r="E18" s="2" t="s">
        <v>1321</v>
      </c>
      <c r="F18" s="71">
        <v>97505</v>
      </c>
      <c r="G18" s="71">
        <v>1189.6099999999999</v>
      </c>
      <c r="H18" s="71">
        <v>8.02</v>
      </c>
    </row>
    <row r="19" spans="2:8">
      <c r="B19" s="2" t="s">
        <v>697</v>
      </c>
      <c r="C19" s="78" t="s">
        <v>258</v>
      </c>
      <c r="D19" s="2" t="s">
        <v>449</v>
      </c>
      <c r="E19" s="2" t="s">
        <v>698</v>
      </c>
      <c r="F19" s="71">
        <v>106545</v>
      </c>
      <c r="G19" s="71">
        <v>1004.35</v>
      </c>
      <c r="H19" s="71">
        <v>6.77</v>
      </c>
    </row>
    <row r="20" spans="2:8">
      <c r="B20" s="2" t="s">
        <v>1322</v>
      </c>
      <c r="C20" s="78" t="s">
        <v>258</v>
      </c>
      <c r="D20" s="2" t="s">
        <v>449</v>
      </c>
      <c r="E20" s="2" t="s">
        <v>1323</v>
      </c>
      <c r="F20" s="71">
        <v>26207</v>
      </c>
      <c r="G20" s="71">
        <v>975.78</v>
      </c>
      <c r="H20" s="71">
        <v>6.58</v>
      </c>
    </row>
    <row r="21" spans="2:8">
      <c r="B21" s="2" t="s">
        <v>1324</v>
      </c>
      <c r="C21" s="78" t="s">
        <v>258</v>
      </c>
      <c r="D21" s="2" t="s">
        <v>449</v>
      </c>
      <c r="E21" s="2" t="s">
        <v>1325</v>
      </c>
      <c r="F21" s="71">
        <v>31743</v>
      </c>
      <c r="G21" s="71">
        <v>734.28</v>
      </c>
      <c r="H21" s="71">
        <v>4.95</v>
      </c>
    </row>
    <row r="22" spans="2:8">
      <c r="B22" s="2" t="s">
        <v>1326</v>
      </c>
      <c r="C22" s="78" t="s">
        <v>258</v>
      </c>
      <c r="D22" s="2" t="s">
        <v>449</v>
      </c>
      <c r="E22" s="2" t="s">
        <v>1327</v>
      </c>
      <c r="F22" s="71">
        <v>414844</v>
      </c>
      <c r="G22" s="71">
        <v>729.17</v>
      </c>
      <c r="H22" s="71">
        <v>4.92</v>
      </c>
    </row>
    <row r="23" spans="2:8">
      <c r="B23" s="2" t="s">
        <v>1328</v>
      </c>
      <c r="C23" s="78" t="s">
        <v>258</v>
      </c>
      <c r="D23" s="2" t="s">
        <v>449</v>
      </c>
      <c r="E23" s="2" t="s">
        <v>1329</v>
      </c>
      <c r="F23" s="71">
        <v>63147</v>
      </c>
      <c r="G23" s="71">
        <v>650.16</v>
      </c>
      <c r="H23" s="71">
        <v>4.38</v>
      </c>
    </row>
    <row r="24" spans="2:8">
      <c r="B24" s="2" t="s">
        <v>575</v>
      </c>
      <c r="C24" s="78" t="s">
        <v>258</v>
      </c>
      <c r="D24" s="2" t="s">
        <v>449</v>
      </c>
      <c r="E24" s="2" t="s">
        <v>576</v>
      </c>
      <c r="F24" s="71">
        <v>95372</v>
      </c>
      <c r="G24" s="71">
        <v>551.77</v>
      </c>
      <c r="H24" s="71">
        <v>3.72</v>
      </c>
    </row>
    <row r="25" spans="2:8">
      <c r="B25" s="2" t="s">
        <v>1330</v>
      </c>
      <c r="C25" s="78" t="s">
        <v>258</v>
      </c>
      <c r="D25" s="2" t="s">
        <v>449</v>
      </c>
      <c r="E25" s="2" t="s">
        <v>1331</v>
      </c>
      <c r="F25" s="71">
        <v>80738</v>
      </c>
      <c r="G25" s="71">
        <v>496.82</v>
      </c>
      <c r="H25" s="71">
        <v>3.35</v>
      </c>
    </row>
    <row r="26" spans="2:8">
      <c r="B26" s="2" t="s">
        <v>1332</v>
      </c>
      <c r="C26" s="78" t="s">
        <v>258</v>
      </c>
      <c r="D26" s="2" t="s">
        <v>449</v>
      </c>
      <c r="E26" s="2" t="s">
        <v>1333</v>
      </c>
      <c r="F26" s="71">
        <v>6599</v>
      </c>
      <c r="G26" s="71">
        <v>400.94</v>
      </c>
      <c r="H26" s="71">
        <v>2.7</v>
      </c>
    </row>
    <row r="27" spans="2:8">
      <c r="B27" s="2" t="s">
        <v>1334</v>
      </c>
      <c r="C27" s="78" t="s">
        <v>258</v>
      </c>
      <c r="D27" s="2" t="s">
        <v>449</v>
      </c>
      <c r="E27" s="2" t="s">
        <v>1335</v>
      </c>
      <c r="F27" s="71">
        <v>19336</v>
      </c>
      <c r="G27" s="71">
        <v>369.74</v>
      </c>
      <c r="H27" s="71">
        <v>2.4900000000000002</v>
      </c>
    </row>
    <row r="28" spans="2:8">
      <c r="B28" s="2" t="s">
        <v>1336</v>
      </c>
      <c r="C28" s="78" t="s">
        <v>258</v>
      </c>
      <c r="D28" s="2" t="s">
        <v>449</v>
      </c>
      <c r="E28" s="2" t="s">
        <v>1337</v>
      </c>
      <c r="F28" s="71">
        <v>39644</v>
      </c>
      <c r="G28" s="71">
        <v>252.41</v>
      </c>
      <c r="H28" s="71">
        <v>1.7</v>
      </c>
    </row>
    <row r="29" spans="2:8">
      <c r="B29" s="2" t="s">
        <v>448</v>
      </c>
      <c r="C29" s="78" t="s">
        <v>258</v>
      </c>
      <c r="D29" s="2" t="s">
        <v>449</v>
      </c>
      <c r="E29" s="2" t="s">
        <v>450</v>
      </c>
      <c r="F29" s="71">
        <v>22521</v>
      </c>
      <c r="G29" s="71">
        <v>237.65</v>
      </c>
      <c r="H29" s="71">
        <v>1.6</v>
      </c>
    </row>
    <row r="30" spans="2:8" ht="13">
      <c r="B30" s="3" t="s">
        <v>261</v>
      </c>
      <c r="C30" s="82"/>
      <c r="D30" s="3"/>
      <c r="E30" s="3"/>
      <c r="F30" s="83"/>
      <c r="G30" s="83">
        <f>SUM(G12:G29)</f>
        <v>14850.730000000001</v>
      </c>
      <c r="H30" s="83">
        <f>SUM(H12:H29)</f>
        <v>100.11999999999998</v>
      </c>
    </row>
    <row r="31" spans="2:8" ht="13">
      <c r="B31" s="3" t="s">
        <v>262</v>
      </c>
      <c r="C31" s="82"/>
      <c r="D31" s="3"/>
      <c r="E31" s="3"/>
      <c r="F31" s="83"/>
      <c r="G31" s="83">
        <v>77.42</v>
      </c>
      <c r="H31" s="83">
        <v>0.52</v>
      </c>
    </row>
    <row r="32" spans="2:8" ht="13">
      <c r="B32" s="3" t="s">
        <v>263</v>
      </c>
      <c r="C32" s="82"/>
      <c r="D32" s="3"/>
      <c r="E32" s="3"/>
      <c r="F32" s="83"/>
      <c r="G32" s="83">
        <v>14928.15</v>
      </c>
      <c r="H32" s="83">
        <v>100.64</v>
      </c>
    </row>
    <row r="33" spans="2:8" ht="13">
      <c r="B33" s="3" t="s">
        <v>264</v>
      </c>
      <c r="C33" s="82"/>
      <c r="D33" s="3"/>
      <c r="E33" s="3"/>
      <c r="F33" s="83"/>
      <c r="G33" s="83">
        <v>-97.11070391999958</v>
      </c>
      <c r="H33" s="83">
        <v>-0.64000000000000057</v>
      </c>
    </row>
    <row r="34" spans="2:8" ht="13">
      <c r="B34" s="3" t="s">
        <v>265</v>
      </c>
      <c r="C34" s="82"/>
      <c r="D34" s="3"/>
      <c r="E34" s="3"/>
      <c r="F34" s="83"/>
      <c r="G34" s="83">
        <v>14831.03929608</v>
      </c>
      <c r="H34" s="83">
        <v>100</v>
      </c>
    </row>
    <row r="35" spans="2:8">
      <c r="B35" s="2" t="s">
        <v>266</v>
      </c>
    </row>
    <row r="36" spans="2:8" ht="13">
      <c r="B36" s="3" t="s">
        <v>267</v>
      </c>
    </row>
    <row r="37" spans="2:8" ht="13">
      <c r="B37" s="3" t="s">
        <v>268</v>
      </c>
      <c r="C37" s="78" t="s">
        <v>269</v>
      </c>
    </row>
    <row r="38" spans="2:8" ht="13">
      <c r="B38" s="3" t="s">
        <v>272</v>
      </c>
      <c r="C38" s="78" t="s">
        <v>271</v>
      </c>
    </row>
    <row r="39" spans="2:8" ht="13">
      <c r="B39" s="3" t="s">
        <v>273</v>
      </c>
      <c r="C39" s="78" t="s">
        <v>271</v>
      </c>
    </row>
    <row r="40" spans="2:8" ht="13">
      <c r="B40" s="3" t="s">
        <v>274</v>
      </c>
      <c r="C40" s="78" t="s">
        <v>275</v>
      </c>
    </row>
    <row r="41" spans="2:8" ht="13">
      <c r="B41" s="3" t="s">
        <v>1338</v>
      </c>
      <c r="C41" s="82"/>
    </row>
    <row r="42" spans="2:8" ht="13">
      <c r="B42" s="3" t="s">
        <v>1339</v>
      </c>
      <c r="C42" s="82"/>
    </row>
    <row r="43" spans="2:8" ht="13">
      <c r="B43" s="3" t="s">
        <v>1340</v>
      </c>
      <c r="C43" s="82"/>
    </row>
    <row r="44" spans="2:8" ht="13">
      <c r="B44" s="3" t="s">
        <v>1341</v>
      </c>
      <c r="C44" s="82"/>
    </row>
    <row r="45" spans="2:8" ht="13">
      <c r="B45" s="3" t="s">
        <v>859</v>
      </c>
      <c r="C45" s="82"/>
    </row>
    <row r="46" spans="2:8">
      <c r="B46" s="2" t="s">
        <v>286</v>
      </c>
    </row>
    <row r="47" spans="2:8">
      <c r="B47" s="2" t="s">
        <v>354</v>
      </c>
    </row>
    <row r="50" spans="2:6" ht="14.5">
      <c r="B50" s="104" t="s">
        <v>355</v>
      </c>
      <c r="C50" s="105"/>
    </row>
    <row r="51" spans="2:6" ht="14.5">
      <c r="B51" s="104" t="s">
        <v>356</v>
      </c>
      <c r="C51" s="106" t="s">
        <v>357</v>
      </c>
    </row>
    <row r="52" spans="2:6" ht="14.5">
      <c r="B52" s="85" t="s">
        <v>358</v>
      </c>
      <c r="C52" s="86" t="s">
        <v>359</v>
      </c>
    </row>
    <row r="53" spans="2:6" ht="14.5">
      <c r="B53" s="85" t="s">
        <v>360</v>
      </c>
      <c r="C53" s="86" t="s">
        <v>359</v>
      </c>
    </row>
    <row r="54" spans="2:6" ht="14.5">
      <c r="B54" s="85" t="s">
        <v>361</v>
      </c>
      <c r="C54" s="86" t="s">
        <v>359</v>
      </c>
    </row>
    <row r="55" spans="2:6" ht="14.5">
      <c r="B55" s="85" t="s">
        <v>362</v>
      </c>
      <c r="C55" s="86" t="s">
        <v>359</v>
      </c>
    </row>
    <row r="56" spans="2:6" ht="14.5">
      <c r="B56" s="85" t="s">
        <v>363</v>
      </c>
      <c r="C56" s="86" t="s">
        <v>359</v>
      </c>
    </row>
    <row r="57" spans="2:6" ht="14.5">
      <c r="B57" s="85" t="s">
        <v>364</v>
      </c>
      <c r="C57" s="86" t="s">
        <v>359</v>
      </c>
    </row>
    <row r="58" spans="2:6" ht="14.5">
      <c r="B58" s="104" t="s">
        <v>365</v>
      </c>
      <c r="C58" s="105" t="s">
        <v>359</v>
      </c>
    </row>
    <row r="60" spans="2:6" ht="14.5">
      <c r="B60" s="85" t="s">
        <v>295</v>
      </c>
      <c r="C60" s="86"/>
      <c r="D60" s="85"/>
    </row>
    <row r="61" spans="2:6" ht="29">
      <c r="B61" s="89" t="s">
        <v>296</v>
      </c>
      <c r="C61" s="87" t="s">
        <v>297</v>
      </c>
      <c r="D61" s="89" t="s">
        <v>298</v>
      </c>
    </row>
    <row r="62" spans="2:6" ht="14.5">
      <c r="B62" s="85" t="s">
        <v>271</v>
      </c>
      <c r="C62" s="86" t="s">
        <v>271</v>
      </c>
      <c r="D62" s="85" t="s">
        <v>271</v>
      </c>
    </row>
    <row r="64" spans="2:6" ht="13">
      <c r="B64" s="90" t="s">
        <v>299</v>
      </c>
      <c r="C64" s="91">
        <v>45747</v>
      </c>
      <c r="D64" s="92"/>
      <c r="E64" s="93"/>
      <c r="F64" s="94"/>
    </row>
    <row r="65" spans="2:7" ht="13">
      <c r="B65" s="90" t="s">
        <v>300</v>
      </c>
      <c r="C65" s="95" t="s">
        <v>301</v>
      </c>
      <c r="D65" s="90" t="s">
        <v>302</v>
      </c>
      <c r="E65" s="96" t="s">
        <v>303</v>
      </c>
      <c r="F65" s="97" t="s">
        <v>304</v>
      </c>
      <c r="G65" s="83"/>
    </row>
    <row r="66" spans="2:7">
      <c r="B66" s="98" t="s">
        <v>271</v>
      </c>
      <c r="C66" s="99" t="s">
        <v>271</v>
      </c>
      <c r="D66" s="98" t="s">
        <v>271</v>
      </c>
      <c r="E66" s="100" t="s">
        <v>271</v>
      </c>
      <c r="F66" s="101" t="s">
        <v>271</v>
      </c>
    </row>
    <row r="69" spans="2:7" ht="13">
      <c r="B69" s="3" t="s">
        <v>305</v>
      </c>
    </row>
    <row r="70" spans="2:7" ht="13">
      <c r="B70" s="3"/>
    </row>
    <row r="71" spans="2:7" ht="13">
      <c r="B71" s="3" t="s">
        <v>306</v>
      </c>
    </row>
    <row r="72" spans="2:7" ht="13">
      <c r="B72" s="90" t="s">
        <v>307</v>
      </c>
      <c r="C72" s="95" t="s">
        <v>308</v>
      </c>
      <c r="D72" s="3"/>
    </row>
    <row r="73" spans="2:7">
      <c r="B73" s="92" t="s">
        <v>271</v>
      </c>
      <c r="C73" s="102" t="s">
        <v>271</v>
      </c>
    </row>
    <row r="75" spans="2:7" ht="13">
      <c r="B75" s="90" t="s">
        <v>309</v>
      </c>
      <c r="C75" s="95" t="s">
        <v>308</v>
      </c>
    </row>
    <row r="76" spans="2:7">
      <c r="B76" s="92" t="s">
        <v>271</v>
      </c>
      <c r="C76" s="102" t="s">
        <v>271</v>
      </c>
    </row>
    <row r="78" spans="2:7" ht="13">
      <c r="B78" s="90" t="s">
        <v>310</v>
      </c>
      <c r="C78" s="95" t="s">
        <v>311</v>
      </c>
    </row>
    <row r="79" spans="2:7">
      <c r="B79" s="92" t="s">
        <v>271</v>
      </c>
      <c r="C79" s="102" t="s">
        <v>271</v>
      </c>
    </row>
    <row r="81" spans="2:7" ht="13">
      <c r="B81" s="96" t="s">
        <v>312</v>
      </c>
      <c r="C81" s="95" t="s">
        <v>311</v>
      </c>
    </row>
    <row r="82" spans="2:7">
      <c r="B82" s="93" t="s">
        <v>271</v>
      </c>
      <c r="C82" s="102" t="s">
        <v>271</v>
      </c>
    </row>
    <row r="84" spans="2:7" ht="13">
      <c r="B84" s="90" t="s">
        <v>313</v>
      </c>
      <c r="C84" s="95" t="s">
        <v>271</v>
      </c>
    </row>
    <row r="86" spans="2:7" ht="13">
      <c r="B86" s="90" t="s">
        <v>314</v>
      </c>
      <c r="C86" s="91">
        <v>45747</v>
      </c>
      <c r="D86" s="92"/>
      <c r="E86" s="93"/>
      <c r="F86" s="94"/>
    </row>
    <row r="87" spans="2:7" ht="13">
      <c r="B87" s="90" t="s">
        <v>300</v>
      </c>
      <c r="C87" s="95" t="s">
        <v>301</v>
      </c>
      <c r="D87" s="90" t="s">
        <v>302</v>
      </c>
      <c r="E87" s="96" t="s">
        <v>303</v>
      </c>
      <c r="F87" s="97" t="s">
        <v>304</v>
      </c>
      <c r="G87" s="83"/>
    </row>
    <row r="88" spans="2:7">
      <c r="B88" s="98" t="s">
        <v>271</v>
      </c>
      <c r="C88" s="99" t="s">
        <v>271</v>
      </c>
      <c r="D88" s="98" t="s">
        <v>271</v>
      </c>
      <c r="E88" s="100" t="s">
        <v>271</v>
      </c>
      <c r="F88" s="101" t="s">
        <v>271</v>
      </c>
    </row>
    <row r="89" spans="2:7" ht="13">
      <c r="B89" s="3" t="s">
        <v>305</v>
      </c>
    </row>
    <row r="90" spans="2:7" ht="13">
      <c r="B90" s="3"/>
    </row>
    <row r="91" spans="2:7" ht="13">
      <c r="B91" s="3" t="s">
        <v>306</v>
      </c>
    </row>
    <row r="92" spans="2:7" ht="13">
      <c r="B92" s="90" t="s">
        <v>307</v>
      </c>
      <c r="C92" s="95" t="s">
        <v>308</v>
      </c>
      <c r="D92" s="3"/>
    </row>
    <row r="93" spans="2:7">
      <c r="B93" s="92" t="s">
        <v>271</v>
      </c>
      <c r="C93" s="102" t="s">
        <v>271</v>
      </c>
    </row>
    <row r="95" spans="2:7" ht="13">
      <c r="B95" s="90" t="s">
        <v>309</v>
      </c>
      <c r="C95" s="95" t="s">
        <v>308</v>
      </c>
    </row>
    <row r="96" spans="2:7">
      <c r="B96" s="92" t="s">
        <v>271</v>
      </c>
      <c r="C96" s="102" t="s">
        <v>271</v>
      </c>
    </row>
    <row r="98" spans="2:6" ht="13">
      <c r="B98" s="90" t="s">
        <v>310</v>
      </c>
      <c r="C98" s="95" t="s">
        <v>311</v>
      </c>
    </row>
    <row r="99" spans="2:6">
      <c r="B99" s="92" t="s">
        <v>271</v>
      </c>
      <c r="C99" s="102" t="s">
        <v>271</v>
      </c>
    </row>
    <row r="101" spans="2:6" ht="13">
      <c r="B101" s="96" t="s">
        <v>312</v>
      </c>
      <c r="C101" s="95" t="s">
        <v>311</v>
      </c>
    </row>
    <row r="102" spans="2:6">
      <c r="B102" s="93" t="s">
        <v>271</v>
      </c>
      <c r="C102" s="102" t="s">
        <v>271</v>
      </c>
    </row>
    <row r="104" spans="2:6" ht="13">
      <c r="B104" s="90" t="s">
        <v>313</v>
      </c>
      <c r="C104" s="95" t="s">
        <v>271</v>
      </c>
    </row>
    <row r="107" spans="2:6" ht="13">
      <c r="B107" s="3" t="s">
        <v>315</v>
      </c>
    </row>
    <row r="109" spans="2:6" ht="13">
      <c r="B109" s="90" t="s">
        <v>300</v>
      </c>
      <c r="C109" s="95" t="s">
        <v>316</v>
      </c>
      <c r="D109" s="90" t="s">
        <v>317</v>
      </c>
      <c r="E109" s="90" t="s">
        <v>318</v>
      </c>
      <c r="F109" s="83"/>
    </row>
    <row r="110" spans="2:6">
      <c r="B110" s="92" t="s">
        <v>271</v>
      </c>
      <c r="C110" s="102" t="s">
        <v>271</v>
      </c>
      <c r="D110" s="92" t="s">
        <v>271</v>
      </c>
      <c r="E110" s="92" t="s">
        <v>271</v>
      </c>
    </row>
    <row r="113" spans="2:80" ht="13">
      <c r="B113" s="3" t="s">
        <v>319</v>
      </c>
      <c r="C113" s="82" t="s">
        <v>271</v>
      </c>
      <c r="D113" s="3"/>
      <c r="E113" s="3"/>
      <c r="F113" s="83"/>
      <c r="G113" s="83"/>
      <c r="H113" s="8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row>
    <row r="115" spans="2:80" ht="13">
      <c r="B115" s="3" t="s">
        <v>320</v>
      </c>
    </row>
    <row r="117" spans="2:80" ht="13">
      <c r="B117" s="90" t="s">
        <v>321</v>
      </c>
      <c r="C117" s="95" t="s">
        <v>308</v>
      </c>
      <c r="D117" s="3"/>
    </row>
    <row r="118" spans="2:80">
      <c r="B118" s="92" t="s">
        <v>271</v>
      </c>
      <c r="C118" s="102" t="s">
        <v>271</v>
      </c>
    </row>
    <row r="121" spans="2:80" ht="13">
      <c r="B121" s="90" t="s">
        <v>322</v>
      </c>
      <c r="C121" s="95" t="s">
        <v>323</v>
      </c>
      <c r="D121" s="3"/>
    </row>
    <row r="122" spans="2:80">
      <c r="B122" s="92" t="s">
        <v>271</v>
      </c>
      <c r="C122" s="102" t="s">
        <v>271</v>
      </c>
    </row>
    <row r="125" spans="2:80" ht="13">
      <c r="B125" s="3" t="s">
        <v>324</v>
      </c>
    </row>
    <row r="128" spans="2:80" ht="13">
      <c r="B128" s="3" t="s">
        <v>325</v>
      </c>
    </row>
    <row r="130" spans="2:80" ht="13">
      <c r="B130" s="90" t="s">
        <v>300</v>
      </c>
      <c r="C130" s="95" t="s">
        <v>326</v>
      </c>
      <c r="D130" s="90" t="s">
        <v>316</v>
      </c>
      <c r="E130" s="90" t="s">
        <v>317</v>
      </c>
      <c r="F130" s="97" t="s">
        <v>318</v>
      </c>
      <c r="G130" s="83"/>
    </row>
    <row r="131" spans="2:80">
      <c r="B131" s="92" t="s">
        <v>271</v>
      </c>
      <c r="C131" s="102" t="s">
        <v>271</v>
      </c>
      <c r="D131" s="92" t="s">
        <v>271</v>
      </c>
      <c r="E131" s="92" t="s">
        <v>271</v>
      </c>
      <c r="F131" s="103" t="s">
        <v>271</v>
      </c>
    </row>
    <row r="134" spans="2:80" ht="13">
      <c r="B134" s="3" t="s">
        <v>319</v>
      </c>
      <c r="C134" s="82" t="s">
        <v>271</v>
      </c>
      <c r="D134" s="3"/>
      <c r="E134" s="3"/>
      <c r="F134" s="83"/>
      <c r="G134" s="83"/>
      <c r="H134" s="8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row>
    <row r="136" spans="2:80" ht="13">
      <c r="B136" s="3" t="s">
        <v>320</v>
      </c>
    </row>
    <row r="138" spans="2:80" ht="13">
      <c r="B138" s="90" t="s">
        <v>321</v>
      </c>
      <c r="C138" s="95" t="s">
        <v>308</v>
      </c>
      <c r="D138" s="3"/>
    </row>
    <row r="139" spans="2:80">
      <c r="B139" s="92" t="s">
        <v>271</v>
      </c>
      <c r="C139" s="102" t="s">
        <v>271</v>
      </c>
    </row>
    <row r="142" spans="2:80" ht="13">
      <c r="B142" s="90" t="s">
        <v>322</v>
      </c>
      <c r="C142" s="95" t="s">
        <v>323</v>
      </c>
      <c r="D142" s="3"/>
    </row>
    <row r="143" spans="2:80">
      <c r="B143" s="92" t="s">
        <v>271</v>
      </c>
      <c r="C143" s="102" t="s">
        <v>271</v>
      </c>
    </row>
    <row r="146" spans="2:7" ht="13">
      <c r="B146" s="3" t="s">
        <v>324</v>
      </c>
    </row>
    <row r="149" spans="2:7" ht="13">
      <c r="B149" s="3" t="s">
        <v>327</v>
      </c>
    </row>
    <row r="150" spans="2:7" ht="13">
      <c r="B150" s="90" t="s">
        <v>300</v>
      </c>
      <c r="C150" s="95" t="s">
        <v>328</v>
      </c>
      <c r="D150" s="90" t="s">
        <v>329</v>
      </c>
      <c r="E150" s="90" t="s">
        <v>330</v>
      </c>
      <c r="F150" s="97" t="s">
        <v>331</v>
      </c>
      <c r="G150" s="83"/>
    </row>
    <row r="151" spans="2:7">
      <c r="B151" s="92" t="s">
        <v>271</v>
      </c>
      <c r="C151" s="102" t="s">
        <v>271</v>
      </c>
      <c r="D151" s="92" t="s">
        <v>271</v>
      </c>
      <c r="E151" s="92" t="s">
        <v>271</v>
      </c>
      <c r="F151" s="103" t="s">
        <v>271</v>
      </c>
    </row>
    <row r="152" spans="2:7">
      <c r="B152" s="2" t="s">
        <v>332</v>
      </c>
    </row>
  </sheetData>
  <mergeCells count="3">
    <mergeCell ref="B1:E1"/>
    <mergeCell ref="C3:C7"/>
    <mergeCell ref="D3:D7"/>
  </mergeCells>
  <hyperlinks>
    <hyperlink ref="A1" location="Index!A1" display="Index" xr:uid="{76B66BDE-4CD5-4294-8CAD-AE5E75F50A7E}"/>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6861-B6FE-48D6-BEBA-4219C4DB3383}">
  <dimension ref="A1:CB155"/>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78</v>
      </c>
      <c r="C1" s="70"/>
      <c r="D1" s="70"/>
      <c r="E1" s="70"/>
    </row>
    <row r="3" spans="1:9" ht="14.5">
      <c r="B3" s="72" t="s">
        <v>78</v>
      </c>
      <c r="C3" s="73"/>
      <c r="D3" s="114"/>
    </row>
    <row r="4" spans="1:9" ht="14.5">
      <c r="B4" s="9" t="s">
        <v>1342</v>
      </c>
      <c r="C4" s="73"/>
      <c r="D4" s="114"/>
    </row>
    <row r="5" spans="1:9" ht="14.5">
      <c r="B5" s="76" t="s">
        <v>241</v>
      </c>
      <c r="C5" s="73"/>
      <c r="D5" s="114"/>
    </row>
    <row r="6" spans="1:9" ht="14.5">
      <c r="B6" s="85" t="s">
        <v>861</v>
      </c>
      <c r="C6" s="73"/>
      <c r="D6" s="114"/>
    </row>
    <row r="7" spans="1:9" ht="14.5">
      <c r="B7" s="85" t="s">
        <v>1343</v>
      </c>
      <c r="C7" s="73"/>
      <c r="D7" s="114"/>
    </row>
    <row r="8" spans="1:9" ht="29">
      <c r="B8" s="76" t="s">
        <v>244</v>
      </c>
      <c r="C8" s="115" t="s">
        <v>245</v>
      </c>
      <c r="D8" s="115"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986</v>
      </c>
      <c r="C15" s="78" t="s">
        <v>258</v>
      </c>
      <c r="D15" s="2" t="s">
        <v>695</v>
      </c>
      <c r="E15" s="2" t="s">
        <v>987</v>
      </c>
      <c r="F15" s="71">
        <v>63366</v>
      </c>
      <c r="G15" s="71">
        <v>1689.21</v>
      </c>
      <c r="H15" s="71">
        <v>23.4</v>
      </c>
    </row>
    <row r="16" spans="1:9">
      <c r="B16" s="2" t="s">
        <v>694</v>
      </c>
      <c r="C16" s="78" t="s">
        <v>258</v>
      </c>
      <c r="D16" s="2" t="s">
        <v>695</v>
      </c>
      <c r="E16" s="2" t="s">
        <v>696</v>
      </c>
      <c r="F16" s="71">
        <v>9389</v>
      </c>
      <c r="G16" s="71">
        <v>1081.81</v>
      </c>
      <c r="H16" s="71">
        <v>14.98</v>
      </c>
    </row>
    <row r="17" spans="2:8">
      <c r="B17" s="2" t="s">
        <v>990</v>
      </c>
      <c r="C17" s="78" t="s">
        <v>258</v>
      </c>
      <c r="D17" s="2" t="s">
        <v>695</v>
      </c>
      <c r="E17" s="2" t="s">
        <v>991</v>
      </c>
      <c r="F17" s="71">
        <v>149314</v>
      </c>
      <c r="G17" s="71">
        <v>1007.05</v>
      </c>
      <c r="H17" s="71">
        <v>13.95</v>
      </c>
    </row>
    <row r="18" spans="2:8">
      <c r="B18" s="2" t="s">
        <v>995</v>
      </c>
      <c r="C18" s="78" t="s">
        <v>258</v>
      </c>
      <c r="D18" s="2" t="s">
        <v>695</v>
      </c>
      <c r="E18" s="2" t="s">
        <v>996</v>
      </c>
      <c r="F18" s="71">
        <v>7933</v>
      </c>
      <c r="G18" s="71">
        <v>625.03</v>
      </c>
      <c r="H18" s="71">
        <v>8.66</v>
      </c>
    </row>
    <row r="19" spans="2:8">
      <c r="B19" s="2" t="s">
        <v>1003</v>
      </c>
      <c r="C19" s="78" t="s">
        <v>258</v>
      </c>
      <c r="D19" s="2" t="s">
        <v>695</v>
      </c>
      <c r="E19" s="2" t="s">
        <v>1004</v>
      </c>
      <c r="F19" s="71">
        <v>9833</v>
      </c>
      <c r="G19" s="71">
        <v>525.84</v>
      </c>
      <c r="H19" s="71">
        <v>7.28</v>
      </c>
    </row>
    <row r="20" spans="2:8">
      <c r="B20" s="2" t="s">
        <v>1344</v>
      </c>
      <c r="C20" s="78" t="s">
        <v>258</v>
      </c>
      <c r="D20" s="2" t="s">
        <v>695</v>
      </c>
      <c r="E20" s="2" t="s">
        <v>1345</v>
      </c>
      <c r="F20" s="71">
        <v>16802</v>
      </c>
      <c r="G20" s="71">
        <v>406.58</v>
      </c>
      <c r="H20" s="71">
        <v>5.63</v>
      </c>
    </row>
    <row r="21" spans="2:8">
      <c r="B21" s="2" t="s">
        <v>711</v>
      </c>
      <c r="C21" s="78" t="s">
        <v>258</v>
      </c>
      <c r="D21" s="2" t="s">
        <v>695</v>
      </c>
      <c r="E21" s="2" t="s">
        <v>712</v>
      </c>
      <c r="F21" s="71">
        <v>9286</v>
      </c>
      <c r="G21" s="71">
        <v>345.71</v>
      </c>
      <c r="H21" s="71">
        <v>4.79</v>
      </c>
    </row>
    <row r="22" spans="2:8">
      <c r="B22" s="2" t="s">
        <v>1346</v>
      </c>
      <c r="C22" s="78" t="s">
        <v>258</v>
      </c>
      <c r="D22" s="2" t="s">
        <v>444</v>
      </c>
      <c r="E22" s="2" t="s">
        <v>1347</v>
      </c>
      <c r="F22" s="71">
        <v>210975</v>
      </c>
      <c r="G22" s="71">
        <v>276.29000000000002</v>
      </c>
      <c r="H22" s="71">
        <v>3.83</v>
      </c>
    </row>
    <row r="23" spans="2:8">
      <c r="B23" s="2" t="s">
        <v>877</v>
      </c>
      <c r="C23" s="78" t="s">
        <v>258</v>
      </c>
      <c r="D23" s="2" t="s">
        <v>444</v>
      </c>
      <c r="E23" s="2" t="s">
        <v>878</v>
      </c>
      <c r="F23" s="71">
        <v>19075</v>
      </c>
      <c r="G23" s="71">
        <v>223.02</v>
      </c>
      <c r="H23" s="71">
        <v>3.09</v>
      </c>
    </row>
    <row r="24" spans="2:8">
      <c r="B24" s="2" t="s">
        <v>881</v>
      </c>
      <c r="C24" s="78" t="s">
        <v>258</v>
      </c>
      <c r="D24" s="2" t="s">
        <v>444</v>
      </c>
      <c r="E24" s="2" t="s">
        <v>882</v>
      </c>
      <c r="F24" s="71">
        <v>7791</v>
      </c>
      <c r="G24" s="71">
        <v>215.76</v>
      </c>
      <c r="H24" s="71">
        <v>2.99</v>
      </c>
    </row>
    <row r="25" spans="2:8">
      <c r="B25" s="2" t="s">
        <v>883</v>
      </c>
      <c r="C25" s="78" t="s">
        <v>258</v>
      </c>
      <c r="D25" s="2" t="s">
        <v>884</v>
      </c>
      <c r="E25" s="2" t="s">
        <v>885</v>
      </c>
      <c r="F25" s="71">
        <v>102321</v>
      </c>
      <c r="G25" s="71">
        <v>208.96</v>
      </c>
      <c r="H25" s="71">
        <v>2.89</v>
      </c>
    </row>
    <row r="26" spans="2:8">
      <c r="B26" s="2" t="s">
        <v>1348</v>
      </c>
      <c r="C26" s="78" t="s">
        <v>258</v>
      </c>
      <c r="D26" s="2" t="s">
        <v>444</v>
      </c>
      <c r="E26" s="2" t="s">
        <v>1349</v>
      </c>
      <c r="F26" s="71">
        <v>620</v>
      </c>
      <c r="G26" s="71">
        <v>175.82</v>
      </c>
      <c r="H26" s="71">
        <v>2.44</v>
      </c>
    </row>
    <row r="27" spans="2:8">
      <c r="B27" s="2" t="s">
        <v>443</v>
      </c>
      <c r="C27" s="78" t="s">
        <v>258</v>
      </c>
      <c r="D27" s="2" t="s">
        <v>444</v>
      </c>
      <c r="E27" s="2" t="s">
        <v>445</v>
      </c>
      <c r="F27" s="71">
        <v>145</v>
      </c>
      <c r="G27" s="71">
        <v>163.38</v>
      </c>
      <c r="H27" s="71">
        <v>2.2599999999999998</v>
      </c>
    </row>
    <row r="28" spans="2:8">
      <c r="B28" s="2" t="s">
        <v>900</v>
      </c>
      <c r="C28" s="78" t="s">
        <v>258</v>
      </c>
      <c r="D28" s="2" t="s">
        <v>444</v>
      </c>
      <c r="E28" s="2" t="s">
        <v>901</v>
      </c>
      <c r="F28" s="71">
        <v>5731</v>
      </c>
      <c r="G28" s="71">
        <v>146.41999999999999</v>
      </c>
      <c r="H28" s="71">
        <v>2.0299999999999998</v>
      </c>
    </row>
    <row r="29" spans="2:8">
      <c r="B29" s="2" t="s">
        <v>924</v>
      </c>
      <c r="C29" s="78" t="s">
        <v>258</v>
      </c>
      <c r="D29" s="2" t="s">
        <v>444</v>
      </c>
      <c r="E29" s="2" t="s">
        <v>925</v>
      </c>
      <c r="F29" s="71">
        <v>32555</v>
      </c>
      <c r="G29" s="71">
        <v>117.34</v>
      </c>
      <c r="H29" s="71">
        <v>1.63</v>
      </c>
    </row>
    <row r="30" spans="2:8" ht="13">
      <c r="B30" s="3" t="s">
        <v>261</v>
      </c>
      <c r="C30" s="82"/>
      <c r="D30" s="3"/>
      <c r="E30" s="3"/>
      <c r="F30" s="83"/>
      <c r="G30" s="83">
        <f>SUM(G12:G29)</f>
        <v>7208.22</v>
      </c>
      <c r="H30" s="83">
        <f>SUM(H12:H29)</f>
        <v>99.85</v>
      </c>
    </row>
    <row r="31" spans="2:8" ht="13">
      <c r="B31" s="3" t="s">
        <v>263</v>
      </c>
      <c r="C31" s="82"/>
      <c r="D31" s="3"/>
      <c r="E31" s="3"/>
      <c r="F31" s="83"/>
      <c r="G31" s="83">
        <v>7208.22</v>
      </c>
      <c r="H31" s="83">
        <v>99.85</v>
      </c>
    </row>
    <row r="32" spans="2:8" ht="13">
      <c r="B32" s="3" t="s">
        <v>350</v>
      </c>
      <c r="C32" s="82"/>
      <c r="D32" s="3"/>
      <c r="E32" s="3"/>
      <c r="F32" s="83"/>
      <c r="G32" s="83">
        <v>11.833435499999723</v>
      </c>
      <c r="H32" s="83">
        <v>0.15000000000000568</v>
      </c>
    </row>
    <row r="33" spans="2:8" ht="13">
      <c r="B33" s="3" t="s">
        <v>265</v>
      </c>
      <c r="C33" s="82"/>
      <c r="D33" s="3"/>
      <c r="E33" s="3"/>
      <c r="F33" s="83"/>
      <c r="G33" s="83">
        <v>7220.0534355</v>
      </c>
      <c r="H33" s="83">
        <v>100</v>
      </c>
    </row>
    <row r="34" spans="2:8">
      <c r="B34" s="2" t="s">
        <v>266</v>
      </c>
    </row>
    <row r="35" spans="2:8" ht="13">
      <c r="B35" s="3" t="s">
        <v>267</v>
      </c>
    </row>
    <row r="36" spans="2:8" ht="13">
      <c r="B36" s="3" t="s">
        <v>268</v>
      </c>
      <c r="C36" s="78" t="s">
        <v>269</v>
      </c>
    </row>
    <row r="37" spans="2:8" ht="13">
      <c r="B37" s="3" t="s">
        <v>272</v>
      </c>
      <c r="C37" s="78" t="s">
        <v>271</v>
      </c>
    </row>
    <row r="38" spans="2:8" ht="13">
      <c r="B38" s="3" t="s">
        <v>273</v>
      </c>
      <c r="C38" s="78" t="s">
        <v>271</v>
      </c>
    </row>
    <row r="39" spans="2:8" ht="13">
      <c r="B39" s="3" t="s">
        <v>274</v>
      </c>
      <c r="C39" s="78" t="s">
        <v>275</v>
      </c>
    </row>
    <row r="40" spans="2:8" ht="13">
      <c r="B40" s="3" t="s">
        <v>1350</v>
      </c>
      <c r="C40" s="82"/>
    </row>
    <row r="41" spans="2:8" ht="13">
      <c r="B41" s="3" t="s">
        <v>1351</v>
      </c>
      <c r="C41" s="82"/>
    </row>
    <row r="42" spans="2:8" ht="13">
      <c r="B42" s="3" t="s">
        <v>1352</v>
      </c>
      <c r="C42" s="82"/>
    </row>
    <row r="43" spans="2:8" ht="13">
      <c r="B43" s="3" t="s">
        <v>1353</v>
      </c>
      <c r="C43" s="82"/>
    </row>
    <row r="44" spans="2:8" ht="13">
      <c r="B44" s="3" t="s">
        <v>1354</v>
      </c>
      <c r="C44" s="82"/>
    </row>
    <row r="45" spans="2:8" ht="13">
      <c r="B45" s="3" t="s">
        <v>1355</v>
      </c>
      <c r="C45" s="82"/>
    </row>
    <row r="46" spans="2:8" ht="13">
      <c r="B46" s="3" t="s">
        <v>1356</v>
      </c>
      <c r="C46" s="82"/>
    </row>
    <row r="47" spans="2:8" ht="13">
      <c r="B47" s="3" t="s">
        <v>1357</v>
      </c>
      <c r="C47" s="82"/>
    </row>
    <row r="48" spans="2:8" ht="13">
      <c r="B48" s="3" t="s">
        <v>1358</v>
      </c>
      <c r="C48" s="82"/>
    </row>
    <row r="49" spans="2:4">
      <c r="B49" s="2" t="s">
        <v>286</v>
      </c>
    </row>
    <row r="50" spans="2:4">
      <c r="B50" s="2" t="s">
        <v>354</v>
      </c>
    </row>
    <row r="53" spans="2:4" ht="14.5">
      <c r="B53" s="104" t="s">
        <v>355</v>
      </c>
      <c r="C53" s="105"/>
    </row>
    <row r="54" spans="2:4" ht="14.5">
      <c r="B54" s="104" t="s">
        <v>356</v>
      </c>
      <c r="C54" s="106" t="s">
        <v>357</v>
      </c>
    </row>
    <row r="55" spans="2:4" ht="14.5">
      <c r="B55" s="85" t="s">
        <v>358</v>
      </c>
      <c r="C55" s="86" t="s">
        <v>359</v>
      </c>
    </row>
    <row r="56" spans="2:4" ht="14.5">
      <c r="B56" s="85" t="s">
        <v>360</v>
      </c>
      <c r="C56" s="86" t="s">
        <v>359</v>
      </c>
    </row>
    <row r="57" spans="2:4" ht="14.5">
      <c r="B57" s="85" t="s">
        <v>361</v>
      </c>
      <c r="C57" s="86" t="s">
        <v>359</v>
      </c>
    </row>
    <row r="58" spans="2:4" ht="14.5">
      <c r="B58" s="85" t="s">
        <v>362</v>
      </c>
      <c r="C58" s="86" t="s">
        <v>359</v>
      </c>
    </row>
    <row r="59" spans="2:4" ht="14.5">
      <c r="B59" s="85" t="s">
        <v>363</v>
      </c>
      <c r="C59" s="86" t="s">
        <v>359</v>
      </c>
    </row>
    <row r="60" spans="2:4" ht="14.5">
      <c r="B60" s="85" t="s">
        <v>364</v>
      </c>
      <c r="C60" s="86" t="s">
        <v>359</v>
      </c>
    </row>
    <row r="61" spans="2:4" ht="14.5">
      <c r="B61" s="104" t="s">
        <v>365</v>
      </c>
      <c r="C61" s="105" t="s">
        <v>359</v>
      </c>
    </row>
    <row r="63" spans="2:4" ht="14.5">
      <c r="B63" s="85" t="s">
        <v>295</v>
      </c>
      <c r="C63" s="86"/>
      <c r="D63" s="85"/>
    </row>
    <row r="64" spans="2:4" ht="29">
      <c r="B64" s="89" t="s">
        <v>296</v>
      </c>
      <c r="C64" s="87" t="s">
        <v>297</v>
      </c>
      <c r="D64" s="89" t="s">
        <v>298</v>
      </c>
    </row>
    <row r="65" spans="2:7" ht="14.5">
      <c r="B65" s="85" t="s">
        <v>271</v>
      </c>
      <c r="C65" s="86" t="s">
        <v>271</v>
      </c>
      <c r="D65" s="85" t="s">
        <v>271</v>
      </c>
    </row>
    <row r="67" spans="2:7" ht="13">
      <c r="B67" s="90" t="s">
        <v>299</v>
      </c>
      <c r="C67" s="91">
        <v>45747</v>
      </c>
      <c r="D67" s="92"/>
      <c r="E67" s="93"/>
      <c r="F67" s="94"/>
    </row>
    <row r="68" spans="2:7" ht="13">
      <c r="B68" s="90" t="s">
        <v>300</v>
      </c>
      <c r="C68" s="95" t="s">
        <v>301</v>
      </c>
      <c r="D68" s="90" t="s">
        <v>302</v>
      </c>
      <c r="E68" s="96" t="s">
        <v>303</v>
      </c>
      <c r="F68" s="97" t="s">
        <v>304</v>
      </c>
      <c r="G68" s="83"/>
    </row>
    <row r="69" spans="2:7">
      <c r="B69" s="98" t="s">
        <v>271</v>
      </c>
      <c r="C69" s="99" t="s">
        <v>271</v>
      </c>
      <c r="D69" s="98" t="s">
        <v>271</v>
      </c>
      <c r="E69" s="100" t="s">
        <v>271</v>
      </c>
      <c r="F69" s="101" t="s">
        <v>271</v>
      </c>
    </row>
    <row r="72" spans="2:7" ht="13">
      <c r="B72" s="3" t="s">
        <v>305</v>
      </c>
    </row>
    <row r="73" spans="2:7" ht="13">
      <c r="B73" s="3"/>
    </row>
    <row r="74" spans="2:7" ht="13">
      <c r="B74" s="3" t="s">
        <v>306</v>
      </c>
    </row>
    <row r="75" spans="2:7" ht="13">
      <c r="B75" s="90" t="s">
        <v>307</v>
      </c>
      <c r="C75" s="95" t="s">
        <v>308</v>
      </c>
      <c r="D75" s="3"/>
    </row>
    <row r="76" spans="2:7">
      <c r="B76" s="92" t="s">
        <v>271</v>
      </c>
      <c r="C76" s="102" t="s">
        <v>271</v>
      </c>
    </row>
    <row r="78" spans="2:7" ht="13">
      <c r="B78" s="90" t="s">
        <v>309</v>
      </c>
      <c r="C78" s="95" t="s">
        <v>308</v>
      </c>
    </row>
    <row r="79" spans="2:7">
      <c r="B79" s="92" t="s">
        <v>271</v>
      </c>
      <c r="C79" s="102" t="s">
        <v>271</v>
      </c>
    </row>
    <row r="81" spans="2:7" ht="13">
      <c r="B81" s="90" t="s">
        <v>310</v>
      </c>
      <c r="C81" s="95" t="s">
        <v>311</v>
      </c>
    </row>
    <row r="82" spans="2:7">
      <c r="B82" s="92" t="s">
        <v>271</v>
      </c>
      <c r="C82" s="102" t="s">
        <v>271</v>
      </c>
    </row>
    <row r="84" spans="2:7" ht="13">
      <c r="B84" s="96" t="s">
        <v>312</v>
      </c>
      <c r="C84" s="95" t="s">
        <v>311</v>
      </c>
    </row>
    <row r="85" spans="2:7">
      <c r="B85" s="93" t="s">
        <v>271</v>
      </c>
      <c r="C85" s="102" t="s">
        <v>271</v>
      </c>
    </row>
    <row r="87" spans="2:7" ht="13">
      <c r="B87" s="90" t="s">
        <v>313</v>
      </c>
      <c r="C87" s="95" t="s">
        <v>271</v>
      </c>
    </row>
    <row r="89" spans="2:7" ht="13">
      <c r="B89" s="90" t="s">
        <v>314</v>
      </c>
      <c r="C89" s="91">
        <v>45747</v>
      </c>
      <c r="D89" s="92"/>
      <c r="E89" s="93"/>
      <c r="F89" s="94"/>
    </row>
    <row r="90" spans="2:7" ht="13">
      <c r="B90" s="90" t="s">
        <v>300</v>
      </c>
      <c r="C90" s="95" t="s">
        <v>301</v>
      </c>
      <c r="D90" s="90" t="s">
        <v>302</v>
      </c>
      <c r="E90" s="96" t="s">
        <v>303</v>
      </c>
      <c r="F90" s="97" t="s">
        <v>304</v>
      </c>
      <c r="G90" s="83"/>
    </row>
    <row r="91" spans="2:7">
      <c r="B91" s="98" t="s">
        <v>271</v>
      </c>
      <c r="C91" s="99" t="s">
        <v>271</v>
      </c>
      <c r="D91" s="98" t="s">
        <v>271</v>
      </c>
      <c r="E91" s="100" t="s">
        <v>271</v>
      </c>
      <c r="F91" s="101" t="s">
        <v>271</v>
      </c>
    </row>
    <row r="92" spans="2:7" ht="13">
      <c r="B92" s="3" t="s">
        <v>305</v>
      </c>
    </row>
    <row r="93" spans="2:7" ht="13">
      <c r="B93" s="3"/>
    </row>
    <row r="94" spans="2:7" ht="13">
      <c r="B94" s="3" t="s">
        <v>306</v>
      </c>
    </row>
    <row r="95" spans="2:7" ht="13">
      <c r="B95" s="90" t="s">
        <v>307</v>
      </c>
      <c r="C95" s="95" t="s">
        <v>308</v>
      </c>
      <c r="D95" s="3"/>
    </row>
    <row r="96" spans="2:7">
      <c r="B96" s="92" t="s">
        <v>271</v>
      </c>
      <c r="C96" s="102" t="s">
        <v>271</v>
      </c>
    </row>
    <row r="98" spans="2:6" ht="13">
      <c r="B98" s="90" t="s">
        <v>309</v>
      </c>
      <c r="C98" s="95" t="s">
        <v>308</v>
      </c>
    </row>
    <row r="99" spans="2:6">
      <c r="B99" s="92" t="s">
        <v>271</v>
      </c>
      <c r="C99" s="102" t="s">
        <v>271</v>
      </c>
    </row>
    <row r="101" spans="2:6" ht="13">
      <c r="B101" s="90" t="s">
        <v>310</v>
      </c>
      <c r="C101" s="95" t="s">
        <v>311</v>
      </c>
    </row>
    <row r="102" spans="2:6">
      <c r="B102" s="92" t="s">
        <v>271</v>
      </c>
      <c r="C102" s="102" t="s">
        <v>271</v>
      </c>
    </row>
    <row r="104" spans="2:6" ht="13">
      <c r="B104" s="96" t="s">
        <v>312</v>
      </c>
      <c r="C104" s="95" t="s">
        <v>311</v>
      </c>
    </row>
    <row r="105" spans="2:6">
      <c r="B105" s="93" t="s">
        <v>271</v>
      </c>
      <c r="C105" s="102" t="s">
        <v>271</v>
      </c>
    </row>
    <row r="107" spans="2:6" ht="13">
      <c r="B107" s="90" t="s">
        <v>313</v>
      </c>
      <c r="C107" s="95" t="s">
        <v>271</v>
      </c>
    </row>
    <row r="110" spans="2:6" ht="13">
      <c r="B110" s="3" t="s">
        <v>315</v>
      </c>
    </row>
    <row r="112" spans="2:6" ht="13">
      <c r="B112" s="90" t="s">
        <v>300</v>
      </c>
      <c r="C112" s="95" t="s">
        <v>316</v>
      </c>
      <c r="D112" s="90" t="s">
        <v>317</v>
      </c>
      <c r="E112" s="90" t="s">
        <v>318</v>
      </c>
      <c r="F112" s="83"/>
    </row>
    <row r="113" spans="2:80">
      <c r="B113" s="92" t="s">
        <v>271</v>
      </c>
      <c r="C113" s="102" t="s">
        <v>271</v>
      </c>
      <c r="D113" s="92" t="s">
        <v>271</v>
      </c>
      <c r="E113" s="92" t="s">
        <v>271</v>
      </c>
    </row>
    <row r="116" spans="2:80" ht="13">
      <c r="B116" s="3" t="s">
        <v>319</v>
      </c>
      <c r="C116" s="82" t="s">
        <v>271</v>
      </c>
      <c r="D116" s="3"/>
      <c r="E116" s="3"/>
      <c r="F116" s="83"/>
      <c r="G116" s="83"/>
      <c r="H116" s="8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row>
    <row r="118" spans="2:80" ht="13">
      <c r="B118" s="3" t="s">
        <v>320</v>
      </c>
    </row>
    <row r="120" spans="2:80" ht="13">
      <c r="B120" s="90" t="s">
        <v>321</v>
      </c>
      <c r="C120" s="95" t="s">
        <v>308</v>
      </c>
      <c r="D120" s="3"/>
    </row>
    <row r="121" spans="2:80">
      <c r="B121" s="92" t="s">
        <v>271</v>
      </c>
      <c r="C121" s="102" t="s">
        <v>271</v>
      </c>
    </row>
    <row r="124" spans="2:80" ht="13">
      <c r="B124" s="90" t="s">
        <v>322</v>
      </c>
      <c r="C124" s="95" t="s">
        <v>323</v>
      </c>
      <c r="D124" s="3"/>
    </row>
    <row r="125" spans="2:80">
      <c r="B125" s="92" t="s">
        <v>271</v>
      </c>
      <c r="C125" s="102" t="s">
        <v>271</v>
      </c>
    </row>
    <row r="128" spans="2:80" ht="13">
      <c r="B128" s="3" t="s">
        <v>324</v>
      </c>
    </row>
    <row r="131" spans="2:80" ht="13">
      <c r="B131" s="3" t="s">
        <v>325</v>
      </c>
    </row>
    <row r="133" spans="2:80" ht="13">
      <c r="B133" s="90" t="s">
        <v>300</v>
      </c>
      <c r="C133" s="95" t="s">
        <v>326</v>
      </c>
      <c r="D133" s="90" t="s">
        <v>316</v>
      </c>
      <c r="E133" s="90" t="s">
        <v>317</v>
      </c>
      <c r="F133" s="97" t="s">
        <v>318</v>
      </c>
      <c r="G133" s="83"/>
    </row>
    <row r="134" spans="2:80">
      <c r="B134" s="92" t="s">
        <v>271</v>
      </c>
      <c r="C134" s="102" t="s">
        <v>271</v>
      </c>
      <c r="D134" s="92" t="s">
        <v>271</v>
      </c>
      <c r="E134" s="92" t="s">
        <v>271</v>
      </c>
      <c r="F134" s="103" t="s">
        <v>271</v>
      </c>
    </row>
    <row r="137" spans="2:80" ht="13">
      <c r="B137" s="3" t="s">
        <v>319</v>
      </c>
      <c r="C137" s="82" t="s">
        <v>271</v>
      </c>
      <c r="D137" s="3"/>
      <c r="E137" s="3"/>
      <c r="F137" s="83"/>
      <c r="G137" s="83"/>
      <c r="H137" s="8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9" spans="2:80" ht="13">
      <c r="B139" s="3" t="s">
        <v>320</v>
      </c>
    </row>
    <row r="141" spans="2:80" ht="13">
      <c r="B141" s="90" t="s">
        <v>321</v>
      </c>
      <c r="C141" s="95" t="s">
        <v>308</v>
      </c>
      <c r="D141" s="3"/>
    </row>
    <row r="142" spans="2:80">
      <c r="B142" s="92" t="s">
        <v>271</v>
      </c>
      <c r="C142" s="102" t="s">
        <v>271</v>
      </c>
    </row>
    <row r="145" spans="2:7" ht="13">
      <c r="B145" s="90" t="s">
        <v>322</v>
      </c>
      <c r="C145" s="95" t="s">
        <v>323</v>
      </c>
      <c r="D145" s="3"/>
    </row>
    <row r="146" spans="2:7">
      <c r="B146" s="92" t="s">
        <v>271</v>
      </c>
      <c r="C146" s="102" t="s">
        <v>271</v>
      </c>
    </row>
    <row r="149" spans="2:7" ht="13">
      <c r="B149" s="3" t="s">
        <v>324</v>
      </c>
    </row>
    <row r="152" spans="2:7" ht="13">
      <c r="B152" s="3" t="s">
        <v>327</v>
      </c>
    </row>
    <row r="153" spans="2:7" ht="13">
      <c r="B153" s="90" t="s">
        <v>300</v>
      </c>
      <c r="C153" s="95" t="s">
        <v>328</v>
      </c>
      <c r="D153" s="90" t="s">
        <v>329</v>
      </c>
      <c r="E153" s="90" t="s">
        <v>330</v>
      </c>
      <c r="F153" s="97" t="s">
        <v>331</v>
      </c>
      <c r="G153" s="83"/>
    </row>
    <row r="154" spans="2:7">
      <c r="B154" s="92" t="s">
        <v>271</v>
      </c>
      <c r="C154" s="102" t="s">
        <v>271</v>
      </c>
      <c r="D154" s="92" t="s">
        <v>271</v>
      </c>
      <c r="E154" s="92" t="s">
        <v>271</v>
      </c>
      <c r="F154" s="103" t="s">
        <v>271</v>
      </c>
    </row>
    <row r="155" spans="2:7">
      <c r="B155" s="2" t="s">
        <v>332</v>
      </c>
    </row>
  </sheetData>
  <mergeCells count="3">
    <mergeCell ref="B1:E1"/>
    <mergeCell ref="C3:C7"/>
    <mergeCell ref="D3:D7"/>
  </mergeCells>
  <hyperlinks>
    <hyperlink ref="A1" location="Index!A1" display="Index" xr:uid="{3A70F9E4-3E93-4539-999A-B263BC765EB5}"/>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D85CE-2E1F-478D-BCFB-7769EDC6EA71}">
  <dimension ref="A1:CB18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76</v>
      </c>
      <c r="C1" s="70"/>
      <c r="D1" s="70"/>
      <c r="E1" s="70"/>
    </row>
    <row r="3" spans="1:9" ht="14.5">
      <c r="B3" s="72" t="s">
        <v>1359</v>
      </c>
      <c r="C3" s="73"/>
      <c r="D3" s="74"/>
      <c r="E3" s="75"/>
    </row>
    <row r="4" spans="1:9" ht="14.5">
      <c r="B4" s="7" t="s">
        <v>1360</v>
      </c>
      <c r="C4" s="73"/>
      <c r="D4" s="74"/>
      <c r="E4" s="75"/>
    </row>
    <row r="5" spans="1:9" ht="14.5">
      <c r="B5" s="72"/>
      <c r="C5" s="73"/>
      <c r="D5" s="74"/>
      <c r="E5" s="75"/>
    </row>
    <row r="6" spans="1:9" ht="14.5">
      <c r="B6" s="7" t="s">
        <v>241</v>
      </c>
      <c r="C6" s="73"/>
      <c r="D6" s="74"/>
      <c r="E6" s="75"/>
    </row>
    <row r="7" spans="1:9" ht="14.5">
      <c r="B7" s="76" t="s">
        <v>1361</v>
      </c>
      <c r="C7" s="73"/>
      <c r="D7" s="74"/>
      <c r="E7" s="75"/>
    </row>
    <row r="8" spans="1:9" ht="14.5">
      <c r="B8" s="76" t="s">
        <v>1362</v>
      </c>
      <c r="C8" s="73"/>
      <c r="D8" s="74"/>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819502</v>
      </c>
      <c r="G15" s="71">
        <v>14982.14</v>
      </c>
      <c r="H15" s="71">
        <v>13.14</v>
      </c>
    </row>
    <row r="16" spans="1:9">
      <c r="B16" s="2" t="s">
        <v>383</v>
      </c>
      <c r="C16" s="78" t="s">
        <v>258</v>
      </c>
      <c r="D16" s="2" t="s">
        <v>378</v>
      </c>
      <c r="E16" s="2" t="s">
        <v>384</v>
      </c>
      <c r="F16" s="71">
        <v>760351</v>
      </c>
      <c r="G16" s="71">
        <v>10252.19</v>
      </c>
      <c r="H16" s="71">
        <v>8.99</v>
      </c>
    </row>
    <row r="17" spans="2:8">
      <c r="B17" s="2" t="s">
        <v>380</v>
      </c>
      <c r="C17" s="78" t="s">
        <v>258</v>
      </c>
      <c r="D17" s="2" t="s">
        <v>381</v>
      </c>
      <c r="E17" s="2" t="s">
        <v>382</v>
      </c>
      <c r="F17" s="71">
        <v>729868</v>
      </c>
      <c r="G17" s="71">
        <v>9306.5499999999993</v>
      </c>
      <c r="H17" s="71">
        <v>8.16</v>
      </c>
    </row>
    <row r="18" spans="2:8">
      <c r="B18" s="2" t="s">
        <v>387</v>
      </c>
      <c r="C18" s="78" t="s">
        <v>258</v>
      </c>
      <c r="D18" s="2" t="s">
        <v>388</v>
      </c>
      <c r="E18" s="2" t="s">
        <v>389</v>
      </c>
      <c r="F18" s="71">
        <v>387796</v>
      </c>
      <c r="G18" s="71">
        <v>6090.92</v>
      </c>
      <c r="H18" s="71">
        <v>5.34</v>
      </c>
    </row>
    <row r="19" spans="2:8">
      <c r="B19" s="2" t="s">
        <v>863</v>
      </c>
      <c r="C19" s="78" t="s">
        <v>258</v>
      </c>
      <c r="D19" s="2" t="s">
        <v>484</v>
      </c>
      <c r="E19" s="2" t="s">
        <v>864</v>
      </c>
      <c r="F19" s="71">
        <v>288992</v>
      </c>
      <c r="G19" s="71">
        <v>5009.3900000000003</v>
      </c>
      <c r="H19" s="71">
        <v>4.3899999999999997</v>
      </c>
    </row>
    <row r="20" spans="2:8">
      <c r="B20" s="2" t="s">
        <v>390</v>
      </c>
      <c r="C20" s="78" t="s">
        <v>258</v>
      </c>
      <c r="D20" s="2" t="s">
        <v>391</v>
      </c>
      <c r="E20" s="2" t="s">
        <v>392</v>
      </c>
      <c r="F20" s="71">
        <v>126464</v>
      </c>
      <c r="G20" s="71">
        <v>4416.5</v>
      </c>
      <c r="H20" s="71">
        <v>3.87</v>
      </c>
    </row>
    <row r="21" spans="2:8">
      <c r="B21" s="2" t="s">
        <v>395</v>
      </c>
      <c r="C21" s="78" t="s">
        <v>258</v>
      </c>
      <c r="D21" s="2" t="s">
        <v>396</v>
      </c>
      <c r="E21" s="2" t="s">
        <v>397</v>
      </c>
      <c r="F21" s="71">
        <v>1002766</v>
      </c>
      <c r="G21" s="71">
        <v>4108.83</v>
      </c>
      <c r="H21" s="71">
        <v>3.6</v>
      </c>
    </row>
    <row r="22" spans="2:8">
      <c r="B22" s="2" t="s">
        <v>393</v>
      </c>
      <c r="C22" s="78" t="s">
        <v>258</v>
      </c>
      <c r="D22" s="2" t="s">
        <v>388</v>
      </c>
      <c r="E22" s="2" t="s">
        <v>394</v>
      </c>
      <c r="F22" s="71">
        <v>110021</v>
      </c>
      <c r="G22" s="71">
        <v>3967.52</v>
      </c>
      <c r="H22" s="71">
        <v>3.48</v>
      </c>
    </row>
    <row r="23" spans="2:8">
      <c r="B23" s="2" t="s">
        <v>385</v>
      </c>
      <c r="C23" s="78" t="s">
        <v>258</v>
      </c>
      <c r="D23" s="2" t="s">
        <v>378</v>
      </c>
      <c r="E23" s="2" t="s">
        <v>386</v>
      </c>
      <c r="F23" s="71">
        <v>158392</v>
      </c>
      <c r="G23" s="71">
        <v>3439.01</v>
      </c>
      <c r="H23" s="71">
        <v>3.02</v>
      </c>
    </row>
    <row r="24" spans="2:8">
      <c r="B24" s="2" t="s">
        <v>401</v>
      </c>
      <c r="C24" s="78" t="s">
        <v>258</v>
      </c>
      <c r="D24" s="2" t="s">
        <v>378</v>
      </c>
      <c r="E24" s="2" t="s">
        <v>402</v>
      </c>
      <c r="F24" s="71">
        <v>307823</v>
      </c>
      <c r="G24" s="71">
        <v>3392.21</v>
      </c>
      <c r="H24" s="71">
        <v>2.97</v>
      </c>
    </row>
    <row r="25" spans="2:8">
      <c r="B25" s="2" t="s">
        <v>1293</v>
      </c>
      <c r="C25" s="78" t="s">
        <v>258</v>
      </c>
      <c r="D25" s="2" t="s">
        <v>378</v>
      </c>
      <c r="E25" s="2" t="s">
        <v>1294</v>
      </c>
      <c r="F25" s="71">
        <v>413870</v>
      </c>
      <c r="G25" s="71">
        <v>3193.01</v>
      </c>
      <c r="H25" s="71">
        <v>2.8</v>
      </c>
    </row>
    <row r="26" spans="2:8">
      <c r="B26" s="2" t="s">
        <v>986</v>
      </c>
      <c r="C26" s="78" t="s">
        <v>258</v>
      </c>
      <c r="D26" s="2" t="s">
        <v>695</v>
      </c>
      <c r="E26" s="2" t="s">
        <v>987</v>
      </c>
      <c r="F26" s="71">
        <v>95459</v>
      </c>
      <c r="G26" s="71">
        <v>2544.75</v>
      </c>
      <c r="H26" s="71">
        <v>2.23</v>
      </c>
    </row>
    <row r="27" spans="2:8">
      <c r="B27" s="2" t="s">
        <v>1081</v>
      </c>
      <c r="C27" s="78" t="s">
        <v>258</v>
      </c>
      <c r="D27" s="2" t="s">
        <v>406</v>
      </c>
      <c r="E27" s="2" t="s">
        <v>1082</v>
      </c>
      <c r="F27" s="71">
        <v>28172</v>
      </c>
      <c r="G27" s="71">
        <v>2520.15</v>
      </c>
      <c r="H27" s="71">
        <v>2.21</v>
      </c>
    </row>
    <row r="28" spans="2:8">
      <c r="B28" s="2" t="s">
        <v>403</v>
      </c>
      <c r="C28" s="78" t="s">
        <v>258</v>
      </c>
      <c r="D28" s="2" t="s">
        <v>396</v>
      </c>
      <c r="E28" s="2" t="s">
        <v>404</v>
      </c>
      <c r="F28" s="71">
        <v>95604</v>
      </c>
      <c r="G28" s="71">
        <v>2159.5500000000002</v>
      </c>
      <c r="H28" s="71">
        <v>1.89</v>
      </c>
    </row>
    <row r="29" spans="2:8">
      <c r="B29" s="2" t="s">
        <v>988</v>
      </c>
      <c r="C29" s="78" t="s">
        <v>258</v>
      </c>
      <c r="D29" s="2" t="s">
        <v>409</v>
      </c>
      <c r="E29" s="2" t="s">
        <v>989</v>
      </c>
      <c r="F29" s="71">
        <v>116140</v>
      </c>
      <c r="G29" s="71">
        <v>2014.68</v>
      </c>
      <c r="H29" s="71">
        <v>1.77</v>
      </c>
    </row>
    <row r="30" spans="2:8">
      <c r="B30" s="2" t="s">
        <v>773</v>
      </c>
      <c r="C30" s="78" t="s">
        <v>258</v>
      </c>
      <c r="D30" s="2" t="s">
        <v>455</v>
      </c>
      <c r="E30" s="2" t="s">
        <v>774</v>
      </c>
      <c r="F30" s="71">
        <v>510798</v>
      </c>
      <c r="G30" s="71">
        <v>1826.61</v>
      </c>
      <c r="H30" s="71">
        <v>1.6</v>
      </c>
    </row>
    <row r="31" spans="2:8">
      <c r="B31" s="2" t="s">
        <v>681</v>
      </c>
      <c r="C31" s="78" t="s">
        <v>258</v>
      </c>
      <c r="D31" s="2" t="s">
        <v>388</v>
      </c>
      <c r="E31" s="2" t="s">
        <v>682</v>
      </c>
      <c r="F31" s="71">
        <v>114263</v>
      </c>
      <c r="G31" s="71">
        <v>1819.64</v>
      </c>
      <c r="H31" s="71">
        <v>1.6</v>
      </c>
    </row>
    <row r="32" spans="2:8">
      <c r="B32" s="2" t="s">
        <v>694</v>
      </c>
      <c r="C32" s="78" t="s">
        <v>258</v>
      </c>
      <c r="D32" s="2" t="s">
        <v>695</v>
      </c>
      <c r="E32" s="2" t="s">
        <v>696</v>
      </c>
      <c r="F32" s="71">
        <v>14139</v>
      </c>
      <c r="G32" s="71">
        <v>1629.12</v>
      </c>
      <c r="H32" s="71">
        <v>1.43</v>
      </c>
    </row>
    <row r="33" spans="2:8">
      <c r="B33" s="2" t="s">
        <v>990</v>
      </c>
      <c r="C33" s="78" t="s">
        <v>258</v>
      </c>
      <c r="D33" s="2" t="s">
        <v>695</v>
      </c>
      <c r="E33" s="2" t="s">
        <v>991</v>
      </c>
      <c r="F33" s="71">
        <v>224779</v>
      </c>
      <c r="G33" s="71">
        <v>1516.02</v>
      </c>
      <c r="H33" s="71">
        <v>1.33</v>
      </c>
    </row>
    <row r="34" spans="2:8">
      <c r="B34" s="2" t="s">
        <v>644</v>
      </c>
      <c r="C34" s="78" t="s">
        <v>258</v>
      </c>
      <c r="D34" s="2" t="s">
        <v>460</v>
      </c>
      <c r="E34" s="2" t="s">
        <v>645</v>
      </c>
      <c r="F34" s="71">
        <v>747662</v>
      </c>
      <c r="G34" s="71">
        <v>1508.03</v>
      </c>
      <c r="H34" s="71">
        <v>1.32</v>
      </c>
    </row>
    <row r="35" spans="2:8">
      <c r="B35" s="2" t="s">
        <v>771</v>
      </c>
      <c r="C35" s="78" t="s">
        <v>258</v>
      </c>
      <c r="D35" s="2" t="s">
        <v>399</v>
      </c>
      <c r="E35" s="2" t="s">
        <v>772</v>
      </c>
      <c r="F35" s="71">
        <v>12533</v>
      </c>
      <c r="G35" s="71">
        <v>1442.49</v>
      </c>
      <c r="H35" s="71">
        <v>1.26</v>
      </c>
    </row>
    <row r="36" spans="2:8">
      <c r="B36" s="2" t="s">
        <v>814</v>
      </c>
      <c r="C36" s="78" t="s">
        <v>258</v>
      </c>
      <c r="D36" s="2" t="s">
        <v>455</v>
      </c>
      <c r="E36" s="2" t="s">
        <v>815</v>
      </c>
      <c r="F36" s="71">
        <v>488243</v>
      </c>
      <c r="G36" s="71">
        <v>1417.61</v>
      </c>
      <c r="H36" s="71">
        <v>1.24</v>
      </c>
    </row>
    <row r="37" spans="2:8">
      <c r="B37" s="2" t="s">
        <v>775</v>
      </c>
      <c r="C37" s="78" t="s">
        <v>258</v>
      </c>
      <c r="D37" s="2" t="s">
        <v>776</v>
      </c>
      <c r="E37" s="2" t="s">
        <v>777</v>
      </c>
      <c r="F37" s="71">
        <v>890775</v>
      </c>
      <c r="G37" s="71">
        <v>1373.93</v>
      </c>
      <c r="H37" s="71">
        <v>1.2</v>
      </c>
    </row>
    <row r="38" spans="2:8">
      <c r="B38" s="2" t="s">
        <v>411</v>
      </c>
      <c r="C38" s="78" t="s">
        <v>258</v>
      </c>
      <c r="D38" s="2" t="s">
        <v>412</v>
      </c>
      <c r="E38" s="2" t="s">
        <v>413</v>
      </c>
      <c r="F38" s="71">
        <v>44430</v>
      </c>
      <c r="G38" s="71">
        <v>1361.05</v>
      </c>
      <c r="H38" s="71">
        <v>1.19</v>
      </c>
    </row>
    <row r="39" spans="2:8">
      <c r="B39" s="2" t="s">
        <v>673</v>
      </c>
      <c r="C39" s="78" t="s">
        <v>258</v>
      </c>
      <c r="D39" s="2" t="s">
        <v>460</v>
      </c>
      <c r="E39" s="2" t="s">
        <v>674</v>
      </c>
      <c r="F39" s="71">
        <v>23940</v>
      </c>
      <c r="G39" s="71">
        <v>1274.8399999999999</v>
      </c>
      <c r="H39" s="71">
        <v>1.1200000000000001</v>
      </c>
    </row>
    <row r="40" spans="2:8">
      <c r="B40" s="2" t="s">
        <v>665</v>
      </c>
      <c r="C40" s="78" t="s">
        <v>258</v>
      </c>
      <c r="D40" s="2" t="s">
        <v>406</v>
      </c>
      <c r="E40" s="2" t="s">
        <v>666</v>
      </c>
      <c r="F40" s="71">
        <v>58609</v>
      </c>
      <c r="G40" s="71">
        <v>1176.49</v>
      </c>
      <c r="H40" s="71">
        <v>1.03</v>
      </c>
    </row>
    <row r="41" spans="2:8">
      <c r="B41" s="2" t="s">
        <v>992</v>
      </c>
      <c r="C41" s="78" t="s">
        <v>258</v>
      </c>
      <c r="D41" s="2" t="s">
        <v>993</v>
      </c>
      <c r="E41" s="2" t="s">
        <v>994</v>
      </c>
      <c r="F41" s="71">
        <v>385808</v>
      </c>
      <c r="G41" s="71">
        <v>1162.52</v>
      </c>
      <c r="H41" s="71">
        <v>1.02</v>
      </c>
    </row>
    <row r="42" spans="2:8">
      <c r="B42" s="2" t="s">
        <v>1363</v>
      </c>
      <c r="C42" s="78" t="s">
        <v>258</v>
      </c>
      <c r="D42" s="2" t="s">
        <v>412</v>
      </c>
      <c r="E42" s="2" t="s">
        <v>1364</v>
      </c>
      <c r="F42" s="71">
        <v>48726</v>
      </c>
      <c r="G42" s="71">
        <v>1140.51</v>
      </c>
      <c r="H42" s="71">
        <v>1</v>
      </c>
    </row>
    <row r="43" spans="2:8">
      <c r="B43" s="2" t="s">
        <v>785</v>
      </c>
      <c r="C43" s="78" t="s">
        <v>258</v>
      </c>
      <c r="D43" s="2" t="s">
        <v>776</v>
      </c>
      <c r="E43" s="2" t="s">
        <v>786</v>
      </c>
      <c r="F43" s="71">
        <v>102207</v>
      </c>
      <c r="G43" s="71">
        <v>1086.6600000000001</v>
      </c>
      <c r="H43" s="71">
        <v>0.95</v>
      </c>
    </row>
    <row r="44" spans="2:8">
      <c r="B44" s="2" t="s">
        <v>798</v>
      </c>
      <c r="C44" s="78" t="s">
        <v>258</v>
      </c>
      <c r="D44" s="2" t="s">
        <v>399</v>
      </c>
      <c r="E44" s="2" t="s">
        <v>799</v>
      </c>
      <c r="F44" s="71">
        <v>41346</v>
      </c>
      <c r="G44" s="71">
        <v>1079.6099999999999</v>
      </c>
      <c r="H44" s="71">
        <v>0.95</v>
      </c>
    </row>
    <row r="45" spans="2:8">
      <c r="B45" s="2" t="s">
        <v>822</v>
      </c>
      <c r="C45" s="78" t="s">
        <v>258</v>
      </c>
      <c r="D45" s="2" t="s">
        <v>823</v>
      </c>
      <c r="E45" s="2" t="s">
        <v>824</v>
      </c>
      <c r="F45" s="71">
        <v>155967</v>
      </c>
      <c r="G45" s="71">
        <v>1064.4000000000001</v>
      </c>
      <c r="H45" s="71">
        <v>0.93</v>
      </c>
    </row>
    <row r="46" spans="2:8">
      <c r="B46" s="2" t="s">
        <v>789</v>
      </c>
      <c r="C46" s="78" t="s">
        <v>258</v>
      </c>
      <c r="D46" s="2" t="s">
        <v>671</v>
      </c>
      <c r="E46" s="2" t="s">
        <v>790</v>
      </c>
      <c r="F46" s="71">
        <v>418414</v>
      </c>
      <c r="G46" s="71">
        <v>1030.8900000000001</v>
      </c>
      <c r="H46" s="71">
        <v>0.9</v>
      </c>
    </row>
    <row r="47" spans="2:8">
      <c r="B47" s="2" t="s">
        <v>1087</v>
      </c>
      <c r="C47" s="78" t="s">
        <v>258</v>
      </c>
      <c r="D47" s="2" t="s">
        <v>406</v>
      </c>
      <c r="E47" s="2" t="s">
        <v>1088</v>
      </c>
      <c r="F47" s="71">
        <v>150774</v>
      </c>
      <c r="G47" s="71">
        <v>989.08</v>
      </c>
      <c r="H47" s="71">
        <v>0.87</v>
      </c>
    </row>
    <row r="48" spans="2:8">
      <c r="B48" s="2" t="s">
        <v>793</v>
      </c>
      <c r="C48" s="78" t="s">
        <v>258</v>
      </c>
      <c r="D48" s="2" t="s">
        <v>794</v>
      </c>
      <c r="E48" s="2" t="s">
        <v>795</v>
      </c>
      <c r="F48" s="71">
        <v>244677</v>
      </c>
      <c r="G48" s="71">
        <v>974.3</v>
      </c>
      <c r="H48" s="71">
        <v>0.85</v>
      </c>
    </row>
    <row r="49" spans="2:8">
      <c r="B49" s="2" t="s">
        <v>1249</v>
      </c>
      <c r="C49" s="78" t="s">
        <v>258</v>
      </c>
      <c r="D49" s="2" t="s">
        <v>388</v>
      </c>
      <c r="E49" s="2" t="s">
        <v>1250</v>
      </c>
      <c r="F49" s="71">
        <v>68327</v>
      </c>
      <c r="G49" s="71">
        <v>969.05</v>
      </c>
      <c r="H49" s="71">
        <v>0.85</v>
      </c>
    </row>
    <row r="50" spans="2:8">
      <c r="B50" s="2" t="s">
        <v>995</v>
      </c>
      <c r="C50" s="78" t="s">
        <v>258</v>
      </c>
      <c r="D50" s="2" t="s">
        <v>695</v>
      </c>
      <c r="E50" s="2" t="s">
        <v>996</v>
      </c>
      <c r="F50" s="71">
        <v>11946</v>
      </c>
      <c r="G50" s="71">
        <v>941.21</v>
      </c>
      <c r="H50" s="71">
        <v>0.83</v>
      </c>
    </row>
    <row r="51" spans="2:8">
      <c r="B51" s="2" t="s">
        <v>652</v>
      </c>
      <c r="C51" s="78" t="s">
        <v>258</v>
      </c>
      <c r="D51" s="2" t="s">
        <v>556</v>
      </c>
      <c r="E51" s="2" t="s">
        <v>653</v>
      </c>
      <c r="F51" s="71">
        <v>79497</v>
      </c>
      <c r="G51" s="71">
        <v>940.41</v>
      </c>
      <c r="H51" s="71">
        <v>0.82</v>
      </c>
    </row>
    <row r="52" spans="2:8">
      <c r="B52" s="2" t="s">
        <v>999</v>
      </c>
      <c r="C52" s="78" t="s">
        <v>258</v>
      </c>
      <c r="D52" s="2" t="s">
        <v>409</v>
      </c>
      <c r="E52" s="2" t="s">
        <v>1000</v>
      </c>
      <c r="F52" s="71">
        <v>60603</v>
      </c>
      <c r="G52" s="71">
        <v>874.02</v>
      </c>
      <c r="H52" s="71">
        <v>0.77</v>
      </c>
    </row>
    <row r="53" spans="2:8">
      <c r="B53" s="2" t="s">
        <v>667</v>
      </c>
      <c r="C53" s="78" t="s">
        <v>258</v>
      </c>
      <c r="D53" s="2" t="s">
        <v>668</v>
      </c>
      <c r="E53" s="2" t="s">
        <v>669</v>
      </c>
      <c r="F53" s="71">
        <v>38624</v>
      </c>
      <c r="G53" s="71">
        <v>869.33</v>
      </c>
      <c r="H53" s="71">
        <v>0.76</v>
      </c>
    </row>
    <row r="54" spans="2:8">
      <c r="B54" s="2" t="s">
        <v>1251</v>
      </c>
      <c r="C54" s="78" t="s">
        <v>258</v>
      </c>
      <c r="D54" s="2" t="s">
        <v>388</v>
      </c>
      <c r="E54" s="2" t="s">
        <v>1252</v>
      </c>
      <c r="F54" s="71">
        <v>305983</v>
      </c>
      <c r="G54" s="71">
        <v>802.44</v>
      </c>
      <c r="H54" s="71">
        <v>0.7</v>
      </c>
    </row>
    <row r="55" spans="2:8">
      <c r="B55" s="2" t="s">
        <v>1295</v>
      </c>
      <c r="C55" s="78" t="s">
        <v>258</v>
      </c>
      <c r="D55" s="2" t="s">
        <v>406</v>
      </c>
      <c r="E55" s="2" t="s">
        <v>1296</v>
      </c>
      <c r="F55" s="71">
        <v>350263</v>
      </c>
      <c r="G55" s="71">
        <v>796.88</v>
      </c>
      <c r="H55" s="71">
        <v>0.7</v>
      </c>
    </row>
    <row r="56" spans="2:8">
      <c r="B56" s="2" t="s">
        <v>1003</v>
      </c>
      <c r="C56" s="78" t="s">
        <v>258</v>
      </c>
      <c r="D56" s="2" t="s">
        <v>695</v>
      </c>
      <c r="E56" s="2" t="s">
        <v>1004</v>
      </c>
      <c r="F56" s="71">
        <v>14805</v>
      </c>
      <c r="G56" s="71">
        <v>791.73</v>
      </c>
      <c r="H56" s="71">
        <v>0.69</v>
      </c>
    </row>
    <row r="57" spans="2:8">
      <c r="B57" s="2" t="s">
        <v>425</v>
      </c>
      <c r="C57" s="78" t="s">
        <v>258</v>
      </c>
      <c r="D57" s="2" t="s">
        <v>418</v>
      </c>
      <c r="E57" s="2" t="s">
        <v>426</v>
      </c>
      <c r="F57" s="71">
        <v>115328</v>
      </c>
      <c r="G57" s="71">
        <v>790.8</v>
      </c>
      <c r="H57" s="71">
        <v>0.69</v>
      </c>
    </row>
    <row r="58" spans="2:8">
      <c r="B58" s="2" t="s">
        <v>408</v>
      </c>
      <c r="C58" s="78" t="s">
        <v>258</v>
      </c>
      <c r="D58" s="2" t="s">
        <v>409</v>
      </c>
      <c r="E58" s="2" t="s">
        <v>410</v>
      </c>
      <c r="F58" s="71">
        <v>65712</v>
      </c>
      <c r="G58" s="71">
        <v>751.88</v>
      </c>
      <c r="H58" s="71">
        <v>0.66</v>
      </c>
    </row>
    <row r="59" spans="2:8">
      <c r="B59" s="2" t="s">
        <v>1297</v>
      </c>
      <c r="C59" s="78" t="s">
        <v>258</v>
      </c>
      <c r="D59" s="2" t="s">
        <v>418</v>
      </c>
      <c r="E59" s="2" t="s">
        <v>1298</v>
      </c>
      <c r="F59" s="71">
        <v>48280</v>
      </c>
      <c r="G59" s="71">
        <v>747.3</v>
      </c>
      <c r="H59" s="71">
        <v>0.66</v>
      </c>
    </row>
    <row r="60" spans="2:8">
      <c r="B60" s="2" t="s">
        <v>875</v>
      </c>
      <c r="C60" s="78" t="s">
        <v>258</v>
      </c>
      <c r="D60" s="2" t="s">
        <v>431</v>
      </c>
      <c r="E60" s="2" t="s">
        <v>876</v>
      </c>
      <c r="F60" s="71">
        <v>10883</v>
      </c>
      <c r="G60" s="71">
        <v>720.04</v>
      </c>
      <c r="H60" s="71">
        <v>0.63</v>
      </c>
    </row>
    <row r="61" spans="2:8">
      <c r="B61" s="2" t="s">
        <v>423</v>
      </c>
      <c r="C61" s="78" t="s">
        <v>258</v>
      </c>
      <c r="D61" s="2" t="s">
        <v>415</v>
      </c>
      <c r="E61" s="2" t="s">
        <v>424</v>
      </c>
      <c r="F61" s="71">
        <v>70149</v>
      </c>
      <c r="G61" s="71">
        <v>702.82</v>
      </c>
      <c r="H61" s="71">
        <v>0.62</v>
      </c>
    </row>
    <row r="62" spans="2:8">
      <c r="B62" s="2" t="s">
        <v>1365</v>
      </c>
      <c r="C62" s="78" t="s">
        <v>258</v>
      </c>
      <c r="D62" s="2" t="s">
        <v>1366</v>
      </c>
      <c r="E62" s="2" t="s">
        <v>1367</v>
      </c>
      <c r="F62" s="71">
        <v>28058</v>
      </c>
      <c r="G62" s="71">
        <v>649.77</v>
      </c>
      <c r="H62" s="71">
        <v>0.56999999999999995</v>
      </c>
    </row>
    <row r="63" spans="2:8">
      <c r="B63" s="2" t="s">
        <v>711</v>
      </c>
      <c r="C63" s="78" t="s">
        <v>258</v>
      </c>
      <c r="D63" s="2" t="s">
        <v>695</v>
      </c>
      <c r="E63" s="2" t="s">
        <v>712</v>
      </c>
      <c r="F63" s="71">
        <v>13983</v>
      </c>
      <c r="G63" s="71">
        <v>520.58000000000004</v>
      </c>
      <c r="H63" s="71">
        <v>0.46</v>
      </c>
    </row>
    <row r="64" spans="2:8">
      <c r="B64" s="2" t="s">
        <v>490</v>
      </c>
      <c r="C64" s="78" t="s">
        <v>258</v>
      </c>
      <c r="D64" s="2" t="s">
        <v>378</v>
      </c>
      <c r="E64" s="2" t="s">
        <v>491</v>
      </c>
      <c r="F64" s="71">
        <v>70943</v>
      </c>
      <c r="G64" s="71">
        <v>461.02</v>
      </c>
      <c r="H64" s="71">
        <v>0.4</v>
      </c>
    </row>
    <row r="65" spans="2:8" ht="13">
      <c r="B65" s="3" t="s">
        <v>261</v>
      </c>
      <c r="C65" s="82"/>
      <c r="D65" s="3"/>
      <c r="E65" s="3"/>
      <c r="F65" s="83"/>
      <c r="G65" s="83">
        <f>SUM(G12:G64)</f>
        <v>114600.48000000004</v>
      </c>
      <c r="H65" s="83">
        <f>SUM(H12:H64)</f>
        <v>100.45999999999997</v>
      </c>
    </row>
    <row r="66" spans="2:8" ht="13">
      <c r="B66" s="3" t="s">
        <v>262</v>
      </c>
      <c r="C66" s="82"/>
      <c r="D66" s="3"/>
      <c r="E66" s="3"/>
      <c r="F66" s="83"/>
      <c r="G66" s="83">
        <v>126.32</v>
      </c>
      <c r="H66" s="83">
        <v>0.11</v>
      </c>
    </row>
    <row r="67" spans="2:8" ht="13">
      <c r="B67" s="3" t="s">
        <v>263</v>
      </c>
      <c r="C67" s="82"/>
      <c r="D67" s="3"/>
      <c r="E67" s="3"/>
      <c r="F67" s="83"/>
      <c r="G67" s="83">
        <v>114726.8</v>
      </c>
      <c r="H67" s="83">
        <v>100.57</v>
      </c>
    </row>
    <row r="68" spans="2:8" ht="13">
      <c r="B68" s="3" t="s">
        <v>264</v>
      </c>
      <c r="C68" s="82"/>
      <c r="D68" s="3"/>
      <c r="E68" s="3"/>
      <c r="F68" s="83"/>
      <c r="G68" s="83">
        <v>-680.1166869999945</v>
      </c>
      <c r="H68" s="83">
        <v>-0.56999999999999318</v>
      </c>
    </row>
    <row r="69" spans="2:8" ht="13">
      <c r="B69" s="3" t="s">
        <v>265</v>
      </c>
      <c r="C69" s="82"/>
      <c r="D69" s="3"/>
      <c r="E69" s="3"/>
      <c r="F69" s="83"/>
      <c r="G69" s="83">
        <v>114046.683313</v>
      </c>
      <c r="H69" s="83">
        <v>100</v>
      </c>
    </row>
    <row r="70" spans="2:8">
      <c r="B70" s="2" t="s">
        <v>266</v>
      </c>
    </row>
    <row r="71" spans="2:8" ht="13">
      <c r="B71" s="3" t="s">
        <v>267</v>
      </c>
    </row>
    <row r="72" spans="2:8" ht="13">
      <c r="B72" s="3" t="s">
        <v>268</v>
      </c>
      <c r="C72" s="78" t="s">
        <v>269</v>
      </c>
    </row>
    <row r="73" spans="2:8" ht="13">
      <c r="B73" s="3" t="s">
        <v>272</v>
      </c>
      <c r="C73" s="78" t="s">
        <v>271</v>
      </c>
    </row>
    <row r="74" spans="2:8" ht="13">
      <c r="B74" s="3" t="s">
        <v>273</v>
      </c>
      <c r="C74" s="78" t="s">
        <v>271</v>
      </c>
    </row>
    <row r="75" spans="2:8" ht="13">
      <c r="B75" s="3" t="s">
        <v>274</v>
      </c>
      <c r="C75" s="78" t="s">
        <v>275</v>
      </c>
    </row>
    <row r="76" spans="2:8" ht="13">
      <c r="B76" s="3" t="s">
        <v>1368</v>
      </c>
      <c r="C76" s="82"/>
    </row>
    <row r="77" spans="2:8" ht="13">
      <c r="B77" s="3" t="s">
        <v>1369</v>
      </c>
      <c r="C77" s="82"/>
    </row>
    <row r="78" spans="2:8" ht="13">
      <c r="B78" s="3" t="s">
        <v>1370</v>
      </c>
      <c r="C78" s="82"/>
    </row>
    <row r="79" spans="2:8" ht="13">
      <c r="B79" s="3" t="s">
        <v>1371</v>
      </c>
      <c r="C79" s="82"/>
    </row>
    <row r="80" spans="2:8" ht="13">
      <c r="B80" s="3" t="s">
        <v>636</v>
      </c>
      <c r="C80" s="82"/>
    </row>
    <row r="81" spans="2:4">
      <c r="B81" s="2" t="s">
        <v>286</v>
      </c>
    </row>
    <row r="82" spans="2:4">
      <c r="B82" s="2" t="s">
        <v>354</v>
      </c>
    </row>
    <row r="85" spans="2:4" ht="14.5">
      <c r="B85" s="104" t="s">
        <v>355</v>
      </c>
      <c r="C85" s="105"/>
    </row>
    <row r="86" spans="2:4" ht="14.5">
      <c r="B86" s="104" t="s">
        <v>356</v>
      </c>
      <c r="C86" s="106" t="s">
        <v>357</v>
      </c>
    </row>
    <row r="87" spans="2:4" ht="14.5">
      <c r="B87" s="85" t="s">
        <v>358</v>
      </c>
      <c r="C87" s="86" t="s">
        <v>359</v>
      </c>
    </row>
    <row r="88" spans="2:4" ht="14.5">
      <c r="B88" s="85" t="s">
        <v>360</v>
      </c>
      <c r="C88" s="86" t="s">
        <v>359</v>
      </c>
    </row>
    <row r="89" spans="2:4" ht="14.5">
      <c r="B89" s="85" t="s">
        <v>361</v>
      </c>
      <c r="C89" s="86" t="s">
        <v>359</v>
      </c>
    </row>
    <row r="90" spans="2:4" ht="14.5">
      <c r="B90" s="85" t="s">
        <v>362</v>
      </c>
      <c r="C90" s="86" t="s">
        <v>359</v>
      </c>
    </row>
    <row r="91" spans="2:4" ht="14.5">
      <c r="B91" s="85" t="s">
        <v>363</v>
      </c>
      <c r="C91" s="86" t="s">
        <v>359</v>
      </c>
    </row>
    <row r="92" spans="2:4" ht="14.5">
      <c r="B92" s="85" t="s">
        <v>364</v>
      </c>
      <c r="C92" s="86" t="s">
        <v>359</v>
      </c>
    </row>
    <row r="93" spans="2:4" ht="14.5">
      <c r="B93" s="104" t="s">
        <v>365</v>
      </c>
      <c r="C93" s="105" t="s">
        <v>359</v>
      </c>
    </row>
    <row r="95" spans="2:4" ht="14.5">
      <c r="B95" s="85" t="s">
        <v>295</v>
      </c>
      <c r="C95" s="86"/>
      <c r="D95" s="85"/>
    </row>
    <row r="96" spans="2:4" ht="29">
      <c r="B96" s="89" t="s">
        <v>296</v>
      </c>
      <c r="C96" s="87" t="s">
        <v>297</v>
      </c>
      <c r="D96" s="89" t="s">
        <v>298</v>
      </c>
    </row>
    <row r="97" spans="2:7" ht="14.5">
      <c r="B97" s="85" t="s">
        <v>271</v>
      </c>
      <c r="C97" s="86" t="s">
        <v>271</v>
      </c>
      <c r="D97" s="85" t="s">
        <v>271</v>
      </c>
    </row>
    <row r="99" spans="2:7" ht="13">
      <c r="B99" s="90" t="s">
        <v>299</v>
      </c>
      <c r="C99" s="91">
        <v>45747</v>
      </c>
      <c r="D99" s="92"/>
      <c r="E99" s="93"/>
      <c r="F99" s="94"/>
    </row>
    <row r="100" spans="2:7" ht="13">
      <c r="B100" s="90" t="s">
        <v>300</v>
      </c>
      <c r="C100" s="95" t="s">
        <v>301</v>
      </c>
      <c r="D100" s="90" t="s">
        <v>302</v>
      </c>
      <c r="E100" s="96" t="s">
        <v>303</v>
      </c>
      <c r="F100" s="97" t="s">
        <v>304</v>
      </c>
      <c r="G100" s="83"/>
    </row>
    <row r="101" spans="2:7">
      <c r="B101" s="98" t="s">
        <v>271</v>
      </c>
      <c r="C101" s="99" t="s">
        <v>271</v>
      </c>
      <c r="D101" s="98" t="s">
        <v>271</v>
      </c>
      <c r="E101" s="100" t="s">
        <v>271</v>
      </c>
      <c r="F101" s="101" t="s">
        <v>271</v>
      </c>
    </row>
    <row r="104" spans="2:7" ht="13">
      <c r="B104" s="3" t="s">
        <v>305</v>
      </c>
    </row>
    <row r="105" spans="2:7" ht="13">
      <c r="B105" s="3"/>
    </row>
    <row r="106" spans="2:7" ht="13">
      <c r="B106" s="3" t="s">
        <v>306</v>
      </c>
    </row>
    <row r="107" spans="2:7" ht="13">
      <c r="B107" s="90" t="s">
        <v>307</v>
      </c>
      <c r="C107" s="95" t="s">
        <v>308</v>
      </c>
      <c r="D107" s="3"/>
    </row>
    <row r="108" spans="2:7">
      <c r="B108" s="92" t="s">
        <v>271</v>
      </c>
      <c r="C108" s="102" t="s">
        <v>271</v>
      </c>
    </row>
    <row r="110" spans="2:7" ht="13">
      <c r="B110" s="90" t="s">
        <v>309</v>
      </c>
      <c r="C110" s="95" t="s">
        <v>308</v>
      </c>
    </row>
    <row r="111" spans="2:7">
      <c r="B111" s="92" t="s">
        <v>271</v>
      </c>
      <c r="C111" s="102" t="s">
        <v>271</v>
      </c>
    </row>
    <row r="113" spans="2:7" ht="13">
      <c r="B113" s="90" t="s">
        <v>310</v>
      </c>
      <c r="C113" s="95" t="s">
        <v>311</v>
      </c>
    </row>
    <row r="114" spans="2:7">
      <c r="B114" s="92" t="s">
        <v>271</v>
      </c>
      <c r="C114" s="102" t="s">
        <v>271</v>
      </c>
    </row>
    <row r="116" spans="2:7" ht="13">
      <c r="B116" s="96" t="s">
        <v>312</v>
      </c>
      <c r="C116" s="95" t="s">
        <v>311</v>
      </c>
    </row>
    <row r="117" spans="2:7">
      <c r="B117" s="93" t="s">
        <v>271</v>
      </c>
      <c r="C117" s="102" t="s">
        <v>271</v>
      </c>
    </row>
    <row r="119" spans="2:7" ht="13">
      <c r="B119" s="90" t="s">
        <v>313</v>
      </c>
      <c r="C119" s="95" t="s">
        <v>271</v>
      </c>
    </row>
    <row r="121" spans="2:7" ht="13">
      <c r="B121" s="90" t="s">
        <v>314</v>
      </c>
      <c r="C121" s="91">
        <v>45747</v>
      </c>
      <c r="D121" s="92"/>
      <c r="E121" s="93"/>
      <c r="F121" s="94"/>
    </row>
    <row r="122" spans="2:7" ht="13">
      <c r="B122" s="90" t="s">
        <v>300</v>
      </c>
      <c r="C122" s="95" t="s">
        <v>301</v>
      </c>
      <c r="D122" s="90" t="s">
        <v>302</v>
      </c>
      <c r="E122" s="96" t="s">
        <v>303</v>
      </c>
      <c r="F122" s="97" t="s">
        <v>304</v>
      </c>
      <c r="G122" s="83"/>
    </row>
    <row r="123" spans="2:7">
      <c r="B123" s="98" t="s">
        <v>271</v>
      </c>
      <c r="C123" s="99" t="s">
        <v>271</v>
      </c>
      <c r="D123" s="98" t="s">
        <v>271</v>
      </c>
      <c r="E123" s="100" t="s">
        <v>271</v>
      </c>
      <c r="F123" s="101" t="s">
        <v>271</v>
      </c>
    </row>
    <row r="124" spans="2:7" ht="13">
      <c r="B124" s="3" t="s">
        <v>305</v>
      </c>
    </row>
    <row r="125" spans="2:7" ht="13">
      <c r="B125" s="3"/>
    </row>
    <row r="126" spans="2:7" ht="13">
      <c r="B126" s="3" t="s">
        <v>306</v>
      </c>
    </row>
    <row r="127" spans="2:7" ht="13">
      <c r="B127" s="90" t="s">
        <v>307</v>
      </c>
      <c r="C127" s="95" t="s">
        <v>308</v>
      </c>
      <c r="D127" s="3"/>
    </row>
    <row r="128" spans="2:7">
      <c r="B128" s="92" t="s">
        <v>271</v>
      </c>
      <c r="C128" s="102" t="s">
        <v>271</v>
      </c>
    </row>
    <row r="130" spans="2:6" ht="13">
      <c r="B130" s="90" t="s">
        <v>309</v>
      </c>
      <c r="C130" s="95" t="s">
        <v>308</v>
      </c>
    </row>
    <row r="131" spans="2:6">
      <c r="B131" s="92" t="s">
        <v>271</v>
      </c>
      <c r="C131" s="102" t="s">
        <v>271</v>
      </c>
    </row>
    <row r="133" spans="2:6" ht="13">
      <c r="B133" s="90" t="s">
        <v>310</v>
      </c>
      <c r="C133" s="95" t="s">
        <v>311</v>
      </c>
    </row>
    <row r="134" spans="2:6">
      <c r="B134" s="92" t="s">
        <v>271</v>
      </c>
      <c r="C134" s="102" t="s">
        <v>271</v>
      </c>
    </row>
    <row r="136" spans="2:6" ht="13">
      <c r="B136" s="96" t="s">
        <v>312</v>
      </c>
      <c r="C136" s="95" t="s">
        <v>311</v>
      </c>
    </row>
    <row r="137" spans="2:6">
      <c r="B137" s="93" t="s">
        <v>271</v>
      </c>
      <c r="C137" s="102" t="s">
        <v>271</v>
      </c>
    </row>
    <row r="139" spans="2:6" ht="13">
      <c r="B139" s="90" t="s">
        <v>313</v>
      </c>
      <c r="C139" s="95" t="s">
        <v>271</v>
      </c>
    </row>
    <row r="142" spans="2:6" ht="13">
      <c r="B142" s="3" t="s">
        <v>315</v>
      </c>
    </row>
    <row r="144" spans="2:6" ht="13">
      <c r="B144" s="90" t="s">
        <v>300</v>
      </c>
      <c r="C144" s="95" t="s">
        <v>316</v>
      </c>
      <c r="D144" s="90" t="s">
        <v>317</v>
      </c>
      <c r="E144" s="90" t="s">
        <v>318</v>
      </c>
      <c r="F144" s="83"/>
    </row>
    <row r="145" spans="2:80">
      <c r="B145" s="92" t="s">
        <v>271</v>
      </c>
      <c r="C145" s="102" t="s">
        <v>271</v>
      </c>
      <c r="D145" s="92" t="s">
        <v>271</v>
      </c>
      <c r="E145" s="92" t="s">
        <v>271</v>
      </c>
    </row>
    <row r="148" spans="2:80" ht="13">
      <c r="B148" s="3" t="s">
        <v>319</v>
      </c>
      <c r="C148" s="82" t="s">
        <v>271</v>
      </c>
      <c r="D148" s="3"/>
      <c r="E148" s="3"/>
      <c r="F148" s="83"/>
      <c r="G148" s="83"/>
      <c r="H148" s="8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320</v>
      </c>
    </row>
    <row r="152" spans="2:80" ht="13">
      <c r="B152" s="90" t="s">
        <v>321</v>
      </c>
      <c r="C152" s="95" t="s">
        <v>308</v>
      </c>
      <c r="D152" s="3"/>
    </row>
    <row r="153" spans="2:80">
      <c r="B153" s="92" t="s">
        <v>271</v>
      </c>
      <c r="C153" s="102" t="s">
        <v>271</v>
      </c>
    </row>
    <row r="156" spans="2:80" ht="13">
      <c r="B156" s="90" t="s">
        <v>322</v>
      </c>
      <c r="C156" s="95" t="s">
        <v>323</v>
      </c>
      <c r="D156" s="3"/>
    </row>
    <row r="157" spans="2:80">
      <c r="B157" s="92" t="s">
        <v>271</v>
      </c>
      <c r="C157" s="102" t="s">
        <v>271</v>
      </c>
    </row>
    <row r="160" spans="2:80" ht="13">
      <c r="B160" s="3" t="s">
        <v>324</v>
      </c>
    </row>
    <row r="163" spans="2:80" ht="13">
      <c r="B163" s="3" t="s">
        <v>325</v>
      </c>
    </row>
    <row r="165" spans="2:80" ht="13">
      <c r="B165" s="90" t="s">
        <v>300</v>
      </c>
      <c r="C165" s="95" t="s">
        <v>326</v>
      </c>
      <c r="D165" s="90" t="s">
        <v>316</v>
      </c>
      <c r="E165" s="90" t="s">
        <v>317</v>
      </c>
      <c r="F165" s="97" t="s">
        <v>318</v>
      </c>
      <c r="G165" s="83"/>
    </row>
    <row r="166" spans="2:80">
      <c r="B166" s="92" t="s">
        <v>271</v>
      </c>
      <c r="C166" s="102" t="s">
        <v>271</v>
      </c>
      <c r="D166" s="92" t="s">
        <v>271</v>
      </c>
      <c r="E166" s="92" t="s">
        <v>271</v>
      </c>
      <c r="F166" s="103" t="s">
        <v>271</v>
      </c>
    </row>
    <row r="169" spans="2:80" ht="13">
      <c r="B169" s="3" t="s">
        <v>319</v>
      </c>
      <c r="C169" s="82" t="s">
        <v>271</v>
      </c>
      <c r="D169" s="3"/>
      <c r="E169" s="3"/>
      <c r="F169" s="83"/>
      <c r="G169" s="83"/>
      <c r="H169" s="8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320</v>
      </c>
    </row>
    <row r="173" spans="2:80" ht="13">
      <c r="B173" s="90" t="s">
        <v>321</v>
      </c>
      <c r="C173" s="95" t="s">
        <v>308</v>
      </c>
      <c r="D173" s="3"/>
    </row>
    <row r="174" spans="2:80">
      <c r="B174" s="92" t="s">
        <v>271</v>
      </c>
      <c r="C174" s="102" t="s">
        <v>271</v>
      </c>
    </row>
    <row r="177" spans="2:7" ht="13">
      <c r="B177" s="90" t="s">
        <v>322</v>
      </c>
      <c r="C177" s="95" t="s">
        <v>323</v>
      </c>
      <c r="D177" s="3"/>
    </row>
    <row r="178" spans="2:7">
      <c r="B178" s="92" t="s">
        <v>271</v>
      </c>
      <c r="C178" s="102" t="s">
        <v>271</v>
      </c>
    </row>
    <row r="181" spans="2:7" ht="13">
      <c r="B181" s="3" t="s">
        <v>324</v>
      </c>
    </row>
    <row r="184" spans="2:7" ht="13">
      <c r="B184" s="3" t="s">
        <v>327</v>
      </c>
    </row>
    <row r="185" spans="2:7" ht="13">
      <c r="B185" s="90" t="s">
        <v>300</v>
      </c>
      <c r="C185" s="95" t="s">
        <v>328</v>
      </c>
      <c r="D185" s="90" t="s">
        <v>329</v>
      </c>
      <c r="E185" s="90" t="s">
        <v>330</v>
      </c>
      <c r="F185" s="97" t="s">
        <v>331</v>
      </c>
      <c r="G185" s="83"/>
    </row>
    <row r="186" spans="2:7">
      <c r="B186" s="92" t="s">
        <v>271</v>
      </c>
      <c r="C186" s="102" t="s">
        <v>271</v>
      </c>
      <c r="D186" s="92" t="s">
        <v>271</v>
      </c>
      <c r="E186" s="92" t="s">
        <v>271</v>
      </c>
      <c r="F186" s="103" t="s">
        <v>271</v>
      </c>
    </row>
    <row r="187" spans="2:7">
      <c r="B187" s="2" t="s">
        <v>332</v>
      </c>
    </row>
  </sheetData>
  <mergeCells count="3">
    <mergeCell ref="B1:E1"/>
    <mergeCell ref="C3:C8"/>
    <mergeCell ref="D3:D8"/>
  </mergeCells>
  <hyperlinks>
    <hyperlink ref="A1" location="Index!A1" display="Index" xr:uid="{D2CC9BD9-ACD4-4EA5-B3E2-5CB417390835}"/>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36911-BCB7-4DEE-8795-91AECA77B177}">
  <dimension ref="A1:CB185"/>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20.179687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20.179687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20.179687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20.179687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20.179687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20.179687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20.179687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20.179687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20.179687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20.179687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20.179687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20.179687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20.179687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20.179687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20.179687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20.179687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20.179687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20.179687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20.179687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20.179687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20.179687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20.179687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20.179687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20.179687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20.179687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20.179687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20.179687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20.179687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20.179687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20.179687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20.179687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20.179687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20.179687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20.179687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20.179687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20.179687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20.179687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20.179687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20.179687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20.179687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20.179687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20.179687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20.179687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20.179687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20.179687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20.179687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20.179687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20.179687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20.179687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20.179687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20.179687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20.179687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20.179687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20.179687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20.179687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20.179687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20.179687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20.179687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20.179687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20.179687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20.179687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20.179687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20.179687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20.1796875" style="2" customWidth="1"/>
    <col min="16134" max="16134" width="29" style="2" bestFit="1" customWidth="1"/>
    <col min="16135" max="16135" width="18.1796875" style="2" bestFit="1" customWidth="1"/>
    <col min="16136" max="16384" width="9.1796875" style="2"/>
  </cols>
  <sheetData>
    <row r="1" spans="1:9" ht="13">
      <c r="A1" s="4" t="s">
        <v>0</v>
      </c>
      <c r="B1" s="70" t="s">
        <v>74</v>
      </c>
      <c r="C1" s="70"/>
      <c r="D1" s="70"/>
      <c r="E1" s="70"/>
    </row>
    <row r="3" spans="1:9" ht="14.5">
      <c r="B3" s="72" t="s">
        <v>1372</v>
      </c>
      <c r="C3" s="73"/>
      <c r="D3" s="74"/>
      <c r="E3" s="75"/>
    </row>
    <row r="4" spans="1:9" ht="14.5">
      <c r="B4" s="7" t="s">
        <v>1373</v>
      </c>
      <c r="C4" s="73"/>
      <c r="D4" s="74"/>
      <c r="E4" s="75"/>
    </row>
    <row r="5" spans="1:9" ht="14.5">
      <c r="B5" s="7" t="s">
        <v>241</v>
      </c>
      <c r="C5" s="73"/>
      <c r="D5" s="74"/>
      <c r="E5" s="75"/>
    </row>
    <row r="6" spans="1:9" ht="14.5">
      <c r="B6" s="7" t="s">
        <v>1123</v>
      </c>
      <c r="C6" s="73"/>
      <c r="D6" s="74"/>
      <c r="E6" s="75"/>
    </row>
    <row r="7" spans="1:9" ht="14.5">
      <c r="B7" s="76" t="s">
        <v>1374</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479970</v>
      </c>
      <c r="G15" s="71">
        <v>8774.81</v>
      </c>
      <c r="H15" s="71">
        <v>13.07</v>
      </c>
    </row>
    <row r="16" spans="1:9">
      <c r="B16" s="2" t="s">
        <v>383</v>
      </c>
      <c r="C16" s="78" t="s">
        <v>258</v>
      </c>
      <c r="D16" s="2" t="s">
        <v>378</v>
      </c>
      <c r="E16" s="2" t="s">
        <v>384</v>
      </c>
      <c r="F16" s="71">
        <v>445335</v>
      </c>
      <c r="G16" s="71">
        <v>6004.67</v>
      </c>
      <c r="H16" s="71">
        <v>8.9499999999999993</v>
      </c>
    </row>
    <row r="17" spans="2:8">
      <c r="B17" s="2" t="s">
        <v>380</v>
      </c>
      <c r="C17" s="78" t="s">
        <v>258</v>
      </c>
      <c r="D17" s="2" t="s">
        <v>381</v>
      </c>
      <c r="E17" s="2" t="s">
        <v>382</v>
      </c>
      <c r="F17" s="71">
        <v>427477</v>
      </c>
      <c r="G17" s="71">
        <v>5450.76</v>
      </c>
      <c r="H17" s="71">
        <v>8.1199999999999992</v>
      </c>
    </row>
    <row r="18" spans="2:8">
      <c r="B18" s="2" t="s">
        <v>387</v>
      </c>
      <c r="C18" s="78" t="s">
        <v>258</v>
      </c>
      <c r="D18" s="2" t="s">
        <v>388</v>
      </c>
      <c r="E18" s="2" t="s">
        <v>389</v>
      </c>
      <c r="F18" s="71">
        <v>227126</v>
      </c>
      <c r="G18" s="71">
        <v>3567.35</v>
      </c>
      <c r="H18" s="71">
        <v>5.31</v>
      </c>
    </row>
    <row r="19" spans="2:8">
      <c r="B19" s="2" t="s">
        <v>863</v>
      </c>
      <c r="C19" s="78" t="s">
        <v>258</v>
      </c>
      <c r="D19" s="2" t="s">
        <v>484</v>
      </c>
      <c r="E19" s="2" t="s">
        <v>864</v>
      </c>
      <c r="F19" s="71">
        <v>169264</v>
      </c>
      <c r="G19" s="71">
        <v>2934.02</v>
      </c>
      <c r="H19" s="71">
        <v>4.37</v>
      </c>
    </row>
    <row r="20" spans="2:8">
      <c r="B20" s="2" t="s">
        <v>390</v>
      </c>
      <c r="C20" s="78" t="s">
        <v>258</v>
      </c>
      <c r="D20" s="2" t="s">
        <v>391</v>
      </c>
      <c r="E20" s="2" t="s">
        <v>392</v>
      </c>
      <c r="F20" s="71">
        <v>74067</v>
      </c>
      <c r="G20" s="71">
        <v>2586.64</v>
      </c>
      <c r="H20" s="71">
        <v>3.85</v>
      </c>
    </row>
    <row r="21" spans="2:8">
      <c r="B21" s="2" t="s">
        <v>395</v>
      </c>
      <c r="C21" s="78" t="s">
        <v>258</v>
      </c>
      <c r="D21" s="2" t="s">
        <v>396</v>
      </c>
      <c r="E21" s="2" t="s">
        <v>397</v>
      </c>
      <c r="F21" s="71">
        <v>587312</v>
      </c>
      <c r="G21" s="71">
        <v>2406.5100000000002</v>
      </c>
      <c r="H21" s="71">
        <v>3.59</v>
      </c>
    </row>
    <row r="22" spans="2:8">
      <c r="B22" s="2" t="s">
        <v>393</v>
      </c>
      <c r="C22" s="78" t="s">
        <v>258</v>
      </c>
      <c r="D22" s="2" t="s">
        <v>388</v>
      </c>
      <c r="E22" s="2" t="s">
        <v>394</v>
      </c>
      <c r="F22" s="71">
        <v>64438</v>
      </c>
      <c r="G22" s="71">
        <v>2323.73</v>
      </c>
      <c r="H22" s="71">
        <v>3.46</v>
      </c>
    </row>
    <row r="23" spans="2:8">
      <c r="B23" s="2" t="s">
        <v>385</v>
      </c>
      <c r="C23" s="78" t="s">
        <v>258</v>
      </c>
      <c r="D23" s="2" t="s">
        <v>378</v>
      </c>
      <c r="E23" s="2" t="s">
        <v>386</v>
      </c>
      <c r="F23" s="71">
        <v>92771</v>
      </c>
      <c r="G23" s="71">
        <v>2014.24</v>
      </c>
      <c r="H23" s="71">
        <v>3</v>
      </c>
    </row>
    <row r="24" spans="2:8">
      <c r="B24" s="2" t="s">
        <v>401</v>
      </c>
      <c r="C24" s="78" t="s">
        <v>258</v>
      </c>
      <c r="D24" s="2" t="s">
        <v>378</v>
      </c>
      <c r="E24" s="2" t="s">
        <v>402</v>
      </c>
      <c r="F24" s="71">
        <v>180291</v>
      </c>
      <c r="G24" s="71">
        <v>1986.81</v>
      </c>
      <c r="H24" s="71">
        <v>2.96</v>
      </c>
    </row>
    <row r="25" spans="2:8">
      <c r="B25" s="2" t="s">
        <v>1293</v>
      </c>
      <c r="C25" s="78" t="s">
        <v>258</v>
      </c>
      <c r="D25" s="2" t="s">
        <v>378</v>
      </c>
      <c r="E25" s="2" t="s">
        <v>1294</v>
      </c>
      <c r="F25" s="71">
        <v>242399</v>
      </c>
      <c r="G25" s="71">
        <v>1870.11</v>
      </c>
      <c r="H25" s="71">
        <v>2.79</v>
      </c>
    </row>
    <row r="26" spans="2:8">
      <c r="B26" s="2" t="s">
        <v>986</v>
      </c>
      <c r="C26" s="78" t="s">
        <v>258</v>
      </c>
      <c r="D26" s="2" t="s">
        <v>695</v>
      </c>
      <c r="E26" s="2" t="s">
        <v>987</v>
      </c>
      <c r="F26" s="71">
        <v>55909</v>
      </c>
      <c r="G26" s="71">
        <v>1490.42</v>
      </c>
      <c r="H26" s="71">
        <v>2.2200000000000002</v>
      </c>
    </row>
    <row r="27" spans="2:8">
      <c r="B27" s="2" t="s">
        <v>1081</v>
      </c>
      <c r="C27" s="78" t="s">
        <v>258</v>
      </c>
      <c r="D27" s="2" t="s">
        <v>406</v>
      </c>
      <c r="E27" s="2" t="s">
        <v>1082</v>
      </c>
      <c r="F27" s="71">
        <v>16499</v>
      </c>
      <c r="G27" s="71">
        <v>1475.93</v>
      </c>
      <c r="H27" s="71">
        <v>2.2000000000000002</v>
      </c>
    </row>
    <row r="28" spans="2:8">
      <c r="B28" s="2" t="s">
        <v>403</v>
      </c>
      <c r="C28" s="78" t="s">
        <v>258</v>
      </c>
      <c r="D28" s="2" t="s">
        <v>396</v>
      </c>
      <c r="E28" s="2" t="s">
        <v>404</v>
      </c>
      <c r="F28" s="71">
        <v>55995</v>
      </c>
      <c r="G28" s="71">
        <v>1264.8399999999999</v>
      </c>
      <c r="H28" s="71">
        <v>1.88</v>
      </c>
    </row>
    <row r="29" spans="2:8">
      <c r="B29" s="2" t="s">
        <v>988</v>
      </c>
      <c r="C29" s="78" t="s">
        <v>258</v>
      </c>
      <c r="D29" s="2" t="s">
        <v>409</v>
      </c>
      <c r="E29" s="2" t="s">
        <v>989</v>
      </c>
      <c r="F29" s="71">
        <v>68025</v>
      </c>
      <c r="G29" s="71">
        <v>1180.03</v>
      </c>
      <c r="H29" s="71">
        <v>1.76</v>
      </c>
    </row>
    <row r="30" spans="2:8">
      <c r="B30" s="2" t="s">
        <v>773</v>
      </c>
      <c r="C30" s="78" t="s">
        <v>258</v>
      </c>
      <c r="D30" s="2" t="s">
        <v>455</v>
      </c>
      <c r="E30" s="2" t="s">
        <v>774</v>
      </c>
      <c r="F30" s="71">
        <v>299168</v>
      </c>
      <c r="G30" s="71">
        <v>1069.82</v>
      </c>
      <c r="H30" s="71">
        <v>1.59</v>
      </c>
    </row>
    <row r="31" spans="2:8">
      <c r="B31" s="2" t="s">
        <v>681</v>
      </c>
      <c r="C31" s="78" t="s">
        <v>258</v>
      </c>
      <c r="D31" s="2" t="s">
        <v>388</v>
      </c>
      <c r="E31" s="2" t="s">
        <v>682</v>
      </c>
      <c r="F31" s="71">
        <v>66923</v>
      </c>
      <c r="G31" s="71">
        <v>1065.75</v>
      </c>
      <c r="H31" s="71">
        <v>1.59</v>
      </c>
    </row>
    <row r="32" spans="2:8">
      <c r="B32" s="2" t="s">
        <v>694</v>
      </c>
      <c r="C32" s="78" t="s">
        <v>258</v>
      </c>
      <c r="D32" s="2" t="s">
        <v>695</v>
      </c>
      <c r="E32" s="2" t="s">
        <v>696</v>
      </c>
      <c r="F32" s="71">
        <v>8281</v>
      </c>
      <c r="G32" s="71">
        <v>954.15</v>
      </c>
      <c r="H32" s="71">
        <v>1.42</v>
      </c>
    </row>
    <row r="33" spans="2:8">
      <c r="B33" s="2" t="s">
        <v>990</v>
      </c>
      <c r="C33" s="78" t="s">
        <v>258</v>
      </c>
      <c r="D33" s="2" t="s">
        <v>695</v>
      </c>
      <c r="E33" s="2" t="s">
        <v>991</v>
      </c>
      <c r="F33" s="71">
        <v>131649</v>
      </c>
      <c r="G33" s="71">
        <v>887.91</v>
      </c>
      <c r="H33" s="71">
        <v>1.32</v>
      </c>
    </row>
    <row r="34" spans="2:8">
      <c r="B34" s="2" t="s">
        <v>644</v>
      </c>
      <c r="C34" s="78" t="s">
        <v>258</v>
      </c>
      <c r="D34" s="2" t="s">
        <v>460</v>
      </c>
      <c r="E34" s="2" t="s">
        <v>645</v>
      </c>
      <c r="F34" s="71">
        <v>433558</v>
      </c>
      <c r="G34" s="71">
        <v>874.49</v>
      </c>
      <c r="H34" s="71">
        <v>1.3</v>
      </c>
    </row>
    <row r="35" spans="2:8">
      <c r="B35" s="2" t="s">
        <v>771</v>
      </c>
      <c r="C35" s="78" t="s">
        <v>258</v>
      </c>
      <c r="D35" s="2" t="s">
        <v>399</v>
      </c>
      <c r="E35" s="2" t="s">
        <v>772</v>
      </c>
      <c r="F35" s="71">
        <v>7340</v>
      </c>
      <c r="G35" s="71">
        <v>844.8</v>
      </c>
      <c r="H35" s="71">
        <v>1.26</v>
      </c>
    </row>
    <row r="36" spans="2:8">
      <c r="B36" s="2" t="s">
        <v>814</v>
      </c>
      <c r="C36" s="78" t="s">
        <v>258</v>
      </c>
      <c r="D36" s="2" t="s">
        <v>455</v>
      </c>
      <c r="E36" s="2" t="s">
        <v>815</v>
      </c>
      <c r="F36" s="71">
        <v>285953</v>
      </c>
      <c r="G36" s="71">
        <v>830.26</v>
      </c>
      <c r="H36" s="71">
        <v>1.24</v>
      </c>
    </row>
    <row r="37" spans="2:8">
      <c r="B37" s="2" t="s">
        <v>775</v>
      </c>
      <c r="C37" s="78" t="s">
        <v>258</v>
      </c>
      <c r="D37" s="2" t="s">
        <v>776</v>
      </c>
      <c r="E37" s="2" t="s">
        <v>777</v>
      </c>
      <c r="F37" s="71">
        <v>521720</v>
      </c>
      <c r="G37" s="71">
        <v>804.7</v>
      </c>
      <c r="H37" s="71">
        <v>1.2</v>
      </c>
    </row>
    <row r="38" spans="2:8">
      <c r="B38" s="2" t="s">
        <v>411</v>
      </c>
      <c r="C38" s="78" t="s">
        <v>258</v>
      </c>
      <c r="D38" s="2" t="s">
        <v>412</v>
      </c>
      <c r="E38" s="2" t="s">
        <v>413</v>
      </c>
      <c r="F38" s="71">
        <v>26022</v>
      </c>
      <c r="G38" s="71">
        <v>797.14</v>
      </c>
      <c r="H38" s="71">
        <v>1.19</v>
      </c>
    </row>
    <row r="39" spans="2:8">
      <c r="B39" s="2" t="s">
        <v>673</v>
      </c>
      <c r="C39" s="78" t="s">
        <v>258</v>
      </c>
      <c r="D39" s="2" t="s">
        <v>460</v>
      </c>
      <c r="E39" s="2" t="s">
        <v>674</v>
      </c>
      <c r="F39" s="71">
        <v>14021</v>
      </c>
      <c r="G39" s="71">
        <v>746.64</v>
      </c>
      <c r="H39" s="71">
        <v>1.1100000000000001</v>
      </c>
    </row>
    <row r="40" spans="2:8">
      <c r="B40" s="2" t="s">
        <v>665</v>
      </c>
      <c r="C40" s="78" t="s">
        <v>258</v>
      </c>
      <c r="D40" s="2" t="s">
        <v>406</v>
      </c>
      <c r="E40" s="2" t="s">
        <v>666</v>
      </c>
      <c r="F40" s="71">
        <v>34326</v>
      </c>
      <c r="G40" s="71">
        <v>689.04</v>
      </c>
      <c r="H40" s="71">
        <v>1.03</v>
      </c>
    </row>
    <row r="41" spans="2:8">
      <c r="B41" s="2" t="s">
        <v>992</v>
      </c>
      <c r="C41" s="78" t="s">
        <v>258</v>
      </c>
      <c r="D41" s="2" t="s">
        <v>993</v>
      </c>
      <c r="E41" s="2" t="s">
        <v>994</v>
      </c>
      <c r="F41" s="71">
        <v>225966</v>
      </c>
      <c r="G41" s="71">
        <v>680.88</v>
      </c>
      <c r="H41" s="71">
        <v>1.01</v>
      </c>
    </row>
    <row r="42" spans="2:8">
      <c r="B42" s="2" t="s">
        <v>1363</v>
      </c>
      <c r="C42" s="78" t="s">
        <v>258</v>
      </c>
      <c r="D42" s="2" t="s">
        <v>412</v>
      </c>
      <c r="E42" s="2" t="s">
        <v>1364</v>
      </c>
      <c r="F42" s="71">
        <v>28539</v>
      </c>
      <c r="G42" s="71">
        <v>668</v>
      </c>
      <c r="H42" s="71">
        <v>1</v>
      </c>
    </row>
    <row r="43" spans="2:8">
      <c r="B43" s="2" t="s">
        <v>785</v>
      </c>
      <c r="C43" s="78" t="s">
        <v>258</v>
      </c>
      <c r="D43" s="2" t="s">
        <v>776</v>
      </c>
      <c r="E43" s="2" t="s">
        <v>786</v>
      </c>
      <c r="F43" s="71">
        <v>59861</v>
      </c>
      <c r="G43" s="71">
        <v>636.44000000000005</v>
      </c>
      <c r="H43" s="71">
        <v>0.95</v>
      </c>
    </row>
    <row r="44" spans="2:8">
      <c r="B44" s="2" t="s">
        <v>798</v>
      </c>
      <c r="C44" s="78" t="s">
        <v>258</v>
      </c>
      <c r="D44" s="2" t="s">
        <v>399</v>
      </c>
      <c r="E44" s="2" t="s">
        <v>799</v>
      </c>
      <c r="F44" s="71">
        <v>24208</v>
      </c>
      <c r="G44" s="71">
        <v>632.11</v>
      </c>
      <c r="H44" s="71">
        <v>0.94</v>
      </c>
    </row>
    <row r="45" spans="2:8">
      <c r="B45" s="2" t="s">
        <v>822</v>
      </c>
      <c r="C45" s="78" t="s">
        <v>258</v>
      </c>
      <c r="D45" s="2" t="s">
        <v>823</v>
      </c>
      <c r="E45" s="2" t="s">
        <v>824</v>
      </c>
      <c r="F45" s="71">
        <v>91347</v>
      </c>
      <c r="G45" s="71">
        <v>623.4</v>
      </c>
      <c r="H45" s="71">
        <v>0.93</v>
      </c>
    </row>
    <row r="46" spans="2:8">
      <c r="B46" s="2" t="s">
        <v>789</v>
      </c>
      <c r="C46" s="78" t="s">
        <v>258</v>
      </c>
      <c r="D46" s="2" t="s">
        <v>671</v>
      </c>
      <c r="E46" s="2" t="s">
        <v>790</v>
      </c>
      <c r="F46" s="71">
        <v>245067</v>
      </c>
      <c r="G46" s="71">
        <v>603.79999999999995</v>
      </c>
      <c r="H46" s="71">
        <v>0.9</v>
      </c>
    </row>
    <row r="47" spans="2:8">
      <c r="B47" s="2" t="s">
        <v>1087</v>
      </c>
      <c r="C47" s="78" t="s">
        <v>258</v>
      </c>
      <c r="D47" s="2" t="s">
        <v>406</v>
      </c>
      <c r="E47" s="2" t="s">
        <v>1088</v>
      </c>
      <c r="F47" s="71">
        <v>88305</v>
      </c>
      <c r="G47" s="71">
        <v>579.28</v>
      </c>
      <c r="H47" s="71">
        <v>0.86</v>
      </c>
    </row>
    <row r="48" spans="2:8">
      <c r="B48" s="2" t="s">
        <v>793</v>
      </c>
      <c r="C48" s="78" t="s">
        <v>258</v>
      </c>
      <c r="D48" s="2" t="s">
        <v>794</v>
      </c>
      <c r="E48" s="2" t="s">
        <v>795</v>
      </c>
      <c r="F48" s="71">
        <v>143306</v>
      </c>
      <c r="G48" s="71">
        <v>570.64</v>
      </c>
      <c r="H48" s="71">
        <v>0.85</v>
      </c>
    </row>
    <row r="49" spans="2:8">
      <c r="B49" s="2" t="s">
        <v>1249</v>
      </c>
      <c r="C49" s="78" t="s">
        <v>258</v>
      </c>
      <c r="D49" s="2" t="s">
        <v>388</v>
      </c>
      <c r="E49" s="2" t="s">
        <v>1250</v>
      </c>
      <c r="F49" s="71">
        <v>40018</v>
      </c>
      <c r="G49" s="71">
        <v>567.55999999999995</v>
      </c>
      <c r="H49" s="71">
        <v>0.85</v>
      </c>
    </row>
    <row r="50" spans="2:8">
      <c r="B50" s="2" t="s">
        <v>995</v>
      </c>
      <c r="C50" s="78" t="s">
        <v>258</v>
      </c>
      <c r="D50" s="2" t="s">
        <v>695</v>
      </c>
      <c r="E50" s="2" t="s">
        <v>996</v>
      </c>
      <c r="F50" s="71">
        <v>6997</v>
      </c>
      <c r="G50" s="71">
        <v>551.28</v>
      </c>
      <c r="H50" s="71">
        <v>0.82</v>
      </c>
    </row>
    <row r="51" spans="2:8">
      <c r="B51" s="2" t="s">
        <v>652</v>
      </c>
      <c r="C51" s="78" t="s">
        <v>258</v>
      </c>
      <c r="D51" s="2" t="s">
        <v>556</v>
      </c>
      <c r="E51" s="2" t="s">
        <v>653</v>
      </c>
      <c r="F51" s="71">
        <v>46560</v>
      </c>
      <c r="G51" s="71">
        <v>550.78</v>
      </c>
      <c r="H51" s="71">
        <v>0.82</v>
      </c>
    </row>
    <row r="52" spans="2:8">
      <c r="B52" s="2" t="s">
        <v>999</v>
      </c>
      <c r="C52" s="78" t="s">
        <v>258</v>
      </c>
      <c r="D52" s="2" t="s">
        <v>409</v>
      </c>
      <c r="E52" s="2" t="s">
        <v>1000</v>
      </c>
      <c r="F52" s="71">
        <v>35493</v>
      </c>
      <c r="G52" s="71">
        <v>511.88</v>
      </c>
      <c r="H52" s="71">
        <v>0.76</v>
      </c>
    </row>
    <row r="53" spans="2:8">
      <c r="B53" s="2" t="s">
        <v>667</v>
      </c>
      <c r="C53" s="78" t="s">
        <v>258</v>
      </c>
      <c r="D53" s="2" t="s">
        <v>668</v>
      </c>
      <c r="E53" s="2" t="s">
        <v>669</v>
      </c>
      <c r="F53" s="71">
        <v>22622</v>
      </c>
      <c r="G53" s="71">
        <v>509.16</v>
      </c>
      <c r="H53" s="71">
        <v>0.76</v>
      </c>
    </row>
    <row r="54" spans="2:8">
      <c r="B54" s="2" t="s">
        <v>1251</v>
      </c>
      <c r="C54" s="78" t="s">
        <v>258</v>
      </c>
      <c r="D54" s="2" t="s">
        <v>388</v>
      </c>
      <c r="E54" s="2" t="s">
        <v>1252</v>
      </c>
      <c r="F54" s="71">
        <v>179207</v>
      </c>
      <c r="G54" s="71">
        <v>469.97</v>
      </c>
      <c r="H54" s="71">
        <v>0.7</v>
      </c>
    </row>
    <row r="55" spans="2:8">
      <c r="B55" s="2" t="s">
        <v>1003</v>
      </c>
      <c r="C55" s="78" t="s">
        <v>258</v>
      </c>
      <c r="D55" s="2" t="s">
        <v>695</v>
      </c>
      <c r="E55" s="2" t="s">
        <v>1004</v>
      </c>
      <c r="F55" s="71">
        <v>8671</v>
      </c>
      <c r="G55" s="71">
        <v>463.7</v>
      </c>
      <c r="H55" s="71">
        <v>0.69</v>
      </c>
    </row>
    <row r="56" spans="2:8">
      <c r="B56" s="2" t="s">
        <v>425</v>
      </c>
      <c r="C56" s="78" t="s">
        <v>258</v>
      </c>
      <c r="D56" s="2" t="s">
        <v>418</v>
      </c>
      <c r="E56" s="2" t="s">
        <v>426</v>
      </c>
      <c r="F56" s="71">
        <v>67546</v>
      </c>
      <c r="G56" s="71">
        <v>463.16</v>
      </c>
      <c r="H56" s="71">
        <v>0.69</v>
      </c>
    </row>
    <row r="57" spans="2:8">
      <c r="B57" s="2" t="s">
        <v>1295</v>
      </c>
      <c r="C57" s="78" t="s">
        <v>258</v>
      </c>
      <c r="D57" s="2" t="s">
        <v>406</v>
      </c>
      <c r="E57" s="2" t="s">
        <v>1296</v>
      </c>
      <c r="F57" s="71">
        <v>203357</v>
      </c>
      <c r="G57" s="71">
        <v>462.66</v>
      </c>
      <c r="H57" s="71">
        <v>0.69</v>
      </c>
    </row>
    <row r="58" spans="2:8">
      <c r="B58" s="2" t="s">
        <v>408</v>
      </c>
      <c r="C58" s="78" t="s">
        <v>258</v>
      </c>
      <c r="D58" s="2" t="s">
        <v>409</v>
      </c>
      <c r="E58" s="2" t="s">
        <v>410</v>
      </c>
      <c r="F58" s="71">
        <v>38487</v>
      </c>
      <c r="G58" s="71">
        <v>440.37</v>
      </c>
      <c r="H58" s="71">
        <v>0.66</v>
      </c>
    </row>
    <row r="59" spans="2:8">
      <c r="B59" s="2" t="s">
        <v>1297</v>
      </c>
      <c r="C59" s="78" t="s">
        <v>258</v>
      </c>
      <c r="D59" s="2" t="s">
        <v>418</v>
      </c>
      <c r="E59" s="2" t="s">
        <v>1298</v>
      </c>
      <c r="F59" s="71">
        <v>28278</v>
      </c>
      <c r="G59" s="71">
        <v>437.7</v>
      </c>
      <c r="H59" s="71">
        <v>0.65</v>
      </c>
    </row>
    <row r="60" spans="2:8">
      <c r="B60" s="2" t="s">
        <v>875</v>
      </c>
      <c r="C60" s="78" t="s">
        <v>258</v>
      </c>
      <c r="D60" s="2" t="s">
        <v>431</v>
      </c>
      <c r="E60" s="2" t="s">
        <v>876</v>
      </c>
      <c r="F60" s="71">
        <v>6375</v>
      </c>
      <c r="G60" s="71">
        <v>421.78</v>
      </c>
      <c r="H60" s="71">
        <v>0.63</v>
      </c>
    </row>
    <row r="61" spans="2:8">
      <c r="B61" s="2" t="s">
        <v>423</v>
      </c>
      <c r="C61" s="78" t="s">
        <v>258</v>
      </c>
      <c r="D61" s="2" t="s">
        <v>415</v>
      </c>
      <c r="E61" s="2" t="s">
        <v>424</v>
      </c>
      <c r="F61" s="71">
        <v>41086</v>
      </c>
      <c r="G61" s="71">
        <v>411.64</v>
      </c>
      <c r="H61" s="71">
        <v>0.61</v>
      </c>
    </row>
    <row r="62" spans="2:8">
      <c r="B62" s="2" t="s">
        <v>1365</v>
      </c>
      <c r="C62" s="78" t="s">
        <v>258</v>
      </c>
      <c r="D62" s="2" t="s">
        <v>1366</v>
      </c>
      <c r="E62" s="2" t="s">
        <v>1367</v>
      </c>
      <c r="F62" s="71">
        <v>16427</v>
      </c>
      <c r="G62" s="71">
        <v>380.42</v>
      </c>
      <c r="H62" s="71">
        <v>0.56999999999999995</v>
      </c>
    </row>
    <row r="63" spans="2:8">
      <c r="B63" s="2" t="s">
        <v>711</v>
      </c>
      <c r="C63" s="78" t="s">
        <v>258</v>
      </c>
      <c r="D63" s="2" t="s">
        <v>695</v>
      </c>
      <c r="E63" s="2" t="s">
        <v>712</v>
      </c>
      <c r="F63" s="71">
        <v>8190</v>
      </c>
      <c r="G63" s="71">
        <v>304.91000000000003</v>
      </c>
      <c r="H63" s="71">
        <v>0.45</v>
      </c>
    </row>
    <row r="64" spans="2:8">
      <c r="B64" s="2" t="s">
        <v>490</v>
      </c>
      <c r="C64" s="78" t="s">
        <v>258</v>
      </c>
      <c r="D64" s="2" t="s">
        <v>378</v>
      </c>
      <c r="E64" s="2" t="s">
        <v>491</v>
      </c>
      <c r="F64" s="71">
        <v>41549</v>
      </c>
      <c r="G64" s="71">
        <v>270.01</v>
      </c>
      <c r="H64" s="71">
        <v>0.4</v>
      </c>
    </row>
    <row r="65" spans="2:8" ht="13">
      <c r="B65" s="3" t="s">
        <v>261</v>
      </c>
      <c r="C65" s="82"/>
      <c r="D65" s="3"/>
      <c r="E65" s="3"/>
      <c r="F65" s="83"/>
      <c r="G65" s="83">
        <f>SUM(G12:G64)</f>
        <v>67107.099999999991</v>
      </c>
      <c r="H65" s="83">
        <f>SUM(H12:H64)</f>
        <v>99.970000000000013</v>
      </c>
    </row>
    <row r="66" spans="2:8" ht="13">
      <c r="B66" s="3" t="s">
        <v>262</v>
      </c>
      <c r="C66" s="82"/>
      <c r="D66" s="3"/>
      <c r="E66" s="3"/>
      <c r="F66" s="83"/>
      <c r="G66" s="83">
        <v>67.599999999999994</v>
      </c>
      <c r="H66" s="83">
        <v>0.1</v>
      </c>
    </row>
    <row r="67" spans="2:8" ht="13">
      <c r="B67" s="3" t="s">
        <v>263</v>
      </c>
      <c r="C67" s="82"/>
      <c r="D67" s="3"/>
      <c r="E67" s="3"/>
      <c r="F67" s="83"/>
      <c r="G67" s="83">
        <v>67174.700000000012</v>
      </c>
      <c r="H67" s="83">
        <v>100.07</v>
      </c>
    </row>
    <row r="68" spans="2:8" ht="13">
      <c r="B68" s="3" t="s">
        <v>264</v>
      </c>
      <c r="C68" s="82"/>
      <c r="D68" s="3"/>
      <c r="E68" s="3"/>
      <c r="F68" s="83"/>
      <c r="G68" s="83">
        <v>-49.565790100002772</v>
      </c>
      <c r="H68" s="83">
        <v>-6.9999999999993179E-2</v>
      </c>
    </row>
    <row r="69" spans="2:8" ht="13">
      <c r="B69" s="3" t="s">
        <v>265</v>
      </c>
      <c r="C69" s="82"/>
      <c r="D69" s="3"/>
      <c r="E69" s="3"/>
      <c r="F69" s="83"/>
      <c r="G69" s="83">
        <v>67125.134209900003</v>
      </c>
      <c r="H69" s="83">
        <v>100</v>
      </c>
    </row>
    <row r="70" spans="2:8">
      <c r="B70" s="2" t="s">
        <v>266</v>
      </c>
    </row>
    <row r="71" spans="2:8" ht="13">
      <c r="B71" s="3" t="s">
        <v>267</v>
      </c>
    </row>
    <row r="72" spans="2:8" ht="13">
      <c r="B72" s="3" t="s">
        <v>268</v>
      </c>
      <c r="C72" s="78" t="s">
        <v>269</v>
      </c>
    </row>
    <row r="73" spans="2:8" ht="13">
      <c r="B73" s="3" t="s">
        <v>272</v>
      </c>
      <c r="C73" s="78" t="s">
        <v>271</v>
      </c>
    </row>
    <row r="74" spans="2:8" ht="13">
      <c r="B74" s="3" t="s">
        <v>273</v>
      </c>
      <c r="C74" s="78" t="s">
        <v>271</v>
      </c>
    </row>
    <row r="75" spans="2:8" ht="13">
      <c r="B75" s="3" t="s">
        <v>274</v>
      </c>
      <c r="C75" s="78" t="s">
        <v>275</v>
      </c>
    </row>
    <row r="76" spans="2:8" ht="13">
      <c r="B76" s="3" t="s">
        <v>1375</v>
      </c>
      <c r="C76" s="82"/>
    </row>
    <row r="77" spans="2:8" ht="13">
      <c r="B77" s="3" t="s">
        <v>1376</v>
      </c>
      <c r="C77" s="82"/>
    </row>
    <row r="78" spans="2:8" ht="13">
      <c r="B78" s="3" t="s">
        <v>1377</v>
      </c>
      <c r="C78" s="82"/>
    </row>
    <row r="79" spans="2:8">
      <c r="B79" s="2" t="s">
        <v>286</v>
      </c>
    </row>
    <row r="80" spans="2:8">
      <c r="B80" s="2" t="s">
        <v>354</v>
      </c>
    </row>
    <row r="83" spans="2:4" ht="14.5">
      <c r="B83" s="104" t="s">
        <v>355</v>
      </c>
      <c r="C83" s="105"/>
    </row>
    <row r="84" spans="2:4" ht="14.5">
      <c r="B84" s="104" t="s">
        <v>356</v>
      </c>
      <c r="C84" s="106" t="s">
        <v>357</v>
      </c>
    </row>
    <row r="85" spans="2:4" ht="14.5">
      <c r="B85" s="85" t="s">
        <v>358</v>
      </c>
      <c r="C85" s="86" t="s">
        <v>359</v>
      </c>
    </row>
    <row r="86" spans="2:4" ht="14.5">
      <c r="B86" s="85" t="s">
        <v>360</v>
      </c>
      <c r="C86" s="86" t="s">
        <v>359</v>
      </c>
    </row>
    <row r="87" spans="2:4" ht="14.5">
      <c r="B87" s="85" t="s">
        <v>361</v>
      </c>
      <c r="C87" s="86" t="s">
        <v>359</v>
      </c>
    </row>
    <row r="88" spans="2:4" ht="14.5">
      <c r="B88" s="85" t="s">
        <v>362</v>
      </c>
      <c r="C88" s="86" t="s">
        <v>359</v>
      </c>
    </row>
    <row r="89" spans="2:4" ht="14.5">
      <c r="B89" s="85" t="s">
        <v>363</v>
      </c>
      <c r="C89" s="86" t="s">
        <v>359</v>
      </c>
    </row>
    <row r="90" spans="2:4" ht="14.5">
      <c r="B90" s="85" t="s">
        <v>364</v>
      </c>
      <c r="C90" s="86" t="s">
        <v>359</v>
      </c>
    </row>
    <row r="91" spans="2:4" ht="14.5">
      <c r="B91" s="104" t="s">
        <v>365</v>
      </c>
      <c r="C91" s="105" t="s">
        <v>359</v>
      </c>
    </row>
    <row r="93" spans="2:4" ht="14.5">
      <c r="B93" s="85" t="s">
        <v>295</v>
      </c>
      <c r="C93" s="86"/>
      <c r="D93" s="85"/>
    </row>
    <row r="94" spans="2:4" ht="29">
      <c r="B94" s="89" t="s">
        <v>296</v>
      </c>
      <c r="C94" s="87" t="s">
        <v>297</v>
      </c>
      <c r="D94" s="89" t="s">
        <v>298</v>
      </c>
    </row>
    <row r="95" spans="2:4" ht="14.5">
      <c r="B95" s="85" t="s">
        <v>271</v>
      </c>
      <c r="C95" s="86" t="s">
        <v>271</v>
      </c>
      <c r="D95" s="85" t="s">
        <v>271</v>
      </c>
    </row>
    <row r="97" spans="2:7" ht="13">
      <c r="B97" s="90" t="s">
        <v>299</v>
      </c>
      <c r="C97" s="91">
        <v>45747</v>
      </c>
      <c r="D97" s="92"/>
      <c r="E97" s="93"/>
      <c r="F97" s="94"/>
    </row>
    <row r="98" spans="2:7" ht="13">
      <c r="B98" s="90" t="s">
        <v>300</v>
      </c>
      <c r="C98" s="95" t="s">
        <v>301</v>
      </c>
      <c r="D98" s="90" t="s">
        <v>302</v>
      </c>
      <c r="E98" s="96" t="s">
        <v>303</v>
      </c>
      <c r="F98" s="97" t="s">
        <v>304</v>
      </c>
      <c r="G98" s="83"/>
    </row>
    <row r="99" spans="2:7">
      <c r="B99" s="98" t="s">
        <v>271</v>
      </c>
      <c r="C99" s="99" t="s">
        <v>271</v>
      </c>
      <c r="D99" s="98" t="s">
        <v>271</v>
      </c>
      <c r="E99" s="100" t="s">
        <v>271</v>
      </c>
      <c r="F99" s="101" t="s">
        <v>271</v>
      </c>
    </row>
    <row r="102" spans="2:7" ht="13">
      <c r="B102" s="3" t="s">
        <v>305</v>
      </c>
    </row>
    <row r="103" spans="2:7" ht="13">
      <c r="B103" s="3"/>
    </row>
    <row r="104" spans="2:7" ht="13">
      <c r="B104" s="3" t="s">
        <v>306</v>
      </c>
    </row>
    <row r="105" spans="2:7" ht="13">
      <c r="B105" s="90" t="s">
        <v>307</v>
      </c>
      <c r="C105" s="95" t="s">
        <v>308</v>
      </c>
      <c r="D105" s="3"/>
    </row>
    <row r="106" spans="2:7">
      <c r="B106" s="92" t="s">
        <v>271</v>
      </c>
      <c r="C106" s="102" t="s">
        <v>271</v>
      </c>
    </row>
    <row r="108" spans="2:7" ht="13">
      <c r="B108" s="90" t="s">
        <v>309</v>
      </c>
      <c r="C108" s="95" t="s">
        <v>308</v>
      </c>
    </row>
    <row r="109" spans="2:7">
      <c r="B109" s="92" t="s">
        <v>271</v>
      </c>
      <c r="C109" s="102" t="s">
        <v>271</v>
      </c>
    </row>
    <row r="111" spans="2:7" ht="13">
      <c r="B111" s="90" t="s">
        <v>310</v>
      </c>
      <c r="C111" s="95" t="s">
        <v>311</v>
      </c>
    </row>
    <row r="112" spans="2:7">
      <c r="B112" s="92" t="s">
        <v>271</v>
      </c>
      <c r="C112" s="102" t="s">
        <v>271</v>
      </c>
    </row>
    <row r="114" spans="2:7" ht="13">
      <c r="B114" s="96" t="s">
        <v>312</v>
      </c>
      <c r="C114" s="95" t="s">
        <v>311</v>
      </c>
    </row>
    <row r="115" spans="2:7">
      <c r="B115" s="93" t="s">
        <v>271</v>
      </c>
      <c r="C115" s="102" t="s">
        <v>271</v>
      </c>
    </row>
    <row r="117" spans="2:7" ht="13">
      <c r="B117" s="90" t="s">
        <v>313</v>
      </c>
      <c r="C117" s="95" t="s">
        <v>271</v>
      </c>
    </row>
    <row r="119" spans="2:7" ht="13">
      <c r="B119" s="90" t="s">
        <v>314</v>
      </c>
      <c r="C119" s="91">
        <v>45747</v>
      </c>
      <c r="D119" s="92"/>
      <c r="E119" s="93"/>
      <c r="F119" s="94"/>
    </row>
    <row r="120" spans="2:7" ht="13">
      <c r="B120" s="90" t="s">
        <v>300</v>
      </c>
      <c r="C120" s="95" t="s">
        <v>301</v>
      </c>
      <c r="D120" s="90" t="s">
        <v>302</v>
      </c>
      <c r="E120" s="96" t="s">
        <v>303</v>
      </c>
      <c r="F120" s="97" t="s">
        <v>304</v>
      </c>
      <c r="G120" s="83"/>
    </row>
    <row r="121" spans="2:7">
      <c r="B121" s="98" t="s">
        <v>271</v>
      </c>
      <c r="C121" s="99" t="s">
        <v>271</v>
      </c>
      <c r="D121" s="98" t="s">
        <v>271</v>
      </c>
      <c r="E121" s="100" t="s">
        <v>271</v>
      </c>
      <c r="F121" s="101" t="s">
        <v>271</v>
      </c>
    </row>
    <row r="122" spans="2:7" ht="13">
      <c r="B122" s="3" t="s">
        <v>305</v>
      </c>
    </row>
    <row r="123" spans="2:7" ht="13">
      <c r="B123" s="3"/>
    </row>
    <row r="124" spans="2:7" ht="13">
      <c r="B124" s="3" t="s">
        <v>306</v>
      </c>
    </row>
    <row r="125" spans="2:7" ht="13">
      <c r="B125" s="90" t="s">
        <v>307</v>
      </c>
      <c r="C125" s="95" t="s">
        <v>308</v>
      </c>
      <c r="D125" s="3"/>
    </row>
    <row r="126" spans="2:7">
      <c r="B126" s="92" t="s">
        <v>271</v>
      </c>
      <c r="C126" s="102" t="s">
        <v>271</v>
      </c>
    </row>
    <row r="128" spans="2:7" ht="13">
      <c r="B128" s="90" t="s">
        <v>309</v>
      </c>
      <c r="C128" s="95" t="s">
        <v>308</v>
      </c>
    </row>
    <row r="129" spans="2:6">
      <c r="B129" s="92" t="s">
        <v>271</v>
      </c>
      <c r="C129" s="102" t="s">
        <v>271</v>
      </c>
    </row>
    <row r="131" spans="2:6" ht="13">
      <c r="B131" s="90" t="s">
        <v>310</v>
      </c>
      <c r="C131" s="95" t="s">
        <v>311</v>
      </c>
    </row>
    <row r="132" spans="2:6">
      <c r="B132" s="92" t="s">
        <v>271</v>
      </c>
      <c r="C132" s="102" t="s">
        <v>271</v>
      </c>
    </row>
    <row r="134" spans="2:6" ht="13">
      <c r="B134" s="96" t="s">
        <v>312</v>
      </c>
      <c r="C134" s="95" t="s">
        <v>311</v>
      </c>
    </row>
    <row r="135" spans="2:6">
      <c r="B135" s="93" t="s">
        <v>271</v>
      </c>
      <c r="C135" s="102" t="s">
        <v>271</v>
      </c>
    </row>
    <row r="137" spans="2:6" ht="13">
      <c r="B137" s="90" t="s">
        <v>313</v>
      </c>
      <c r="C137" s="95" t="s">
        <v>271</v>
      </c>
    </row>
    <row r="140" spans="2:6" ht="13">
      <c r="B140" s="3" t="s">
        <v>315</v>
      </c>
    </row>
    <row r="142" spans="2:6" ht="13">
      <c r="B142" s="90" t="s">
        <v>300</v>
      </c>
      <c r="C142" s="95" t="s">
        <v>316</v>
      </c>
      <c r="D142" s="90" t="s">
        <v>317</v>
      </c>
      <c r="E142" s="90" t="s">
        <v>318</v>
      </c>
      <c r="F142" s="83"/>
    </row>
    <row r="143" spans="2:6">
      <c r="B143" s="92" t="s">
        <v>271</v>
      </c>
      <c r="C143" s="102" t="s">
        <v>271</v>
      </c>
      <c r="D143" s="92" t="s">
        <v>271</v>
      </c>
      <c r="E143" s="92" t="s">
        <v>271</v>
      </c>
    </row>
    <row r="146" spans="2:80" ht="13">
      <c r="B146" s="3" t="s">
        <v>319</v>
      </c>
      <c r="C146" s="82" t="s">
        <v>271</v>
      </c>
      <c r="D146" s="3"/>
      <c r="E146" s="3"/>
      <c r="F146" s="83"/>
      <c r="G146" s="83"/>
      <c r="H146" s="8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320</v>
      </c>
    </row>
    <row r="150" spans="2:80" ht="13">
      <c r="B150" s="90" t="s">
        <v>321</v>
      </c>
      <c r="C150" s="95" t="s">
        <v>308</v>
      </c>
      <c r="D150" s="3"/>
    </row>
    <row r="151" spans="2:80">
      <c r="B151" s="92" t="s">
        <v>271</v>
      </c>
      <c r="C151" s="102" t="s">
        <v>271</v>
      </c>
    </row>
    <row r="154" spans="2:80" ht="13">
      <c r="B154" s="90" t="s">
        <v>322</v>
      </c>
      <c r="C154" s="95" t="s">
        <v>323</v>
      </c>
      <c r="D154" s="3"/>
    </row>
    <row r="155" spans="2:80">
      <c r="B155" s="92" t="s">
        <v>271</v>
      </c>
      <c r="C155" s="102" t="s">
        <v>271</v>
      </c>
    </row>
    <row r="158" spans="2:80" ht="13">
      <c r="B158" s="3" t="s">
        <v>324</v>
      </c>
    </row>
    <row r="161" spans="2:80" ht="13">
      <c r="B161" s="3" t="s">
        <v>325</v>
      </c>
    </row>
    <row r="163" spans="2:80" ht="13">
      <c r="B163" s="90" t="s">
        <v>300</v>
      </c>
      <c r="C163" s="95" t="s">
        <v>326</v>
      </c>
      <c r="D163" s="90" t="s">
        <v>316</v>
      </c>
      <c r="E163" s="90" t="s">
        <v>317</v>
      </c>
      <c r="F163" s="97" t="s">
        <v>318</v>
      </c>
      <c r="G163" s="83"/>
    </row>
    <row r="164" spans="2:80">
      <c r="B164" s="92" t="s">
        <v>271</v>
      </c>
      <c r="C164" s="102" t="s">
        <v>271</v>
      </c>
      <c r="D164" s="92" t="s">
        <v>271</v>
      </c>
      <c r="E164" s="92" t="s">
        <v>271</v>
      </c>
      <c r="F164" s="103" t="s">
        <v>271</v>
      </c>
    </row>
    <row r="167" spans="2:80" ht="13">
      <c r="B167" s="3" t="s">
        <v>319</v>
      </c>
      <c r="C167" s="82" t="s">
        <v>271</v>
      </c>
      <c r="D167" s="3"/>
      <c r="E167" s="3"/>
      <c r="F167" s="83"/>
      <c r="G167" s="83"/>
      <c r="H167" s="8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320</v>
      </c>
    </row>
    <row r="171" spans="2:80" ht="13">
      <c r="B171" s="90" t="s">
        <v>321</v>
      </c>
      <c r="C171" s="95" t="s">
        <v>308</v>
      </c>
      <c r="D171" s="3"/>
    </row>
    <row r="172" spans="2:80">
      <c r="B172" s="92" t="s">
        <v>271</v>
      </c>
      <c r="C172" s="102" t="s">
        <v>271</v>
      </c>
    </row>
    <row r="175" spans="2:80" ht="13">
      <c r="B175" s="90" t="s">
        <v>322</v>
      </c>
      <c r="C175" s="95" t="s">
        <v>323</v>
      </c>
      <c r="D175" s="3"/>
    </row>
    <row r="176" spans="2:80">
      <c r="B176" s="92" t="s">
        <v>271</v>
      </c>
      <c r="C176" s="102" t="s">
        <v>271</v>
      </c>
    </row>
    <row r="179" spans="2:7" ht="13">
      <c r="B179" s="3" t="s">
        <v>324</v>
      </c>
    </row>
    <row r="182" spans="2:7" ht="13">
      <c r="B182" s="3" t="s">
        <v>327</v>
      </c>
    </row>
    <row r="183" spans="2:7" ht="13">
      <c r="B183" s="90" t="s">
        <v>300</v>
      </c>
      <c r="C183" s="95" t="s">
        <v>328</v>
      </c>
      <c r="D183" s="90" t="s">
        <v>329</v>
      </c>
      <c r="E183" s="90" t="s">
        <v>330</v>
      </c>
      <c r="F183" s="97" t="s">
        <v>331</v>
      </c>
      <c r="G183" s="83"/>
    </row>
    <row r="184" spans="2:7">
      <c r="B184" s="92" t="s">
        <v>271</v>
      </c>
      <c r="C184" s="102" t="s">
        <v>271</v>
      </c>
      <c r="D184" s="92" t="s">
        <v>271</v>
      </c>
      <c r="E184" s="92" t="s">
        <v>271</v>
      </c>
      <c r="F184" s="103" t="s">
        <v>271</v>
      </c>
    </row>
    <row r="185" spans="2:7">
      <c r="B185" s="2" t="s">
        <v>332</v>
      </c>
    </row>
  </sheetData>
  <mergeCells count="3">
    <mergeCell ref="B1:E1"/>
    <mergeCell ref="C3:C7"/>
    <mergeCell ref="D3:D7"/>
  </mergeCells>
  <hyperlinks>
    <hyperlink ref="A1" location="Index!A1" display="Index" xr:uid="{FD7745FB-A8AB-4510-91D5-ED921AA22CBB}"/>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0F2E9-EB29-4609-8CE3-3385F630BF31}">
  <dimension ref="A1:CB20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72</v>
      </c>
      <c r="C1" s="70"/>
      <c r="D1" s="70"/>
      <c r="E1" s="70"/>
    </row>
    <row r="3" spans="1:9" ht="14.5">
      <c r="B3" s="72" t="s">
        <v>72</v>
      </c>
      <c r="C3" s="73"/>
      <c r="D3" s="74"/>
      <c r="E3" s="75"/>
    </row>
    <row r="4" spans="1:9" ht="14.5">
      <c r="B4" s="7" t="s">
        <v>1378</v>
      </c>
      <c r="C4" s="73"/>
      <c r="D4" s="74"/>
      <c r="E4" s="75"/>
    </row>
    <row r="5" spans="1:9" ht="14.5">
      <c r="B5" s="7" t="s">
        <v>241</v>
      </c>
      <c r="C5" s="73"/>
      <c r="D5" s="74"/>
      <c r="E5" s="75"/>
    </row>
    <row r="6" spans="1:9" ht="14.5">
      <c r="B6" s="7" t="s">
        <v>1379</v>
      </c>
      <c r="C6" s="73"/>
      <c r="D6" s="74"/>
      <c r="E6" s="75"/>
    </row>
    <row r="7" spans="1:9" ht="14.5">
      <c r="B7" s="76" t="s">
        <v>1380</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800000</v>
      </c>
      <c r="G15" s="71">
        <v>14625.6</v>
      </c>
      <c r="H15" s="71">
        <v>5.1100000000000003</v>
      </c>
    </row>
    <row r="16" spans="1:9">
      <c r="B16" s="2" t="s">
        <v>401</v>
      </c>
      <c r="C16" s="78" t="s">
        <v>258</v>
      </c>
      <c r="D16" s="2" t="s">
        <v>378</v>
      </c>
      <c r="E16" s="2" t="s">
        <v>402</v>
      </c>
      <c r="F16" s="71">
        <v>1200000</v>
      </c>
      <c r="G16" s="71">
        <v>13224</v>
      </c>
      <c r="H16" s="71">
        <v>4.62</v>
      </c>
    </row>
    <row r="17" spans="2:8">
      <c r="B17" s="2" t="s">
        <v>863</v>
      </c>
      <c r="C17" s="78" t="s">
        <v>258</v>
      </c>
      <c r="D17" s="2" t="s">
        <v>484</v>
      </c>
      <c r="E17" s="2" t="s">
        <v>864</v>
      </c>
      <c r="F17" s="71">
        <v>625000</v>
      </c>
      <c r="G17" s="71">
        <v>10833.75</v>
      </c>
      <c r="H17" s="71">
        <v>3.78</v>
      </c>
    </row>
    <row r="18" spans="2:8">
      <c r="B18" s="2" t="s">
        <v>1293</v>
      </c>
      <c r="C18" s="78" t="s">
        <v>258</v>
      </c>
      <c r="D18" s="2" t="s">
        <v>378</v>
      </c>
      <c r="E18" s="2" t="s">
        <v>1294</v>
      </c>
      <c r="F18" s="71">
        <v>1240000</v>
      </c>
      <c r="G18" s="71">
        <v>9566.6</v>
      </c>
      <c r="H18" s="71">
        <v>3.34</v>
      </c>
    </row>
    <row r="19" spans="2:8">
      <c r="B19" s="2" t="s">
        <v>380</v>
      </c>
      <c r="C19" s="78" t="s">
        <v>258</v>
      </c>
      <c r="D19" s="2" t="s">
        <v>381</v>
      </c>
      <c r="E19" s="2" t="s">
        <v>382</v>
      </c>
      <c r="F19" s="71">
        <v>700000</v>
      </c>
      <c r="G19" s="71">
        <v>8925.7000000000007</v>
      </c>
      <c r="H19" s="71">
        <v>3.12</v>
      </c>
    </row>
    <row r="20" spans="2:8">
      <c r="B20" s="2" t="s">
        <v>773</v>
      </c>
      <c r="C20" s="78" t="s">
        <v>258</v>
      </c>
      <c r="D20" s="2" t="s">
        <v>455</v>
      </c>
      <c r="E20" s="2" t="s">
        <v>774</v>
      </c>
      <c r="F20" s="71">
        <v>2325000</v>
      </c>
      <c r="G20" s="71">
        <v>8314.2000000000007</v>
      </c>
      <c r="H20" s="71">
        <v>2.9</v>
      </c>
    </row>
    <row r="21" spans="2:8">
      <c r="B21" s="2" t="s">
        <v>1249</v>
      </c>
      <c r="C21" s="78" t="s">
        <v>258</v>
      </c>
      <c r="D21" s="2" t="s">
        <v>388</v>
      </c>
      <c r="E21" s="2" t="s">
        <v>1250</v>
      </c>
      <c r="F21" s="71">
        <v>574000</v>
      </c>
      <c r="G21" s="71">
        <v>8140.76</v>
      </c>
      <c r="H21" s="71">
        <v>2.84</v>
      </c>
    </row>
    <row r="22" spans="2:8">
      <c r="B22" s="2" t="s">
        <v>387</v>
      </c>
      <c r="C22" s="78" t="s">
        <v>258</v>
      </c>
      <c r="D22" s="2" t="s">
        <v>388</v>
      </c>
      <c r="E22" s="2" t="s">
        <v>389</v>
      </c>
      <c r="F22" s="71">
        <v>500000</v>
      </c>
      <c r="G22" s="71">
        <v>7853.25</v>
      </c>
      <c r="H22" s="71">
        <v>2.74</v>
      </c>
    </row>
    <row r="23" spans="2:8">
      <c r="B23" s="2" t="s">
        <v>1299</v>
      </c>
      <c r="C23" s="78" t="s">
        <v>258</v>
      </c>
      <c r="D23" s="2" t="s">
        <v>406</v>
      </c>
      <c r="E23" s="2" t="s">
        <v>1300</v>
      </c>
      <c r="F23" s="71">
        <v>1661428</v>
      </c>
      <c r="G23" s="71">
        <v>6882.47</v>
      </c>
      <c r="H23" s="71">
        <v>2.4</v>
      </c>
    </row>
    <row r="24" spans="2:8">
      <c r="B24" s="2" t="s">
        <v>1202</v>
      </c>
      <c r="C24" s="78" t="s">
        <v>258</v>
      </c>
      <c r="D24" s="2" t="s">
        <v>378</v>
      </c>
      <c r="E24" s="2" t="s">
        <v>1203</v>
      </c>
      <c r="F24" s="71">
        <v>1150000</v>
      </c>
      <c r="G24" s="71">
        <v>6224.95</v>
      </c>
      <c r="H24" s="71">
        <v>2.17</v>
      </c>
    </row>
    <row r="25" spans="2:8">
      <c r="B25" s="2" t="s">
        <v>1381</v>
      </c>
      <c r="C25" s="78" t="s">
        <v>258</v>
      </c>
      <c r="D25" s="2" t="s">
        <v>406</v>
      </c>
      <c r="E25" s="2" t="s">
        <v>1382</v>
      </c>
      <c r="F25" s="71">
        <v>682444</v>
      </c>
      <c r="G25" s="71">
        <v>6015.74</v>
      </c>
      <c r="H25" s="71">
        <v>2.1</v>
      </c>
    </row>
    <row r="26" spans="2:8">
      <c r="B26" s="2" t="s">
        <v>875</v>
      </c>
      <c r="C26" s="78" t="s">
        <v>258</v>
      </c>
      <c r="D26" s="2" t="s">
        <v>431</v>
      </c>
      <c r="E26" s="2" t="s">
        <v>876</v>
      </c>
      <c r="F26" s="71">
        <v>89914</v>
      </c>
      <c r="G26" s="71">
        <v>5948.89</v>
      </c>
      <c r="H26" s="71">
        <v>2.08</v>
      </c>
    </row>
    <row r="27" spans="2:8">
      <c r="B27" s="2" t="s">
        <v>1383</v>
      </c>
      <c r="C27" s="78" t="s">
        <v>258</v>
      </c>
      <c r="D27" s="2" t="s">
        <v>496</v>
      </c>
      <c r="E27" s="2" t="s">
        <v>1384</v>
      </c>
      <c r="F27" s="71">
        <v>1700000</v>
      </c>
      <c r="G27" s="71">
        <v>5784.25</v>
      </c>
      <c r="H27" s="71">
        <v>2.02</v>
      </c>
    </row>
    <row r="28" spans="2:8">
      <c r="B28" s="2" t="s">
        <v>1346</v>
      </c>
      <c r="C28" s="78" t="s">
        <v>258</v>
      </c>
      <c r="D28" s="2" t="s">
        <v>444</v>
      </c>
      <c r="E28" s="2" t="s">
        <v>1347</v>
      </c>
      <c r="F28" s="71">
        <v>3800000</v>
      </c>
      <c r="G28" s="71">
        <v>4976.4799999999996</v>
      </c>
      <c r="H28" s="71">
        <v>1.74</v>
      </c>
    </row>
    <row r="29" spans="2:8">
      <c r="B29" s="2" t="s">
        <v>644</v>
      </c>
      <c r="C29" s="78" t="s">
        <v>258</v>
      </c>
      <c r="D29" s="2" t="s">
        <v>460</v>
      </c>
      <c r="E29" s="2" t="s">
        <v>645</v>
      </c>
      <c r="F29" s="71">
        <v>2400000</v>
      </c>
      <c r="G29" s="71">
        <v>4840.8</v>
      </c>
      <c r="H29" s="71">
        <v>1.69</v>
      </c>
    </row>
    <row r="30" spans="2:8">
      <c r="B30" s="2" t="s">
        <v>1184</v>
      </c>
      <c r="C30" s="78" t="s">
        <v>258</v>
      </c>
      <c r="D30" s="2" t="s">
        <v>449</v>
      </c>
      <c r="E30" s="2" t="s">
        <v>1185</v>
      </c>
      <c r="F30" s="71">
        <v>120000</v>
      </c>
      <c r="G30" s="71">
        <v>4816.68</v>
      </c>
      <c r="H30" s="71">
        <v>1.68</v>
      </c>
    </row>
    <row r="31" spans="2:8">
      <c r="B31" s="2" t="s">
        <v>793</v>
      </c>
      <c r="C31" s="78" t="s">
        <v>258</v>
      </c>
      <c r="D31" s="2" t="s">
        <v>794</v>
      </c>
      <c r="E31" s="2" t="s">
        <v>795</v>
      </c>
      <c r="F31" s="71">
        <v>1200000</v>
      </c>
      <c r="G31" s="71">
        <v>4778.3999999999996</v>
      </c>
      <c r="H31" s="71">
        <v>1.67</v>
      </c>
    </row>
    <row r="32" spans="2:8">
      <c r="B32" s="2" t="s">
        <v>1301</v>
      </c>
      <c r="C32" s="78" t="s">
        <v>258</v>
      </c>
      <c r="D32" s="2" t="s">
        <v>406</v>
      </c>
      <c r="E32" s="2" t="s">
        <v>1302</v>
      </c>
      <c r="F32" s="71">
        <v>1100000</v>
      </c>
      <c r="G32" s="71">
        <v>4721.2</v>
      </c>
      <c r="H32" s="71">
        <v>1.65</v>
      </c>
    </row>
    <row r="33" spans="2:8">
      <c r="B33" s="2" t="s">
        <v>997</v>
      </c>
      <c r="C33" s="78" t="s">
        <v>258</v>
      </c>
      <c r="D33" s="2" t="s">
        <v>409</v>
      </c>
      <c r="E33" s="2" t="s">
        <v>998</v>
      </c>
      <c r="F33" s="71">
        <v>231000</v>
      </c>
      <c r="G33" s="71">
        <v>4684.5600000000004</v>
      </c>
      <c r="H33" s="71">
        <v>1.64</v>
      </c>
    </row>
    <row r="34" spans="2:8">
      <c r="B34" s="2" t="s">
        <v>446</v>
      </c>
      <c r="C34" s="78" t="s">
        <v>258</v>
      </c>
      <c r="D34" s="2" t="s">
        <v>406</v>
      </c>
      <c r="E34" s="2" t="s">
        <v>447</v>
      </c>
      <c r="F34" s="71">
        <v>680000</v>
      </c>
      <c r="G34" s="71">
        <v>4552.26</v>
      </c>
      <c r="H34" s="71">
        <v>1.59</v>
      </c>
    </row>
    <row r="35" spans="2:8">
      <c r="B35" s="2" t="s">
        <v>1013</v>
      </c>
      <c r="C35" s="78" t="s">
        <v>258</v>
      </c>
      <c r="D35" s="2" t="s">
        <v>452</v>
      </c>
      <c r="E35" s="2" t="s">
        <v>1014</v>
      </c>
      <c r="F35" s="71">
        <v>130000</v>
      </c>
      <c r="G35" s="71">
        <v>4456.66</v>
      </c>
      <c r="H35" s="71">
        <v>1.56</v>
      </c>
    </row>
    <row r="36" spans="2:8">
      <c r="B36" s="2" t="s">
        <v>1125</v>
      </c>
      <c r="C36" s="78" t="s">
        <v>258</v>
      </c>
      <c r="D36" s="2" t="s">
        <v>378</v>
      </c>
      <c r="E36" s="2" t="s">
        <v>1126</v>
      </c>
      <c r="F36" s="71">
        <v>2300000</v>
      </c>
      <c r="G36" s="71">
        <v>4432.79</v>
      </c>
      <c r="H36" s="71">
        <v>1.55</v>
      </c>
    </row>
    <row r="37" spans="2:8">
      <c r="B37" s="2" t="s">
        <v>1129</v>
      </c>
      <c r="C37" s="78" t="s">
        <v>258</v>
      </c>
      <c r="D37" s="2" t="s">
        <v>378</v>
      </c>
      <c r="E37" s="2" t="s">
        <v>1130</v>
      </c>
      <c r="F37" s="71">
        <v>3000000</v>
      </c>
      <c r="G37" s="71">
        <v>4388.3999999999996</v>
      </c>
      <c r="H37" s="71">
        <v>1.53</v>
      </c>
    </row>
    <row r="38" spans="2:8">
      <c r="B38" s="2" t="s">
        <v>900</v>
      </c>
      <c r="C38" s="78" t="s">
        <v>258</v>
      </c>
      <c r="D38" s="2" t="s">
        <v>444</v>
      </c>
      <c r="E38" s="2" t="s">
        <v>901</v>
      </c>
      <c r="F38" s="71">
        <v>170000</v>
      </c>
      <c r="G38" s="71">
        <v>4343.16</v>
      </c>
      <c r="H38" s="71">
        <v>1.52</v>
      </c>
    </row>
    <row r="39" spans="2:8">
      <c r="B39" s="2" t="s">
        <v>417</v>
      </c>
      <c r="C39" s="78" t="s">
        <v>258</v>
      </c>
      <c r="D39" s="2" t="s">
        <v>418</v>
      </c>
      <c r="E39" s="2" t="s">
        <v>419</v>
      </c>
      <c r="F39" s="71">
        <v>238839</v>
      </c>
      <c r="G39" s="71">
        <v>4282.03</v>
      </c>
      <c r="H39" s="71">
        <v>1.5</v>
      </c>
    </row>
    <row r="40" spans="2:8">
      <c r="B40" s="2" t="s">
        <v>930</v>
      </c>
      <c r="C40" s="78" t="s">
        <v>258</v>
      </c>
      <c r="D40" s="2" t="s">
        <v>431</v>
      </c>
      <c r="E40" s="2" t="s">
        <v>931</v>
      </c>
      <c r="F40" s="71">
        <v>850000</v>
      </c>
      <c r="G40" s="71">
        <v>4109.75</v>
      </c>
      <c r="H40" s="71">
        <v>1.44</v>
      </c>
    </row>
    <row r="41" spans="2:8">
      <c r="B41" s="2" t="s">
        <v>1385</v>
      </c>
      <c r="C41" s="78" t="s">
        <v>258</v>
      </c>
      <c r="D41" s="2" t="s">
        <v>571</v>
      </c>
      <c r="E41" s="2" t="s">
        <v>1386</v>
      </c>
      <c r="F41" s="71">
        <v>307797</v>
      </c>
      <c r="G41" s="71">
        <v>4057.53</v>
      </c>
      <c r="H41" s="71">
        <v>1.42</v>
      </c>
    </row>
    <row r="42" spans="2:8">
      <c r="B42" s="2" t="s">
        <v>1180</v>
      </c>
      <c r="C42" s="78" t="s">
        <v>258</v>
      </c>
      <c r="D42" s="2" t="s">
        <v>388</v>
      </c>
      <c r="E42" s="2" t="s">
        <v>1181</v>
      </c>
      <c r="F42" s="71">
        <v>49366</v>
      </c>
      <c r="G42" s="71">
        <v>4003.19</v>
      </c>
      <c r="H42" s="71">
        <v>1.4</v>
      </c>
    </row>
    <row r="43" spans="2:8">
      <c r="B43" s="2" t="s">
        <v>999</v>
      </c>
      <c r="C43" s="78" t="s">
        <v>258</v>
      </c>
      <c r="D43" s="2" t="s">
        <v>409</v>
      </c>
      <c r="E43" s="2" t="s">
        <v>1000</v>
      </c>
      <c r="F43" s="71">
        <v>270000</v>
      </c>
      <c r="G43" s="71">
        <v>3893.94</v>
      </c>
      <c r="H43" s="71">
        <v>1.36</v>
      </c>
    </row>
    <row r="44" spans="2:8">
      <c r="B44" s="2" t="s">
        <v>427</v>
      </c>
      <c r="C44" s="78" t="s">
        <v>258</v>
      </c>
      <c r="D44" s="2" t="s">
        <v>428</v>
      </c>
      <c r="E44" s="2" t="s">
        <v>429</v>
      </c>
      <c r="F44" s="71">
        <v>211558</v>
      </c>
      <c r="G44" s="71">
        <v>3875.64</v>
      </c>
      <c r="H44" s="71">
        <v>1.35</v>
      </c>
    </row>
    <row r="45" spans="2:8">
      <c r="B45" s="2" t="s">
        <v>1009</v>
      </c>
      <c r="C45" s="78" t="s">
        <v>258</v>
      </c>
      <c r="D45" s="2" t="s">
        <v>409</v>
      </c>
      <c r="E45" s="2" t="s">
        <v>1010</v>
      </c>
      <c r="F45" s="71">
        <v>629842</v>
      </c>
      <c r="G45" s="71">
        <v>3863.45</v>
      </c>
      <c r="H45" s="71">
        <v>1.35</v>
      </c>
    </row>
    <row r="46" spans="2:8">
      <c r="B46" s="2" t="s">
        <v>582</v>
      </c>
      <c r="C46" s="78" t="s">
        <v>258</v>
      </c>
      <c r="D46" s="2" t="s">
        <v>583</v>
      </c>
      <c r="E46" s="2" t="s">
        <v>584</v>
      </c>
      <c r="F46" s="71">
        <v>335000</v>
      </c>
      <c r="G46" s="71">
        <v>3693.38</v>
      </c>
      <c r="H46" s="71">
        <v>1.29</v>
      </c>
    </row>
    <row r="47" spans="2:8">
      <c r="B47" s="2" t="s">
        <v>869</v>
      </c>
      <c r="C47" s="78" t="s">
        <v>258</v>
      </c>
      <c r="D47" s="2" t="s">
        <v>471</v>
      </c>
      <c r="E47" s="2" t="s">
        <v>870</v>
      </c>
      <c r="F47" s="71">
        <v>120000</v>
      </c>
      <c r="G47" s="71">
        <v>3662.22</v>
      </c>
      <c r="H47" s="71">
        <v>1.28</v>
      </c>
    </row>
    <row r="48" spans="2:8">
      <c r="B48" s="2" t="s">
        <v>1158</v>
      </c>
      <c r="C48" s="78" t="s">
        <v>258</v>
      </c>
      <c r="D48" s="2" t="s">
        <v>431</v>
      </c>
      <c r="E48" s="2" t="s">
        <v>1159</v>
      </c>
      <c r="F48" s="71">
        <v>145000</v>
      </c>
      <c r="G48" s="71">
        <v>3594.26</v>
      </c>
      <c r="H48" s="71">
        <v>1.26</v>
      </c>
    </row>
    <row r="49" spans="2:8">
      <c r="B49" s="2" t="s">
        <v>547</v>
      </c>
      <c r="C49" s="78" t="s">
        <v>258</v>
      </c>
      <c r="D49" s="2" t="s">
        <v>421</v>
      </c>
      <c r="E49" s="2" t="s">
        <v>548</v>
      </c>
      <c r="F49" s="71">
        <v>144637</v>
      </c>
      <c r="G49" s="71">
        <v>3513.16</v>
      </c>
      <c r="H49" s="71">
        <v>1.23</v>
      </c>
    </row>
    <row r="50" spans="2:8">
      <c r="B50" s="2" t="s">
        <v>1387</v>
      </c>
      <c r="C50" s="78" t="s">
        <v>258</v>
      </c>
      <c r="D50" s="2" t="s">
        <v>460</v>
      </c>
      <c r="E50" s="2" t="s">
        <v>1388</v>
      </c>
      <c r="F50" s="71">
        <v>3205110</v>
      </c>
      <c r="G50" s="71">
        <v>3341.01</v>
      </c>
      <c r="H50" s="71">
        <v>1.17</v>
      </c>
    </row>
    <row r="51" spans="2:8">
      <c r="B51" s="2" t="s">
        <v>1005</v>
      </c>
      <c r="C51" s="78" t="s">
        <v>258</v>
      </c>
      <c r="D51" s="2" t="s">
        <v>412</v>
      </c>
      <c r="E51" s="2" t="s">
        <v>1006</v>
      </c>
      <c r="F51" s="71">
        <v>225000</v>
      </c>
      <c r="G51" s="71">
        <v>3282.08</v>
      </c>
      <c r="H51" s="71">
        <v>1.1499999999999999</v>
      </c>
    </row>
    <row r="52" spans="2:8">
      <c r="B52" s="2" t="s">
        <v>771</v>
      </c>
      <c r="C52" s="78" t="s">
        <v>258</v>
      </c>
      <c r="D52" s="2" t="s">
        <v>399</v>
      </c>
      <c r="E52" s="2" t="s">
        <v>772</v>
      </c>
      <c r="F52" s="71">
        <v>27950</v>
      </c>
      <c r="G52" s="71">
        <v>3216.92</v>
      </c>
      <c r="H52" s="71">
        <v>1.1200000000000001</v>
      </c>
    </row>
    <row r="53" spans="2:8">
      <c r="B53" s="2" t="s">
        <v>1196</v>
      </c>
      <c r="C53" s="78" t="s">
        <v>258</v>
      </c>
      <c r="D53" s="2" t="s">
        <v>444</v>
      </c>
      <c r="E53" s="2" t="s">
        <v>1197</v>
      </c>
      <c r="F53" s="71">
        <v>365000</v>
      </c>
      <c r="G53" s="71">
        <v>3195.58</v>
      </c>
      <c r="H53" s="71">
        <v>1.1200000000000001</v>
      </c>
    </row>
    <row r="54" spans="2:8">
      <c r="B54" s="2" t="s">
        <v>902</v>
      </c>
      <c r="C54" s="78" t="s">
        <v>258</v>
      </c>
      <c r="D54" s="2" t="s">
        <v>502</v>
      </c>
      <c r="E54" s="2" t="s">
        <v>903</v>
      </c>
      <c r="F54" s="71">
        <v>269606</v>
      </c>
      <c r="G54" s="71">
        <v>3193.21</v>
      </c>
      <c r="H54" s="71">
        <v>1.1200000000000001</v>
      </c>
    </row>
    <row r="55" spans="2:8">
      <c r="B55" s="2" t="s">
        <v>778</v>
      </c>
      <c r="C55" s="78" t="s">
        <v>258</v>
      </c>
      <c r="D55" s="2" t="s">
        <v>399</v>
      </c>
      <c r="E55" s="2" t="s">
        <v>779</v>
      </c>
      <c r="F55" s="71">
        <v>590000</v>
      </c>
      <c r="G55" s="71">
        <v>3176.27</v>
      </c>
      <c r="H55" s="71">
        <v>1.1100000000000001</v>
      </c>
    </row>
    <row r="56" spans="2:8">
      <c r="B56" s="2" t="s">
        <v>1081</v>
      </c>
      <c r="C56" s="78" t="s">
        <v>258</v>
      </c>
      <c r="D56" s="2" t="s">
        <v>406</v>
      </c>
      <c r="E56" s="2" t="s">
        <v>1082</v>
      </c>
      <c r="F56" s="71">
        <v>35000</v>
      </c>
      <c r="G56" s="71">
        <v>3130.96</v>
      </c>
      <c r="H56" s="71">
        <v>1.0900000000000001</v>
      </c>
    </row>
    <row r="57" spans="2:8">
      <c r="B57" s="2" t="s">
        <v>539</v>
      </c>
      <c r="C57" s="78" t="s">
        <v>258</v>
      </c>
      <c r="D57" s="2" t="s">
        <v>471</v>
      </c>
      <c r="E57" s="2" t="s">
        <v>540</v>
      </c>
      <c r="F57" s="71">
        <v>920000</v>
      </c>
      <c r="G57" s="71">
        <v>3103.62</v>
      </c>
      <c r="H57" s="71">
        <v>1.08</v>
      </c>
    </row>
    <row r="58" spans="2:8">
      <c r="B58" s="2" t="s">
        <v>1389</v>
      </c>
      <c r="C58" s="78" t="s">
        <v>258</v>
      </c>
      <c r="D58" s="2" t="s">
        <v>471</v>
      </c>
      <c r="E58" s="2" t="s">
        <v>1390</v>
      </c>
      <c r="F58" s="71">
        <v>200000</v>
      </c>
      <c r="G58" s="71">
        <v>3050.5</v>
      </c>
      <c r="H58" s="71">
        <v>1.07</v>
      </c>
    </row>
    <row r="59" spans="2:8">
      <c r="B59" s="2" t="s">
        <v>390</v>
      </c>
      <c r="C59" s="78" t="s">
        <v>258</v>
      </c>
      <c r="D59" s="2" t="s">
        <v>391</v>
      </c>
      <c r="E59" s="2" t="s">
        <v>392</v>
      </c>
      <c r="F59" s="71">
        <v>83015</v>
      </c>
      <c r="G59" s="71">
        <v>2899.13</v>
      </c>
      <c r="H59" s="71">
        <v>1.01</v>
      </c>
    </row>
    <row r="60" spans="2:8">
      <c r="B60" s="2" t="s">
        <v>1391</v>
      </c>
      <c r="C60" s="78" t="s">
        <v>258</v>
      </c>
      <c r="D60" s="2" t="s">
        <v>444</v>
      </c>
      <c r="E60" s="2" t="s">
        <v>1392</v>
      </c>
      <c r="F60" s="71">
        <v>146576</v>
      </c>
      <c r="G60" s="71">
        <v>2768.67</v>
      </c>
      <c r="H60" s="71">
        <v>0.97</v>
      </c>
    </row>
    <row r="61" spans="2:8">
      <c r="B61" s="2" t="s">
        <v>1393</v>
      </c>
      <c r="C61" s="78" t="s">
        <v>258</v>
      </c>
      <c r="D61" s="2" t="s">
        <v>444</v>
      </c>
      <c r="E61" s="2" t="s">
        <v>1394</v>
      </c>
      <c r="F61" s="71">
        <v>56740</v>
      </c>
      <c r="G61" s="71">
        <v>2767.38</v>
      </c>
      <c r="H61" s="71">
        <v>0.97</v>
      </c>
    </row>
    <row r="62" spans="2:8">
      <c r="B62" s="2" t="s">
        <v>1395</v>
      </c>
      <c r="C62" s="78" t="s">
        <v>258</v>
      </c>
      <c r="D62" s="2" t="s">
        <v>514</v>
      </c>
      <c r="E62" s="2" t="s">
        <v>1396</v>
      </c>
      <c r="F62" s="71">
        <v>175000</v>
      </c>
      <c r="G62" s="71">
        <v>2766.66</v>
      </c>
      <c r="H62" s="71">
        <v>0.97</v>
      </c>
    </row>
    <row r="63" spans="2:8">
      <c r="B63" s="2" t="s">
        <v>883</v>
      </c>
      <c r="C63" s="78" t="s">
        <v>258</v>
      </c>
      <c r="D63" s="2" t="s">
        <v>884</v>
      </c>
      <c r="E63" s="2" t="s">
        <v>885</v>
      </c>
      <c r="F63" s="71">
        <v>1300000</v>
      </c>
      <c r="G63" s="71">
        <v>2654.86</v>
      </c>
      <c r="H63" s="71">
        <v>0.93</v>
      </c>
    </row>
    <row r="64" spans="2:8">
      <c r="B64" s="2" t="s">
        <v>1206</v>
      </c>
      <c r="C64" s="78" t="s">
        <v>258</v>
      </c>
      <c r="D64" s="2" t="s">
        <v>493</v>
      </c>
      <c r="E64" s="2" t="s">
        <v>1207</v>
      </c>
      <c r="F64" s="71">
        <v>72000</v>
      </c>
      <c r="G64" s="71">
        <v>2630.95</v>
      </c>
      <c r="H64" s="71">
        <v>0.92</v>
      </c>
    </row>
    <row r="65" spans="2:8">
      <c r="B65" s="2" t="s">
        <v>791</v>
      </c>
      <c r="C65" s="78" t="s">
        <v>258</v>
      </c>
      <c r="D65" s="2" t="s">
        <v>455</v>
      </c>
      <c r="E65" s="2" t="s">
        <v>792</v>
      </c>
      <c r="F65" s="71">
        <v>286885</v>
      </c>
      <c r="G65" s="71">
        <v>2501.64</v>
      </c>
      <c r="H65" s="71">
        <v>0.87</v>
      </c>
    </row>
    <row r="66" spans="2:8">
      <c r="B66" s="2" t="s">
        <v>516</v>
      </c>
      <c r="C66" s="78" t="s">
        <v>258</v>
      </c>
      <c r="D66" s="2" t="s">
        <v>471</v>
      </c>
      <c r="E66" s="2" t="s">
        <v>517</v>
      </c>
      <c r="F66" s="71">
        <v>209369</v>
      </c>
      <c r="G66" s="71">
        <v>2476.1</v>
      </c>
      <c r="H66" s="71">
        <v>0.86</v>
      </c>
    </row>
    <row r="67" spans="2:8">
      <c r="B67" s="2" t="s">
        <v>1397</v>
      </c>
      <c r="C67" s="78" t="s">
        <v>258</v>
      </c>
      <c r="D67" s="2" t="s">
        <v>412</v>
      </c>
      <c r="E67" s="2" t="s">
        <v>1398</v>
      </c>
      <c r="F67" s="71">
        <v>1150000</v>
      </c>
      <c r="G67" s="71">
        <v>2392.81</v>
      </c>
      <c r="H67" s="71">
        <v>0.84</v>
      </c>
    </row>
    <row r="68" spans="2:8">
      <c r="B68" s="2" t="s">
        <v>1399</v>
      </c>
      <c r="C68" s="78" t="s">
        <v>258</v>
      </c>
      <c r="D68" s="2" t="s">
        <v>493</v>
      </c>
      <c r="E68" s="2" t="s">
        <v>1400</v>
      </c>
      <c r="F68" s="71">
        <v>146528</v>
      </c>
      <c r="G68" s="71">
        <v>2284.0100000000002</v>
      </c>
      <c r="H68" s="71">
        <v>0.8</v>
      </c>
    </row>
    <row r="69" spans="2:8">
      <c r="B69" s="2" t="s">
        <v>1401</v>
      </c>
      <c r="C69" s="78" t="s">
        <v>258</v>
      </c>
      <c r="D69" s="2" t="s">
        <v>391</v>
      </c>
      <c r="E69" s="2" t="s">
        <v>1402</v>
      </c>
      <c r="F69" s="71">
        <v>1000000</v>
      </c>
      <c r="G69" s="71">
        <v>2281.3000000000002</v>
      </c>
      <c r="H69" s="71">
        <v>0.8</v>
      </c>
    </row>
    <row r="70" spans="2:8">
      <c r="B70" s="2" t="s">
        <v>1054</v>
      </c>
      <c r="C70" s="78" t="s">
        <v>258</v>
      </c>
      <c r="D70" s="2" t="s">
        <v>412</v>
      </c>
      <c r="E70" s="2" t="s">
        <v>1055</v>
      </c>
      <c r="F70" s="71">
        <v>259000</v>
      </c>
      <c r="G70" s="71">
        <v>2224.5500000000002</v>
      </c>
      <c r="H70" s="71">
        <v>0.78</v>
      </c>
    </row>
    <row r="71" spans="2:8">
      <c r="B71" s="2" t="s">
        <v>1403</v>
      </c>
      <c r="C71" s="78" t="s">
        <v>258</v>
      </c>
      <c r="D71" s="2" t="s">
        <v>378</v>
      </c>
      <c r="E71" s="2" t="s">
        <v>1404</v>
      </c>
      <c r="F71" s="71">
        <v>4000000</v>
      </c>
      <c r="G71" s="71">
        <v>2199.1999999999998</v>
      </c>
      <c r="H71" s="71">
        <v>0.77</v>
      </c>
    </row>
    <row r="72" spans="2:8">
      <c r="B72" s="2" t="s">
        <v>1405</v>
      </c>
      <c r="C72" s="78" t="s">
        <v>258</v>
      </c>
      <c r="D72" s="2" t="s">
        <v>471</v>
      </c>
      <c r="E72" s="2" t="s">
        <v>1406</v>
      </c>
      <c r="F72" s="71">
        <v>62031</v>
      </c>
      <c r="G72" s="71">
        <v>2079.09</v>
      </c>
      <c r="H72" s="71">
        <v>0.73</v>
      </c>
    </row>
    <row r="73" spans="2:8">
      <c r="B73" s="2" t="s">
        <v>1271</v>
      </c>
      <c r="C73" s="78" t="s">
        <v>258</v>
      </c>
      <c r="D73" s="2" t="s">
        <v>388</v>
      </c>
      <c r="E73" s="2" t="s">
        <v>1272</v>
      </c>
      <c r="F73" s="71">
        <v>520000</v>
      </c>
      <c r="G73" s="71">
        <v>2016.04</v>
      </c>
      <c r="H73" s="71">
        <v>0.7</v>
      </c>
    </row>
    <row r="74" spans="2:8">
      <c r="B74" s="2" t="s">
        <v>1407</v>
      </c>
      <c r="C74" s="78" t="s">
        <v>258</v>
      </c>
      <c r="D74" s="2" t="s">
        <v>525</v>
      </c>
      <c r="E74" s="2" t="s">
        <v>1408</v>
      </c>
      <c r="F74" s="71">
        <v>2262477</v>
      </c>
      <c r="G74" s="71">
        <v>1933.97</v>
      </c>
      <c r="H74" s="71">
        <v>0.68</v>
      </c>
    </row>
    <row r="75" spans="2:8">
      <c r="B75" s="2" t="s">
        <v>440</v>
      </c>
      <c r="C75" s="78" t="s">
        <v>258</v>
      </c>
      <c r="D75" s="2" t="s">
        <v>441</v>
      </c>
      <c r="E75" s="2" t="s">
        <v>442</v>
      </c>
      <c r="F75" s="71">
        <v>158976</v>
      </c>
      <c r="G75" s="71">
        <v>1803.03</v>
      </c>
      <c r="H75" s="71">
        <v>0.63</v>
      </c>
    </row>
    <row r="76" spans="2:8">
      <c r="B76" s="2" t="s">
        <v>1200</v>
      </c>
      <c r="C76" s="78" t="s">
        <v>258</v>
      </c>
      <c r="D76" s="2" t="s">
        <v>471</v>
      </c>
      <c r="E76" s="2" t="s">
        <v>1201</v>
      </c>
      <c r="F76" s="71">
        <v>57279</v>
      </c>
      <c r="G76" s="71">
        <v>1657</v>
      </c>
      <c r="H76" s="71">
        <v>0.57999999999999996</v>
      </c>
    </row>
    <row r="77" spans="2:8">
      <c r="B77" s="2" t="s">
        <v>873</v>
      </c>
      <c r="C77" s="78" t="s">
        <v>258</v>
      </c>
      <c r="D77" s="2" t="s">
        <v>502</v>
      </c>
      <c r="E77" s="2" t="s">
        <v>874</v>
      </c>
      <c r="F77" s="71">
        <v>75000</v>
      </c>
      <c r="G77" s="71">
        <v>1597.2</v>
      </c>
      <c r="H77" s="71">
        <v>0.56000000000000005</v>
      </c>
    </row>
    <row r="78" spans="2:8">
      <c r="B78" s="2" t="s">
        <v>867</v>
      </c>
      <c r="C78" s="78" t="s">
        <v>258</v>
      </c>
      <c r="D78" s="2" t="s">
        <v>583</v>
      </c>
      <c r="E78" s="2" t="s">
        <v>868</v>
      </c>
      <c r="F78" s="71">
        <v>25000</v>
      </c>
      <c r="G78" s="71">
        <v>1278.8399999999999</v>
      </c>
      <c r="H78" s="71">
        <v>0.45</v>
      </c>
    </row>
    <row r="79" spans="2:8">
      <c r="B79" s="2" t="s">
        <v>1409</v>
      </c>
      <c r="C79" s="78" t="s">
        <v>258</v>
      </c>
      <c r="D79" s="2" t="s">
        <v>412</v>
      </c>
      <c r="E79" s="2" t="s">
        <v>1410</v>
      </c>
      <c r="F79" s="71">
        <v>321376</v>
      </c>
      <c r="G79" s="71">
        <v>729.2</v>
      </c>
      <c r="H79" s="71">
        <v>0.25</v>
      </c>
    </row>
    <row r="80" spans="2:8">
      <c r="B80" s="2" t="s">
        <v>1411</v>
      </c>
      <c r="C80" s="78" t="s">
        <v>258</v>
      </c>
      <c r="D80" s="2" t="s">
        <v>578</v>
      </c>
      <c r="E80" s="2" t="s">
        <v>1412</v>
      </c>
      <c r="F80" s="71">
        <v>401839</v>
      </c>
      <c r="G80" s="71">
        <v>589.98</v>
      </c>
      <c r="H80" s="71">
        <v>0.21</v>
      </c>
    </row>
    <row r="81" spans="2:8" ht="13">
      <c r="B81" s="3" t="s">
        <v>261</v>
      </c>
      <c r="C81" s="82"/>
      <c r="D81" s="3"/>
      <c r="E81" s="3"/>
      <c r="F81" s="83"/>
      <c r="G81" s="83">
        <f>SUM(G12:G80)</f>
        <v>281101.8600000001</v>
      </c>
      <c r="H81" s="83">
        <f>SUM(H12:H80)</f>
        <v>98.230000000000047</v>
      </c>
    </row>
    <row r="82" spans="2:8" ht="13">
      <c r="B82" s="3" t="s">
        <v>262</v>
      </c>
      <c r="C82" s="82"/>
      <c r="D82" s="3"/>
      <c r="E82" s="3"/>
      <c r="F82" s="83"/>
      <c r="G82" s="83">
        <v>4827.7700000000004</v>
      </c>
      <c r="H82" s="83">
        <v>1.69</v>
      </c>
    </row>
    <row r="83" spans="2:8" ht="13">
      <c r="B83" s="3" t="s">
        <v>263</v>
      </c>
      <c r="C83" s="82"/>
      <c r="D83" s="3"/>
      <c r="E83" s="3"/>
      <c r="F83" s="83"/>
      <c r="G83" s="83">
        <v>285929.63</v>
      </c>
      <c r="H83" s="83">
        <v>99.92</v>
      </c>
    </row>
    <row r="84" spans="2:8" ht="13">
      <c r="B84" s="3" t="s">
        <v>350</v>
      </c>
      <c r="C84" s="82"/>
      <c r="D84" s="3"/>
      <c r="E84" s="3"/>
      <c r="F84" s="83"/>
      <c r="G84" s="83">
        <v>382.68994550001298</v>
      </c>
      <c r="H84" s="83">
        <v>7.9999999999998295E-2</v>
      </c>
    </row>
    <row r="85" spans="2:8" ht="13">
      <c r="B85" s="3" t="s">
        <v>265</v>
      </c>
      <c r="C85" s="82"/>
      <c r="D85" s="3"/>
      <c r="E85" s="3"/>
      <c r="F85" s="83"/>
      <c r="G85" s="83">
        <v>286312.3199455</v>
      </c>
      <c r="H85" s="83">
        <v>100</v>
      </c>
    </row>
    <row r="86" spans="2:8">
      <c r="B86" s="2" t="s">
        <v>266</v>
      </c>
    </row>
    <row r="87" spans="2:8" ht="13">
      <c r="B87" s="3" t="s">
        <v>267</v>
      </c>
    </row>
    <row r="88" spans="2:8" ht="13">
      <c r="B88" s="3" t="s">
        <v>268</v>
      </c>
      <c r="C88" s="78" t="s">
        <v>269</v>
      </c>
    </row>
    <row r="89" spans="2:8" ht="13">
      <c r="B89" s="3" t="s">
        <v>272</v>
      </c>
      <c r="C89" s="78" t="s">
        <v>271</v>
      </c>
    </row>
    <row r="90" spans="2:8" ht="13">
      <c r="B90" s="3" t="s">
        <v>273</v>
      </c>
      <c r="C90" s="78" t="s">
        <v>271</v>
      </c>
    </row>
    <row r="91" spans="2:8" ht="13">
      <c r="B91" s="3" t="s">
        <v>274</v>
      </c>
      <c r="C91" s="78" t="s">
        <v>275</v>
      </c>
    </row>
    <row r="92" spans="2:8" ht="13">
      <c r="B92" s="3" t="s">
        <v>1413</v>
      </c>
      <c r="C92" s="82"/>
    </row>
    <row r="93" spans="2:8" ht="13">
      <c r="B93" s="3" t="s">
        <v>1414</v>
      </c>
      <c r="C93" s="82"/>
    </row>
    <row r="94" spans="2:8" ht="13">
      <c r="B94" s="3" t="s">
        <v>1415</v>
      </c>
      <c r="C94" s="82"/>
    </row>
    <row r="95" spans="2:8" ht="13">
      <c r="B95" s="3" t="s">
        <v>1416</v>
      </c>
      <c r="C95" s="82"/>
    </row>
    <row r="96" spans="2:8" ht="13">
      <c r="B96" s="3" t="s">
        <v>1417</v>
      </c>
      <c r="C96" s="82"/>
    </row>
    <row r="97" spans="2:3" ht="13">
      <c r="B97" s="3" t="s">
        <v>1418</v>
      </c>
      <c r="C97" s="82"/>
    </row>
    <row r="98" spans="2:3" ht="13">
      <c r="B98" s="3" t="s">
        <v>1419</v>
      </c>
      <c r="C98" s="82"/>
    </row>
    <row r="99" spans="2:3" ht="13">
      <c r="B99" s="3" t="s">
        <v>1420</v>
      </c>
      <c r="C99" s="82"/>
    </row>
    <row r="100" spans="2:3" ht="13">
      <c r="B100" s="3" t="s">
        <v>1277</v>
      </c>
      <c r="C100" s="82"/>
    </row>
    <row r="101" spans="2:3">
      <c r="B101" s="2" t="s">
        <v>286</v>
      </c>
    </row>
    <row r="102" spans="2:3">
      <c r="B102" s="2" t="s">
        <v>354</v>
      </c>
    </row>
    <row r="105" spans="2:3" ht="14.5">
      <c r="B105" s="104" t="s">
        <v>355</v>
      </c>
      <c r="C105" s="105"/>
    </row>
    <row r="106" spans="2:3" ht="14.5">
      <c r="B106" s="104" t="s">
        <v>356</v>
      </c>
      <c r="C106" s="106" t="s">
        <v>357</v>
      </c>
    </row>
    <row r="107" spans="2:3" ht="14.5">
      <c r="B107" s="85" t="s">
        <v>358</v>
      </c>
      <c r="C107" s="86" t="s">
        <v>359</v>
      </c>
    </row>
    <row r="108" spans="2:3" ht="14.5">
      <c r="B108" s="85" t="s">
        <v>360</v>
      </c>
      <c r="C108" s="86" t="s">
        <v>359</v>
      </c>
    </row>
    <row r="109" spans="2:3" ht="14.5">
      <c r="B109" s="85" t="s">
        <v>361</v>
      </c>
      <c r="C109" s="86" t="s">
        <v>359</v>
      </c>
    </row>
    <row r="110" spans="2:3" ht="14.5">
      <c r="B110" s="85" t="s">
        <v>362</v>
      </c>
      <c r="C110" s="86" t="s">
        <v>359</v>
      </c>
    </row>
    <row r="111" spans="2:3" ht="14.5">
      <c r="B111" s="85" t="s">
        <v>363</v>
      </c>
      <c r="C111" s="86" t="s">
        <v>359</v>
      </c>
    </row>
    <row r="112" spans="2:3" ht="14.5">
      <c r="B112" s="85" t="s">
        <v>364</v>
      </c>
      <c r="C112" s="86" t="s">
        <v>359</v>
      </c>
    </row>
    <row r="113" spans="2:7" ht="14.5">
      <c r="B113" s="104" t="s">
        <v>365</v>
      </c>
      <c r="C113" s="105" t="s">
        <v>359</v>
      </c>
    </row>
    <row r="115" spans="2:7" ht="14.5">
      <c r="B115" s="85" t="s">
        <v>295</v>
      </c>
      <c r="C115" s="86"/>
      <c r="D115" s="85"/>
    </row>
    <row r="116" spans="2:7" ht="29">
      <c r="B116" s="89" t="s">
        <v>296</v>
      </c>
      <c r="C116" s="87" t="s">
        <v>297</v>
      </c>
      <c r="D116" s="89" t="s">
        <v>298</v>
      </c>
    </row>
    <row r="117" spans="2:7" ht="14.5">
      <c r="B117" s="85" t="s">
        <v>271</v>
      </c>
      <c r="C117" s="86" t="s">
        <v>271</v>
      </c>
      <c r="D117" s="85" t="s">
        <v>271</v>
      </c>
    </row>
    <row r="119" spans="2:7" ht="13">
      <c r="B119" s="90" t="s">
        <v>299</v>
      </c>
      <c r="C119" s="91">
        <v>45747</v>
      </c>
      <c r="D119" s="92"/>
      <c r="E119" s="93"/>
      <c r="F119" s="94"/>
    </row>
    <row r="120" spans="2:7" ht="13">
      <c r="B120" s="90" t="s">
        <v>300</v>
      </c>
      <c r="C120" s="95" t="s">
        <v>301</v>
      </c>
      <c r="D120" s="90" t="s">
        <v>302</v>
      </c>
      <c r="E120" s="96" t="s">
        <v>303</v>
      </c>
      <c r="F120" s="97" t="s">
        <v>304</v>
      </c>
      <c r="G120" s="83"/>
    </row>
    <row r="121" spans="2:7">
      <c r="B121" s="98" t="s">
        <v>271</v>
      </c>
      <c r="C121" s="99" t="s">
        <v>271</v>
      </c>
      <c r="D121" s="98" t="s">
        <v>271</v>
      </c>
      <c r="E121" s="100" t="s">
        <v>271</v>
      </c>
      <c r="F121" s="101" t="s">
        <v>271</v>
      </c>
    </row>
    <row r="124" spans="2:7" ht="13">
      <c r="B124" s="3" t="s">
        <v>305</v>
      </c>
    </row>
    <row r="125" spans="2:7" ht="13">
      <c r="B125" s="3"/>
    </row>
    <row r="126" spans="2:7" ht="13">
      <c r="B126" s="3" t="s">
        <v>306</v>
      </c>
    </row>
    <row r="127" spans="2:7" ht="13">
      <c r="B127" s="90" t="s">
        <v>307</v>
      </c>
      <c r="C127" s="95" t="s">
        <v>308</v>
      </c>
      <c r="D127" s="3"/>
    </row>
    <row r="128" spans="2:7">
      <c r="B128" s="92" t="s">
        <v>271</v>
      </c>
      <c r="C128" s="102" t="s">
        <v>271</v>
      </c>
    </row>
    <row r="130" spans="2:7" ht="13">
      <c r="B130" s="90" t="s">
        <v>309</v>
      </c>
      <c r="C130" s="95" t="s">
        <v>308</v>
      </c>
    </row>
    <row r="131" spans="2:7">
      <c r="B131" s="92" t="s">
        <v>271</v>
      </c>
      <c r="C131" s="102" t="s">
        <v>271</v>
      </c>
    </row>
    <row r="133" spans="2:7" ht="13">
      <c r="B133" s="90" t="s">
        <v>310</v>
      </c>
      <c r="C133" s="95" t="s">
        <v>311</v>
      </c>
    </row>
    <row r="134" spans="2:7">
      <c r="B134" s="92" t="s">
        <v>271</v>
      </c>
      <c r="C134" s="102" t="s">
        <v>271</v>
      </c>
    </row>
    <row r="136" spans="2:7" ht="13">
      <c r="B136" s="96" t="s">
        <v>312</v>
      </c>
      <c r="C136" s="95" t="s">
        <v>311</v>
      </c>
    </row>
    <row r="137" spans="2:7">
      <c r="B137" s="93" t="s">
        <v>271</v>
      </c>
      <c r="C137" s="102" t="s">
        <v>271</v>
      </c>
    </row>
    <row r="139" spans="2:7" ht="13">
      <c r="B139" s="90" t="s">
        <v>313</v>
      </c>
      <c r="C139" s="95" t="s">
        <v>271</v>
      </c>
    </row>
    <row r="141" spans="2:7" ht="13">
      <c r="B141" s="90" t="s">
        <v>314</v>
      </c>
      <c r="C141" s="91">
        <v>45747</v>
      </c>
      <c r="D141" s="92"/>
      <c r="E141" s="93"/>
      <c r="F141" s="94"/>
    </row>
    <row r="142" spans="2:7" ht="13">
      <c r="B142" s="90" t="s">
        <v>300</v>
      </c>
      <c r="C142" s="95" t="s">
        <v>301</v>
      </c>
      <c r="D142" s="90" t="s">
        <v>302</v>
      </c>
      <c r="E142" s="96" t="s">
        <v>303</v>
      </c>
      <c r="F142" s="97" t="s">
        <v>304</v>
      </c>
      <c r="G142" s="83"/>
    </row>
    <row r="143" spans="2:7">
      <c r="B143" s="98" t="s">
        <v>271</v>
      </c>
      <c r="C143" s="99" t="s">
        <v>271</v>
      </c>
      <c r="D143" s="98" t="s">
        <v>271</v>
      </c>
      <c r="E143" s="100" t="s">
        <v>271</v>
      </c>
      <c r="F143" s="101" t="s">
        <v>271</v>
      </c>
    </row>
    <row r="144" spans="2:7" ht="13">
      <c r="B144" s="3" t="s">
        <v>305</v>
      </c>
    </row>
    <row r="145" spans="2:4" ht="13">
      <c r="B145" s="3"/>
    </row>
    <row r="146" spans="2:4" ht="13">
      <c r="B146" s="3" t="s">
        <v>306</v>
      </c>
    </row>
    <row r="147" spans="2:4" ht="13">
      <c r="B147" s="90" t="s">
        <v>307</v>
      </c>
      <c r="C147" s="95" t="s">
        <v>308</v>
      </c>
      <c r="D147" s="3"/>
    </row>
    <row r="148" spans="2:4">
      <c r="B148" s="92" t="s">
        <v>271</v>
      </c>
      <c r="C148" s="102" t="s">
        <v>271</v>
      </c>
    </row>
    <row r="150" spans="2:4" ht="13">
      <c r="B150" s="90" t="s">
        <v>309</v>
      </c>
      <c r="C150" s="95" t="s">
        <v>308</v>
      </c>
    </row>
    <row r="151" spans="2:4">
      <c r="B151" s="92" t="s">
        <v>271</v>
      </c>
      <c r="C151" s="102" t="s">
        <v>271</v>
      </c>
    </row>
    <row r="153" spans="2:4" ht="13">
      <c r="B153" s="90" t="s">
        <v>310</v>
      </c>
      <c r="C153" s="95" t="s">
        <v>311</v>
      </c>
    </row>
    <row r="154" spans="2:4">
      <c r="B154" s="92" t="s">
        <v>271</v>
      </c>
      <c r="C154" s="102" t="s">
        <v>271</v>
      </c>
    </row>
    <row r="156" spans="2:4" ht="13">
      <c r="B156" s="96" t="s">
        <v>312</v>
      </c>
      <c r="C156" s="95" t="s">
        <v>311</v>
      </c>
    </row>
    <row r="157" spans="2:4">
      <c r="B157" s="93" t="s">
        <v>271</v>
      </c>
      <c r="C157" s="102" t="s">
        <v>271</v>
      </c>
    </row>
    <row r="159" spans="2:4" ht="13">
      <c r="B159" s="90" t="s">
        <v>313</v>
      </c>
      <c r="C159" s="95" t="s">
        <v>271</v>
      </c>
    </row>
    <row r="162" spans="2:80" ht="13">
      <c r="B162" s="3" t="s">
        <v>315</v>
      </c>
    </row>
    <row r="164" spans="2:80" ht="13">
      <c r="B164" s="90" t="s">
        <v>300</v>
      </c>
      <c r="C164" s="95" t="s">
        <v>316</v>
      </c>
      <c r="D164" s="90" t="s">
        <v>317</v>
      </c>
      <c r="E164" s="90" t="s">
        <v>318</v>
      </c>
      <c r="F164" s="83"/>
    </row>
    <row r="165" spans="2:80">
      <c r="B165" s="92" t="s">
        <v>271</v>
      </c>
      <c r="C165" s="102" t="s">
        <v>271</v>
      </c>
      <c r="D165" s="92" t="s">
        <v>271</v>
      </c>
      <c r="E165" s="92" t="s">
        <v>271</v>
      </c>
    </row>
    <row r="168" spans="2:80" ht="13">
      <c r="B168" s="3" t="s">
        <v>319</v>
      </c>
      <c r="C168" s="82" t="s">
        <v>271</v>
      </c>
      <c r="D168" s="3"/>
      <c r="E168" s="3"/>
      <c r="F168" s="83"/>
      <c r="G168" s="83"/>
      <c r="H168" s="8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320</v>
      </c>
    </row>
    <row r="172" spans="2:80" ht="13">
      <c r="B172" s="90" t="s">
        <v>321</v>
      </c>
      <c r="C172" s="95" t="s">
        <v>308</v>
      </c>
      <c r="D172" s="3"/>
    </row>
    <row r="173" spans="2:80">
      <c r="B173" s="92" t="s">
        <v>271</v>
      </c>
      <c r="C173" s="102" t="s">
        <v>271</v>
      </c>
    </row>
    <row r="176" spans="2:80" ht="13">
      <c r="B176" s="90" t="s">
        <v>322</v>
      </c>
      <c r="C176" s="95" t="s">
        <v>323</v>
      </c>
      <c r="D176" s="3"/>
    </row>
    <row r="177" spans="2:80">
      <c r="B177" s="92" t="s">
        <v>271</v>
      </c>
      <c r="C177" s="102" t="s">
        <v>271</v>
      </c>
    </row>
    <row r="180" spans="2:80" ht="13">
      <c r="B180" s="3" t="s">
        <v>324</v>
      </c>
    </row>
    <row r="183" spans="2:80" ht="13">
      <c r="B183" s="3" t="s">
        <v>325</v>
      </c>
    </row>
    <row r="185" spans="2:80" ht="13">
      <c r="B185" s="90" t="s">
        <v>300</v>
      </c>
      <c r="C185" s="95" t="s">
        <v>326</v>
      </c>
      <c r="D185" s="90" t="s">
        <v>316</v>
      </c>
      <c r="E185" s="90" t="s">
        <v>317</v>
      </c>
      <c r="F185" s="97" t="s">
        <v>318</v>
      </c>
      <c r="G185" s="83"/>
    </row>
    <row r="186" spans="2:80">
      <c r="B186" s="92" t="s">
        <v>271</v>
      </c>
      <c r="C186" s="102" t="s">
        <v>271</v>
      </c>
      <c r="D186" s="92" t="s">
        <v>271</v>
      </c>
      <c r="E186" s="92" t="s">
        <v>271</v>
      </c>
      <c r="F186" s="103" t="s">
        <v>271</v>
      </c>
    </row>
    <row r="189" spans="2:80" ht="13">
      <c r="B189" s="3" t="s">
        <v>319</v>
      </c>
      <c r="C189" s="82" t="s">
        <v>271</v>
      </c>
      <c r="D189" s="3"/>
      <c r="E189" s="3"/>
      <c r="F189" s="83"/>
      <c r="G189" s="83"/>
      <c r="H189" s="8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ht="13">
      <c r="B191" s="3" t="s">
        <v>320</v>
      </c>
    </row>
    <row r="193" spans="2:7" ht="13">
      <c r="B193" s="90" t="s">
        <v>321</v>
      </c>
      <c r="C193" s="95" t="s">
        <v>308</v>
      </c>
      <c r="D193" s="3"/>
    </row>
    <row r="194" spans="2:7">
      <c r="B194" s="92" t="s">
        <v>271</v>
      </c>
      <c r="C194" s="102" t="s">
        <v>271</v>
      </c>
    </row>
    <row r="197" spans="2:7" ht="13">
      <c r="B197" s="90" t="s">
        <v>322</v>
      </c>
      <c r="C197" s="95" t="s">
        <v>323</v>
      </c>
      <c r="D197" s="3"/>
    </row>
    <row r="198" spans="2:7">
      <c r="B198" s="92" t="s">
        <v>271</v>
      </c>
      <c r="C198" s="102" t="s">
        <v>271</v>
      </c>
    </row>
    <row r="201" spans="2:7" ht="13">
      <c r="B201" s="3" t="s">
        <v>324</v>
      </c>
    </row>
    <row r="204" spans="2:7" ht="13">
      <c r="B204" s="3" t="s">
        <v>327</v>
      </c>
    </row>
    <row r="205" spans="2:7" ht="13">
      <c r="B205" s="90" t="s">
        <v>300</v>
      </c>
      <c r="C205" s="95" t="s">
        <v>328</v>
      </c>
      <c r="D205" s="90" t="s">
        <v>329</v>
      </c>
      <c r="E205" s="90" t="s">
        <v>330</v>
      </c>
      <c r="F205" s="97" t="s">
        <v>331</v>
      </c>
      <c r="G205" s="83"/>
    </row>
    <row r="206" spans="2:7">
      <c r="B206" s="92" t="s">
        <v>271</v>
      </c>
      <c r="C206" s="102" t="s">
        <v>271</v>
      </c>
      <c r="D206" s="92" t="s">
        <v>271</v>
      </c>
      <c r="E206" s="92" t="s">
        <v>271</v>
      </c>
      <c r="F206" s="103" t="s">
        <v>271</v>
      </c>
    </row>
    <row r="207" spans="2:7">
      <c r="B207" s="2" t="s">
        <v>332</v>
      </c>
    </row>
  </sheetData>
  <mergeCells count="3">
    <mergeCell ref="B1:E1"/>
    <mergeCell ref="C3:C7"/>
    <mergeCell ref="D3:D7"/>
  </mergeCells>
  <hyperlinks>
    <hyperlink ref="A1" location="Index!A1" display="Index" xr:uid="{BA1A52AE-772C-4899-BF03-A01A4C81701C}"/>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659CB-F10A-4C06-865F-BA2284D8E48C}">
  <dimension ref="A1:IV41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2.08984375" style="2" bestFit="1" customWidth="1"/>
    <col min="6" max="6" width="29" style="71" bestFit="1" customWidth="1"/>
    <col min="7" max="7" width="18.1796875" style="71" bestFit="1" customWidth="1"/>
    <col min="8" max="8" width="9.1796875" style="71" bestFit="1" customWidth="1"/>
    <col min="9" max="9" width="1.7265625" style="2" bestFit="1" customWidth="1"/>
    <col min="10" max="256" width="9.1796875" style="2"/>
    <col min="257" max="257" width="5.453125" style="2" bestFit="1" customWidth="1"/>
    <col min="258" max="258" width="90.90625" style="2" customWidth="1"/>
    <col min="259" max="260" width="30.7265625" style="2" customWidth="1"/>
    <col min="261" max="261" width="32.08984375" style="2" bestFit="1" customWidth="1"/>
    <col min="262" max="262" width="29" style="2" bestFit="1" customWidth="1"/>
    <col min="263" max="263" width="18.1796875" style="2" bestFit="1" customWidth="1"/>
    <col min="264" max="264" width="9.1796875" style="2" bestFit="1"/>
    <col min="265" max="265" width="1.7265625" style="2" bestFit="1" customWidth="1"/>
    <col min="266" max="512" width="9.1796875" style="2"/>
    <col min="513" max="513" width="5.453125" style="2" bestFit="1" customWidth="1"/>
    <col min="514" max="514" width="90.90625" style="2" customWidth="1"/>
    <col min="515" max="516" width="30.7265625" style="2" customWidth="1"/>
    <col min="517" max="517" width="32.08984375" style="2" bestFit="1" customWidth="1"/>
    <col min="518" max="518" width="29" style="2" bestFit="1" customWidth="1"/>
    <col min="519" max="519" width="18.1796875" style="2" bestFit="1" customWidth="1"/>
    <col min="520" max="520" width="9.1796875" style="2" bestFit="1"/>
    <col min="521" max="521" width="1.7265625" style="2" bestFit="1" customWidth="1"/>
    <col min="522" max="768" width="9.1796875" style="2"/>
    <col min="769" max="769" width="5.453125" style="2" bestFit="1" customWidth="1"/>
    <col min="770" max="770" width="90.90625" style="2" customWidth="1"/>
    <col min="771" max="772" width="30.7265625" style="2" customWidth="1"/>
    <col min="773" max="773" width="32.08984375" style="2" bestFit="1" customWidth="1"/>
    <col min="774" max="774" width="29" style="2" bestFit="1" customWidth="1"/>
    <col min="775" max="775" width="18.1796875" style="2" bestFit="1" customWidth="1"/>
    <col min="776" max="776" width="9.1796875" style="2" bestFit="1"/>
    <col min="777" max="777" width="1.7265625" style="2" bestFit="1" customWidth="1"/>
    <col min="778" max="1024" width="9.1796875" style="2"/>
    <col min="1025" max="1025" width="5.453125" style="2" bestFit="1" customWidth="1"/>
    <col min="1026" max="1026" width="90.90625" style="2" customWidth="1"/>
    <col min="1027" max="1028" width="30.7265625" style="2" customWidth="1"/>
    <col min="1029" max="1029" width="32.08984375" style="2" bestFit="1" customWidth="1"/>
    <col min="1030" max="1030" width="29" style="2" bestFit="1" customWidth="1"/>
    <col min="1031" max="1031" width="18.1796875" style="2" bestFit="1" customWidth="1"/>
    <col min="1032" max="1032" width="9.1796875" style="2" bestFit="1"/>
    <col min="1033" max="1033" width="1.7265625" style="2" bestFit="1" customWidth="1"/>
    <col min="1034" max="1280" width="9.1796875" style="2"/>
    <col min="1281" max="1281" width="5.453125" style="2" bestFit="1" customWidth="1"/>
    <col min="1282" max="1282" width="90.90625" style="2" customWidth="1"/>
    <col min="1283" max="1284" width="30.7265625" style="2" customWidth="1"/>
    <col min="1285" max="1285" width="32.08984375" style="2" bestFit="1" customWidth="1"/>
    <col min="1286" max="1286" width="29" style="2" bestFit="1" customWidth="1"/>
    <col min="1287" max="1287" width="18.1796875" style="2" bestFit="1" customWidth="1"/>
    <col min="1288" max="1288" width="9.1796875" style="2" bestFit="1"/>
    <col min="1289" max="1289" width="1.7265625" style="2" bestFit="1" customWidth="1"/>
    <col min="1290" max="1536" width="9.1796875" style="2"/>
    <col min="1537" max="1537" width="5.453125" style="2" bestFit="1" customWidth="1"/>
    <col min="1538" max="1538" width="90.90625" style="2" customWidth="1"/>
    <col min="1539" max="1540" width="30.7265625" style="2" customWidth="1"/>
    <col min="1541" max="1541" width="32.08984375" style="2" bestFit="1" customWidth="1"/>
    <col min="1542" max="1542" width="29" style="2" bestFit="1" customWidth="1"/>
    <col min="1543" max="1543" width="18.1796875" style="2" bestFit="1" customWidth="1"/>
    <col min="1544" max="1544" width="9.1796875" style="2" bestFit="1"/>
    <col min="1545" max="1545" width="1.7265625" style="2" bestFit="1" customWidth="1"/>
    <col min="1546" max="1792" width="9.1796875" style="2"/>
    <col min="1793" max="1793" width="5.453125" style="2" bestFit="1" customWidth="1"/>
    <col min="1794" max="1794" width="90.90625" style="2" customWidth="1"/>
    <col min="1795" max="1796" width="30.7265625" style="2" customWidth="1"/>
    <col min="1797" max="1797" width="32.08984375" style="2" bestFit="1" customWidth="1"/>
    <col min="1798" max="1798" width="29" style="2" bestFit="1" customWidth="1"/>
    <col min="1799" max="1799" width="18.1796875" style="2" bestFit="1" customWidth="1"/>
    <col min="1800" max="1800" width="9.1796875" style="2" bestFit="1"/>
    <col min="1801" max="1801" width="1.7265625" style="2" bestFit="1" customWidth="1"/>
    <col min="1802" max="2048" width="9.1796875" style="2"/>
    <col min="2049" max="2049" width="5.453125" style="2" bestFit="1" customWidth="1"/>
    <col min="2050" max="2050" width="90.90625" style="2" customWidth="1"/>
    <col min="2051" max="2052" width="30.7265625" style="2" customWidth="1"/>
    <col min="2053" max="2053" width="32.08984375" style="2" bestFit="1" customWidth="1"/>
    <col min="2054" max="2054" width="29" style="2" bestFit="1" customWidth="1"/>
    <col min="2055" max="2055" width="18.1796875" style="2" bestFit="1" customWidth="1"/>
    <col min="2056" max="2056" width="9.1796875" style="2" bestFit="1"/>
    <col min="2057" max="2057" width="1.7265625" style="2" bestFit="1" customWidth="1"/>
    <col min="2058" max="2304" width="9.1796875" style="2"/>
    <col min="2305" max="2305" width="5.453125" style="2" bestFit="1" customWidth="1"/>
    <col min="2306" max="2306" width="90.90625" style="2" customWidth="1"/>
    <col min="2307" max="2308" width="30.7265625" style="2" customWidth="1"/>
    <col min="2309" max="2309" width="32.08984375" style="2" bestFit="1" customWidth="1"/>
    <col min="2310" max="2310" width="29" style="2" bestFit="1" customWidth="1"/>
    <col min="2311" max="2311" width="18.1796875" style="2" bestFit="1" customWidth="1"/>
    <col min="2312" max="2312" width="9.1796875" style="2" bestFit="1"/>
    <col min="2313" max="2313" width="1.7265625" style="2" bestFit="1" customWidth="1"/>
    <col min="2314" max="2560" width="9.1796875" style="2"/>
    <col min="2561" max="2561" width="5.453125" style="2" bestFit="1" customWidth="1"/>
    <col min="2562" max="2562" width="90.90625" style="2" customWidth="1"/>
    <col min="2563" max="2564" width="30.7265625" style="2" customWidth="1"/>
    <col min="2565" max="2565" width="32.08984375" style="2" bestFit="1" customWidth="1"/>
    <col min="2566" max="2566" width="29" style="2" bestFit="1" customWidth="1"/>
    <col min="2567" max="2567" width="18.1796875" style="2" bestFit="1" customWidth="1"/>
    <col min="2568" max="2568" width="9.1796875" style="2" bestFit="1"/>
    <col min="2569" max="2569" width="1.7265625" style="2" bestFit="1" customWidth="1"/>
    <col min="2570" max="2816" width="9.1796875" style="2"/>
    <col min="2817" max="2817" width="5.453125" style="2" bestFit="1" customWidth="1"/>
    <col min="2818" max="2818" width="90.90625" style="2" customWidth="1"/>
    <col min="2819" max="2820" width="30.7265625" style="2" customWidth="1"/>
    <col min="2821" max="2821" width="32.08984375" style="2" bestFit="1" customWidth="1"/>
    <col min="2822" max="2822" width="29" style="2" bestFit="1" customWidth="1"/>
    <col min="2823" max="2823" width="18.1796875" style="2" bestFit="1" customWidth="1"/>
    <col min="2824" max="2824" width="9.1796875" style="2" bestFit="1"/>
    <col min="2825" max="2825" width="1.7265625" style="2" bestFit="1" customWidth="1"/>
    <col min="2826" max="3072" width="9.1796875" style="2"/>
    <col min="3073" max="3073" width="5.453125" style="2" bestFit="1" customWidth="1"/>
    <col min="3074" max="3074" width="90.90625" style="2" customWidth="1"/>
    <col min="3075" max="3076" width="30.7265625" style="2" customWidth="1"/>
    <col min="3077" max="3077" width="32.08984375" style="2" bestFit="1" customWidth="1"/>
    <col min="3078" max="3078" width="29" style="2" bestFit="1" customWidth="1"/>
    <col min="3079" max="3079" width="18.1796875" style="2" bestFit="1" customWidth="1"/>
    <col min="3080" max="3080" width="9.1796875" style="2" bestFit="1"/>
    <col min="3081" max="3081" width="1.7265625" style="2" bestFit="1" customWidth="1"/>
    <col min="3082" max="3328" width="9.1796875" style="2"/>
    <col min="3329" max="3329" width="5.453125" style="2" bestFit="1" customWidth="1"/>
    <col min="3330" max="3330" width="90.90625" style="2" customWidth="1"/>
    <col min="3331" max="3332" width="30.7265625" style="2" customWidth="1"/>
    <col min="3333" max="3333" width="32.08984375" style="2" bestFit="1" customWidth="1"/>
    <col min="3334" max="3334" width="29" style="2" bestFit="1" customWidth="1"/>
    <col min="3335" max="3335" width="18.1796875" style="2" bestFit="1" customWidth="1"/>
    <col min="3336" max="3336" width="9.1796875" style="2" bestFit="1"/>
    <col min="3337" max="3337" width="1.7265625" style="2" bestFit="1" customWidth="1"/>
    <col min="3338" max="3584" width="9.1796875" style="2"/>
    <col min="3585" max="3585" width="5.453125" style="2" bestFit="1" customWidth="1"/>
    <col min="3586" max="3586" width="90.90625" style="2" customWidth="1"/>
    <col min="3587" max="3588" width="30.7265625" style="2" customWidth="1"/>
    <col min="3589" max="3589" width="32.08984375" style="2" bestFit="1" customWidth="1"/>
    <col min="3590" max="3590" width="29" style="2" bestFit="1" customWidth="1"/>
    <col min="3591" max="3591" width="18.1796875" style="2" bestFit="1" customWidth="1"/>
    <col min="3592" max="3592" width="9.1796875" style="2" bestFit="1"/>
    <col min="3593" max="3593" width="1.7265625" style="2" bestFit="1" customWidth="1"/>
    <col min="3594" max="3840" width="9.1796875" style="2"/>
    <col min="3841" max="3841" width="5.453125" style="2" bestFit="1" customWidth="1"/>
    <col min="3842" max="3842" width="90.90625" style="2" customWidth="1"/>
    <col min="3843" max="3844" width="30.7265625" style="2" customWidth="1"/>
    <col min="3845" max="3845" width="32.08984375" style="2" bestFit="1" customWidth="1"/>
    <col min="3846" max="3846" width="29" style="2" bestFit="1" customWidth="1"/>
    <col min="3847" max="3847" width="18.1796875" style="2" bestFit="1" customWidth="1"/>
    <col min="3848" max="3848" width="9.1796875" style="2" bestFit="1"/>
    <col min="3849" max="3849" width="1.7265625" style="2" bestFit="1" customWidth="1"/>
    <col min="3850" max="4096" width="9.1796875" style="2"/>
    <col min="4097" max="4097" width="5.453125" style="2" bestFit="1" customWidth="1"/>
    <col min="4098" max="4098" width="90.90625" style="2" customWidth="1"/>
    <col min="4099" max="4100" width="30.7265625" style="2" customWidth="1"/>
    <col min="4101" max="4101" width="32.08984375" style="2" bestFit="1" customWidth="1"/>
    <col min="4102" max="4102" width="29" style="2" bestFit="1" customWidth="1"/>
    <col min="4103" max="4103" width="18.1796875" style="2" bestFit="1" customWidth="1"/>
    <col min="4104" max="4104" width="9.1796875" style="2" bestFit="1"/>
    <col min="4105" max="4105" width="1.7265625" style="2" bestFit="1" customWidth="1"/>
    <col min="4106" max="4352" width="9.1796875" style="2"/>
    <col min="4353" max="4353" width="5.453125" style="2" bestFit="1" customWidth="1"/>
    <col min="4354" max="4354" width="90.90625" style="2" customWidth="1"/>
    <col min="4355" max="4356" width="30.7265625" style="2" customWidth="1"/>
    <col min="4357" max="4357" width="32.08984375" style="2" bestFit="1" customWidth="1"/>
    <col min="4358" max="4358" width="29" style="2" bestFit="1" customWidth="1"/>
    <col min="4359" max="4359" width="18.1796875" style="2" bestFit="1" customWidth="1"/>
    <col min="4360" max="4360" width="9.1796875" style="2" bestFit="1"/>
    <col min="4361" max="4361" width="1.7265625" style="2" bestFit="1" customWidth="1"/>
    <col min="4362" max="4608" width="9.1796875" style="2"/>
    <col min="4609" max="4609" width="5.453125" style="2" bestFit="1" customWidth="1"/>
    <col min="4610" max="4610" width="90.90625" style="2" customWidth="1"/>
    <col min="4611" max="4612" width="30.7265625" style="2" customWidth="1"/>
    <col min="4613" max="4613" width="32.08984375" style="2" bestFit="1" customWidth="1"/>
    <col min="4614" max="4614" width="29" style="2" bestFit="1" customWidth="1"/>
    <col min="4615" max="4615" width="18.1796875" style="2" bestFit="1" customWidth="1"/>
    <col min="4616" max="4616" width="9.1796875" style="2" bestFit="1"/>
    <col min="4617" max="4617" width="1.7265625" style="2" bestFit="1" customWidth="1"/>
    <col min="4618" max="4864" width="9.1796875" style="2"/>
    <col min="4865" max="4865" width="5.453125" style="2" bestFit="1" customWidth="1"/>
    <col min="4866" max="4866" width="90.90625" style="2" customWidth="1"/>
    <col min="4867" max="4868" width="30.7265625" style="2" customWidth="1"/>
    <col min="4869" max="4869" width="32.08984375" style="2" bestFit="1" customWidth="1"/>
    <col min="4870" max="4870" width="29" style="2" bestFit="1" customWidth="1"/>
    <col min="4871" max="4871" width="18.1796875" style="2" bestFit="1" customWidth="1"/>
    <col min="4872" max="4872" width="9.1796875" style="2" bestFit="1"/>
    <col min="4873" max="4873" width="1.7265625" style="2" bestFit="1" customWidth="1"/>
    <col min="4874" max="5120" width="9.1796875" style="2"/>
    <col min="5121" max="5121" width="5.453125" style="2" bestFit="1" customWidth="1"/>
    <col min="5122" max="5122" width="90.90625" style="2" customWidth="1"/>
    <col min="5123" max="5124" width="30.7265625" style="2" customWidth="1"/>
    <col min="5125" max="5125" width="32.08984375" style="2" bestFit="1" customWidth="1"/>
    <col min="5126" max="5126" width="29" style="2" bestFit="1" customWidth="1"/>
    <col min="5127" max="5127" width="18.1796875" style="2" bestFit="1" customWidth="1"/>
    <col min="5128" max="5128" width="9.1796875" style="2" bestFit="1"/>
    <col min="5129" max="5129" width="1.7265625" style="2" bestFit="1" customWidth="1"/>
    <col min="5130" max="5376" width="9.1796875" style="2"/>
    <col min="5377" max="5377" width="5.453125" style="2" bestFit="1" customWidth="1"/>
    <col min="5378" max="5378" width="90.90625" style="2" customWidth="1"/>
    <col min="5379" max="5380" width="30.7265625" style="2" customWidth="1"/>
    <col min="5381" max="5381" width="32.08984375" style="2" bestFit="1" customWidth="1"/>
    <col min="5382" max="5382" width="29" style="2" bestFit="1" customWidth="1"/>
    <col min="5383" max="5383" width="18.1796875" style="2" bestFit="1" customWidth="1"/>
    <col min="5384" max="5384" width="9.1796875" style="2" bestFit="1"/>
    <col min="5385" max="5385" width="1.7265625" style="2" bestFit="1" customWidth="1"/>
    <col min="5386" max="5632" width="9.1796875" style="2"/>
    <col min="5633" max="5633" width="5.453125" style="2" bestFit="1" customWidth="1"/>
    <col min="5634" max="5634" width="90.90625" style="2" customWidth="1"/>
    <col min="5635" max="5636" width="30.7265625" style="2" customWidth="1"/>
    <col min="5637" max="5637" width="32.08984375" style="2" bestFit="1" customWidth="1"/>
    <col min="5638" max="5638" width="29" style="2" bestFit="1" customWidth="1"/>
    <col min="5639" max="5639" width="18.1796875" style="2" bestFit="1" customWidth="1"/>
    <col min="5640" max="5640" width="9.1796875" style="2" bestFit="1"/>
    <col min="5641" max="5641" width="1.7265625" style="2" bestFit="1" customWidth="1"/>
    <col min="5642" max="5888" width="9.1796875" style="2"/>
    <col min="5889" max="5889" width="5.453125" style="2" bestFit="1" customWidth="1"/>
    <col min="5890" max="5890" width="90.90625" style="2" customWidth="1"/>
    <col min="5891" max="5892" width="30.7265625" style="2" customWidth="1"/>
    <col min="5893" max="5893" width="32.08984375" style="2" bestFit="1" customWidth="1"/>
    <col min="5894" max="5894" width="29" style="2" bestFit="1" customWidth="1"/>
    <col min="5895" max="5895" width="18.1796875" style="2" bestFit="1" customWidth="1"/>
    <col min="5896" max="5896" width="9.1796875" style="2" bestFit="1"/>
    <col min="5897" max="5897" width="1.7265625" style="2" bestFit="1" customWidth="1"/>
    <col min="5898" max="6144" width="9.1796875" style="2"/>
    <col min="6145" max="6145" width="5.453125" style="2" bestFit="1" customWidth="1"/>
    <col min="6146" max="6146" width="90.90625" style="2" customWidth="1"/>
    <col min="6147" max="6148" width="30.7265625" style="2" customWidth="1"/>
    <col min="6149" max="6149" width="32.08984375" style="2" bestFit="1" customWidth="1"/>
    <col min="6150" max="6150" width="29" style="2" bestFit="1" customWidth="1"/>
    <col min="6151" max="6151" width="18.1796875" style="2" bestFit="1" customWidth="1"/>
    <col min="6152" max="6152" width="9.1796875" style="2" bestFit="1"/>
    <col min="6153" max="6153" width="1.7265625" style="2" bestFit="1" customWidth="1"/>
    <col min="6154" max="6400" width="9.1796875" style="2"/>
    <col min="6401" max="6401" width="5.453125" style="2" bestFit="1" customWidth="1"/>
    <col min="6402" max="6402" width="90.90625" style="2" customWidth="1"/>
    <col min="6403" max="6404" width="30.7265625" style="2" customWidth="1"/>
    <col min="6405" max="6405" width="32.08984375" style="2" bestFit="1" customWidth="1"/>
    <col min="6406" max="6406" width="29" style="2" bestFit="1" customWidth="1"/>
    <col min="6407" max="6407" width="18.1796875" style="2" bestFit="1" customWidth="1"/>
    <col min="6408" max="6408" width="9.1796875" style="2" bestFit="1"/>
    <col min="6409" max="6409" width="1.7265625" style="2" bestFit="1" customWidth="1"/>
    <col min="6410" max="6656" width="9.1796875" style="2"/>
    <col min="6657" max="6657" width="5.453125" style="2" bestFit="1" customWidth="1"/>
    <col min="6658" max="6658" width="90.90625" style="2" customWidth="1"/>
    <col min="6659" max="6660" width="30.7265625" style="2" customWidth="1"/>
    <col min="6661" max="6661" width="32.08984375" style="2" bestFit="1" customWidth="1"/>
    <col min="6662" max="6662" width="29" style="2" bestFit="1" customWidth="1"/>
    <col min="6663" max="6663" width="18.1796875" style="2" bestFit="1" customWidth="1"/>
    <col min="6664" max="6664" width="9.1796875" style="2" bestFit="1"/>
    <col min="6665" max="6665" width="1.7265625" style="2" bestFit="1" customWidth="1"/>
    <col min="6666" max="6912" width="9.1796875" style="2"/>
    <col min="6913" max="6913" width="5.453125" style="2" bestFit="1" customWidth="1"/>
    <col min="6914" max="6914" width="90.90625" style="2" customWidth="1"/>
    <col min="6915" max="6916" width="30.7265625" style="2" customWidth="1"/>
    <col min="6917" max="6917" width="32.08984375" style="2" bestFit="1" customWidth="1"/>
    <col min="6918" max="6918" width="29" style="2" bestFit="1" customWidth="1"/>
    <col min="6919" max="6919" width="18.1796875" style="2" bestFit="1" customWidth="1"/>
    <col min="6920" max="6920" width="9.1796875" style="2" bestFit="1"/>
    <col min="6921" max="6921" width="1.7265625" style="2" bestFit="1" customWidth="1"/>
    <col min="6922" max="7168" width="9.1796875" style="2"/>
    <col min="7169" max="7169" width="5.453125" style="2" bestFit="1" customWidth="1"/>
    <col min="7170" max="7170" width="90.90625" style="2" customWidth="1"/>
    <col min="7171" max="7172" width="30.7265625" style="2" customWidth="1"/>
    <col min="7173" max="7173" width="32.08984375" style="2" bestFit="1" customWidth="1"/>
    <col min="7174" max="7174" width="29" style="2" bestFit="1" customWidth="1"/>
    <col min="7175" max="7175" width="18.1796875" style="2" bestFit="1" customWidth="1"/>
    <col min="7176" max="7176" width="9.1796875" style="2" bestFit="1"/>
    <col min="7177" max="7177" width="1.7265625" style="2" bestFit="1" customWidth="1"/>
    <col min="7178" max="7424" width="9.1796875" style="2"/>
    <col min="7425" max="7425" width="5.453125" style="2" bestFit="1" customWidth="1"/>
    <col min="7426" max="7426" width="90.90625" style="2" customWidth="1"/>
    <col min="7427" max="7428" width="30.7265625" style="2" customWidth="1"/>
    <col min="7429" max="7429" width="32.08984375" style="2" bestFit="1" customWidth="1"/>
    <col min="7430" max="7430" width="29" style="2" bestFit="1" customWidth="1"/>
    <col min="7431" max="7431" width="18.1796875" style="2" bestFit="1" customWidth="1"/>
    <col min="7432" max="7432" width="9.1796875" style="2" bestFit="1"/>
    <col min="7433" max="7433" width="1.7265625" style="2" bestFit="1" customWidth="1"/>
    <col min="7434" max="7680" width="9.1796875" style="2"/>
    <col min="7681" max="7681" width="5.453125" style="2" bestFit="1" customWidth="1"/>
    <col min="7682" max="7682" width="90.90625" style="2" customWidth="1"/>
    <col min="7683" max="7684" width="30.7265625" style="2" customWidth="1"/>
    <col min="7685" max="7685" width="32.08984375" style="2" bestFit="1" customWidth="1"/>
    <col min="7686" max="7686" width="29" style="2" bestFit="1" customWidth="1"/>
    <col min="7687" max="7687" width="18.1796875" style="2" bestFit="1" customWidth="1"/>
    <col min="7688" max="7688" width="9.1796875" style="2" bestFit="1"/>
    <col min="7689" max="7689" width="1.7265625" style="2" bestFit="1" customWidth="1"/>
    <col min="7690" max="7936" width="9.1796875" style="2"/>
    <col min="7937" max="7937" width="5.453125" style="2" bestFit="1" customWidth="1"/>
    <col min="7938" max="7938" width="90.90625" style="2" customWidth="1"/>
    <col min="7939" max="7940" width="30.7265625" style="2" customWidth="1"/>
    <col min="7941" max="7941" width="32.08984375" style="2" bestFit="1" customWidth="1"/>
    <col min="7942" max="7942" width="29" style="2" bestFit="1" customWidth="1"/>
    <col min="7943" max="7943" width="18.1796875" style="2" bestFit="1" customWidth="1"/>
    <col min="7944" max="7944" width="9.1796875" style="2" bestFit="1"/>
    <col min="7945" max="7945" width="1.7265625" style="2" bestFit="1" customWidth="1"/>
    <col min="7946" max="8192" width="9.1796875" style="2"/>
    <col min="8193" max="8193" width="5.453125" style="2" bestFit="1" customWidth="1"/>
    <col min="8194" max="8194" width="90.90625" style="2" customWidth="1"/>
    <col min="8195" max="8196" width="30.7265625" style="2" customWidth="1"/>
    <col min="8197" max="8197" width="32.08984375" style="2" bestFit="1" customWidth="1"/>
    <col min="8198" max="8198" width="29" style="2" bestFit="1" customWidth="1"/>
    <col min="8199" max="8199" width="18.1796875" style="2" bestFit="1" customWidth="1"/>
    <col min="8200" max="8200" width="9.1796875" style="2" bestFit="1"/>
    <col min="8201" max="8201" width="1.7265625" style="2" bestFit="1" customWidth="1"/>
    <col min="8202" max="8448" width="9.1796875" style="2"/>
    <col min="8449" max="8449" width="5.453125" style="2" bestFit="1" customWidth="1"/>
    <col min="8450" max="8450" width="90.90625" style="2" customWidth="1"/>
    <col min="8451" max="8452" width="30.7265625" style="2" customWidth="1"/>
    <col min="8453" max="8453" width="32.08984375" style="2" bestFit="1" customWidth="1"/>
    <col min="8454" max="8454" width="29" style="2" bestFit="1" customWidth="1"/>
    <col min="8455" max="8455" width="18.1796875" style="2" bestFit="1" customWidth="1"/>
    <col min="8456" max="8456" width="9.1796875" style="2" bestFit="1"/>
    <col min="8457" max="8457" width="1.7265625" style="2" bestFit="1" customWidth="1"/>
    <col min="8458" max="8704" width="9.1796875" style="2"/>
    <col min="8705" max="8705" width="5.453125" style="2" bestFit="1" customWidth="1"/>
    <col min="8706" max="8706" width="90.90625" style="2" customWidth="1"/>
    <col min="8707" max="8708" width="30.7265625" style="2" customWidth="1"/>
    <col min="8709" max="8709" width="32.08984375" style="2" bestFit="1" customWidth="1"/>
    <col min="8710" max="8710" width="29" style="2" bestFit="1" customWidth="1"/>
    <col min="8711" max="8711" width="18.1796875" style="2" bestFit="1" customWidth="1"/>
    <col min="8712" max="8712" width="9.1796875" style="2" bestFit="1"/>
    <col min="8713" max="8713" width="1.7265625" style="2" bestFit="1" customWidth="1"/>
    <col min="8714" max="8960" width="9.1796875" style="2"/>
    <col min="8961" max="8961" width="5.453125" style="2" bestFit="1" customWidth="1"/>
    <col min="8962" max="8962" width="90.90625" style="2" customWidth="1"/>
    <col min="8963" max="8964" width="30.7265625" style="2" customWidth="1"/>
    <col min="8965" max="8965" width="32.08984375" style="2" bestFit="1" customWidth="1"/>
    <col min="8966" max="8966" width="29" style="2" bestFit="1" customWidth="1"/>
    <col min="8967" max="8967" width="18.1796875" style="2" bestFit="1" customWidth="1"/>
    <col min="8968" max="8968" width="9.1796875" style="2" bestFit="1"/>
    <col min="8969" max="8969" width="1.7265625" style="2" bestFit="1" customWidth="1"/>
    <col min="8970" max="9216" width="9.1796875" style="2"/>
    <col min="9217" max="9217" width="5.453125" style="2" bestFit="1" customWidth="1"/>
    <col min="9218" max="9218" width="90.90625" style="2" customWidth="1"/>
    <col min="9219" max="9220" width="30.7265625" style="2" customWidth="1"/>
    <col min="9221" max="9221" width="32.08984375" style="2" bestFit="1" customWidth="1"/>
    <col min="9222" max="9222" width="29" style="2" bestFit="1" customWidth="1"/>
    <col min="9223" max="9223" width="18.1796875" style="2" bestFit="1" customWidth="1"/>
    <col min="9224" max="9224" width="9.1796875" style="2" bestFit="1"/>
    <col min="9225" max="9225" width="1.7265625" style="2" bestFit="1" customWidth="1"/>
    <col min="9226" max="9472" width="9.1796875" style="2"/>
    <col min="9473" max="9473" width="5.453125" style="2" bestFit="1" customWidth="1"/>
    <col min="9474" max="9474" width="90.90625" style="2" customWidth="1"/>
    <col min="9475" max="9476" width="30.7265625" style="2" customWidth="1"/>
    <col min="9477" max="9477" width="32.08984375" style="2" bestFit="1" customWidth="1"/>
    <col min="9478" max="9478" width="29" style="2" bestFit="1" customWidth="1"/>
    <col min="9479" max="9479" width="18.1796875" style="2" bestFit="1" customWidth="1"/>
    <col min="9480" max="9480" width="9.1796875" style="2" bestFit="1"/>
    <col min="9481" max="9481" width="1.7265625" style="2" bestFit="1" customWidth="1"/>
    <col min="9482" max="9728" width="9.1796875" style="2"/>
    <col min="9729" max="9729" width="5.453125" style="2" bestFit="1" customWidth="1"/>
    <col min="9730" max="9730" width="90.90625" style="2" customWidth="1"/>
    <col min="9731" max="9732" width="30.7265625" style="2" customWidth="1"/>
    <col min="9733" max="9733" width="32.08984375" style="2" bestFit="1" customWidth="1"/>
    <col min="9734" max="9734" width="29" style="2" bestFit="1" customWidth="1"/>
    <col min="9735" max="9735" width="18.1796875" style="2" bestFit="1" customWidth="1"/>
    <col min="9736" max="9736" width="9.1796875" style="2" bestFit="1"/>
    <col min="9737" max="9737" width="1.7265625" style="2" bestFit="1" customWidth="1"/>
    <col min="9738" max="9984" width="9.1796875" style="2"/>
    <col min="9985" max="9985" width="5.453125" style="2" bestFit="1" customWidth="1"/>
    <col min="9986" max="9986" width="90.90625" style="2" customWidth="1"/>
    <col min="9987" max="9988" width="30.7265625" style="2" customWidth="1"/>
    <col min="9989" max="9989" width="32.08984375" style="2" bestFit="1" customWidth="1"/>
    <col min="9990" max="9990" width="29" style="2" bestFit="1" customWidth="1"/>
    <col min="9991" max="9991" width="18.1796875" style="2" bestFit="1" customWidth="1"/>
    <col min="9992" max="9992" width="9.1796875" style="2" bestFit="1"/>
    <col min="9993" max="9993" width="1.7265625" style="2" bestFit="1" customWidth="1"/>
    <col min="9994" max="10240" width="9.1796875" style="2"/>
    <col min="10241" max="10241" width="5.453125" style="2" bestFit="1" customWidth="1"/>
    <col min="10242" max="10242" width="90.90625" style="2" customWidth="1"/>
    <col min="10243" max="10244" width="30.7265625" style="2" customWidth="1"/>
    <col min="10245" max="10245" width="32.08984375" style="2" bestFit="1" customWidth="1"/>
    <col min="10246" max="10246" width="29" style="2" bestFit="1" customWidth="1"/>
    <col min="10247" max="10247" width="18.1796875" style="2" bestFit="1" customWidth="1"/>
    <col min="10248" max="10248" width="9.1796875" style="2" bestFit="1"/>
    <col min="10249" max="10249" width="1.7265625" style="2" bestFit="1" customWidth="1"/>
    <col min="10250" max="10496" width="9.1796875" style="2"/>
    <col min="10497" max="10497" width="5.453125" style="2" bestFit="1" customWidth="1"/>
    <col min="10498" max="10498" width="90.90625" style="2" customWidth="1"/>
    <col min="10499" max="10500" width="30.7265625" style="2" customWidth="1"/>
    <col min="10501" max="10501" width="32.08984375" style="2" bestFit="1" customWidth="1"/>
    <col min="10502" max="10502" width="29" style="2" bestFit="1" customWidth="1"/>
    <col min="10503" max="10503" width="18.1796875" style="2" bestFit="1" customWidth="1"/>
    <col min="10504" max="10504" width="9.1796875" style="2" bestFit="1"/>
    <col min="10505" max="10505" width="1.7265625" style="2" bestFit="1" customWidth="1"/>
    <col min="10506" max="10752" width="9.1796875" style="2"/>
    <col min="10753" max="10753" width="5.453125" style="2" bestFit="1" customWidth="1"/>
    <col min="10754" max="10754" width="90.90625" style="2" customWidth="1"/>
    <col min="10755" max="10756" width="30.7265625" style="2" customWidth="1"/>
    <col min="10757" max="10757" width="32.08984375" style="2" bestFit="1" customWidth="1"/>
    <col min="10758" max="10758" width="29" style="2" bestFit="1" customWidth="1"/>
    <col min="10759" max="10759" width="18.1796875" style="2" bestFit="1" customWidth="1"/>
    <col min="10760" max="10760" width="9.1796875" style="2" bestFit="1"/>
    <col min="10761" max="10761" width="1.7265625" style="2" bestFit="1" customWidth="1"/>
    <col min="10762" max="11008" width="9.1796875" style="2"/>
    <col min="11009" max="11009" width="5.453125" style="2" bestFit="1" customWidth="1"/>
    <col min="11010" max="11010" width="90.90625" style="2" customWidth="1"/>
    <col min="11011" max="11012" width="30.7265625" style="2" customWidth="1"/>
    <col min="11013" max="11013" width="32.08984375" style="2" bestFit="1" customWidth="1"/>
    <col min="11014" max="11014" width="29" style="2" bestFit="1" customWidth="1"/>
    <col min="11015" max="11015" width="18.1796875" style="2" bestFit="1" customWidth="1"/>
    <col min="11016" max="11016" width="9.1796875" style="2" bestFit="1"/>
    <col min="11017" max="11017" width="1.7265625" style="2" bestFit="1" customWidth="1"/>
    <col min="11018" max="11264" width="9.1796875" style="2"/>
    <col min="11265" max="11265" width="5.453125" style="2" bestFit="1" customWidth="1"/>
    <col min="11266" max="11266" width="90.90625" style="2" customWidth="1"/>
    <col min="11267" max="11268" width="30.7265625" style="2" customWidth="1"/>
    <col min="11269" max="11269" width="32.08984375" style="2" bestFit="1" customWidth="1"/>
    <col min="11270" max="11270" width="29" style="2" bestFit="1" customWidth="1"/>
    <col min="11271" max="11271" width="18.1796875" style="2" bestFit="1" customWidth="1"/>
    <col min="11272" max="11272" width="9.1796875" style="2" bestFit="1"/>
    <col min="11273" max="11273" width="1.7265625" style="2" bestFit="1" customWidth="1"/>
    <col min="11274" max="11520" width="9.1796875" style="2"/>
    <col min="11521" max="11521" width="5.453125" style="2" bestFit="1" customWidth="1"/>
    <col min="11522" max="11522" width="90.90625" style="2" customWidth="1"/>
    <col min="11523" max="11524" width="30.7265625" style="2" customWidth="1"/>
    <col min="11525" max="11525" width="32.08984375" style="2" bestFit="1" customWidth="1"/>
    <col min="11526" max="11526" width="29" style="2" bestFit="1" customWidth="1"/>
    <col min="11527" max="11527" width="18.1796875" style="2" bestFit="1" customWidth="1"/>
    <col min="11528" max="11528" width="9.1796875" style="2" bestFit="1"/>
    <col min="11529" max="11529" width="1.7265625" style="2" bestFit="1" customWidth="1"/>
    <col min="11530" max="11776" width="9.1796875" style="2"/>
    <col min="11777" max="11777" width="5.453125" style="2" bestFit="1" customWidth="1"/>
    <col min="11778" max="11778" width="90.90625" style="2" customWidth="1"/>
    <col min="11779" max="11780" width="30.7265625" style="2" customWidth="1"/>
    <col min="11781" max="11781" width="32.08984375" style="2" bestFit="1" customWidth="1"/>
    <col min="11782" max="11782" width="29" style="2" bestFit="1" customWidth="1"/>
    <col min="11783" max="11783" width="18.1796875" style="2" bestFit="1" customWidth="1"/>
    <col min="11784" max="11784" width="9.1796875" style="2" bestFit="1"/>
    <col min="11785" max="11785" width="1.7265625" style="2" bestFit="1" customWidth="1"/>
    <col min="11786" max="12032" width="9.1796875" style="2"/>
    <col min="12033" max="12033" width="5.453125" style="2" bestFit="1" customWidth="1"/>
    <col min="12034" max="12034" width="90.90625" style="2" customWidth="1"/>
    <col min="12035" max="12036" width="30.7265625" style="2" customWidth="1"/>
    <col min="12037" max="12037" width="32.08984375" style="2" bestFit="1" customWidth="1"/>
    <col min="12038" max="12038" width="29" style="2" bestFit="1" customWidth="1"/>
    <col min="12039" max="12039" width="18.1796875" style="2" bestFit="1" customWidth="1"/>
    <col min="12040" max="12040" width="9.1796875" style="2" bestFit="1"/>
    <col min="12041" max="12041" width="1.7265625" style="2" bestFit="1" customWidth="1"/>
    <col min="12042" max="12288" width="9.1796875" style="2"/>
    <col min="12289" max="12289" width="5.453125" style="2" bestFit="1" customWidth="1"/>
    <col min="12290" max="12290" width="90.90625" style="2" customWidth="1"/>
    <col min="12291" max="12292" width="30.7265625" style="2" customWidth="1"/>
    <col min="12293" max="12293" width="32.08984375" style="2" bestFit="1" customWidth="1"/>
    <col min="12294" max="12294" width="29" style="2" bestFit="1" customWidth="1"/>
    <col min="12295" max="12295" width="18.1796875" style="2" bestFit="1" customWidth="1"/>
    <col min="12296" max="12296" width="9.1796875" style="2" bestFit="1"/>
    <col min="12297" max="12297" width="1.7265625" style="2" bestFit="1" customWidth="1"/>
    <col min="12298" max="12544" width="9.1796875" style="2"/>
    <col min="12545" max="12545" width="5.453125" style="2" bestFit="1" customWidth="1"/>
    <col min="12546" max="12546" width="90.90625" style="2" customWidth="1"/>
    <col min="12547" max="12548" width="30.7265625" style="2" customWidth="1"/>
    <col min="12549" max="12549" width="32.08984375" style="2" bestFit="1" customWidth="1"/>
    <col min="12550" max="12550" width="29" style="2" bestFit="1" customWidth="1"/>
    <col min="12551" max="12551" width="18.1796875" style="2" bestFit="1" customWidth="1"/>
    <col min="12552" max="12552" width="9.1796875" style="2" bestFit="1"/>
    <col min="12553" max="12553" width="1.7265625" style="2" bestFit="1" customWidth="1"/>
    <col min="12554" max="12800" width="9.1796875" style="2"/>
    <col min="12801" max="12801" width="5.453125" style="2" bestFit="1" customWidth="1"/>
    <col min="12802" max="12802" width="90.90625" style="2" customWidth="1"/>
    <col min="12803" max="12804" width="30.7265625" style="2" customWidth="1"/>
    <col min="12805" max="12805" width="32.08984375" style="2" bestFit="1" customWidth="1"/>
    <col min="12806" max="12806" width="29" style="2" bestFit="1" customWidth="1"/>
    <col min="12807" max="12807" width="18.1796875" style="2" bestFit="1" customWidth="1"/>
    <col min="12808" max="12808" width="9.1796875" style="2" bestFit="1"/>
    <col min="12809" max="12809" width="1.7265625" style="2" bestFit="1" customWidth="1"/>
    <col min="12810" max="13056" width="9.1796875" style="2"/>
    <col min="13057" max="13057" width="5.453125" style="2" bestFit="1" customWidth="1"/>
    <col min="13058" max="13058" width="90.90625" style="2" customWidth="1"/>
    <col min="13059" max="13060" width="30.7265625" style="2" customWidth="1"/>
    <col min="13061" max="13061" width="32.08984375" style="2" bestFit="1" customWidth="1"/>
    <col min="13062" max="13062" width="29" style="2" bestFit="1" customWidth="1"/>
    <col min="13063" max="13063" width="18.1796875" style="2" bestFit="1" customWidth="1"/>
    <col min="13064" max="13064" width="9.1796875" style="2" bestFit="1"/>
    <col min="13065" max="13065" width="1.7265625" style="2" bestFit="1" customWidth="1"/>
    <col min="13066" max="13312" width="9.1796875" style="2"/>
    <col min="13313" max="13313" width="5.453125" style="2" bestFit="1" customWidth="1"/>
    <col min="13314" max="13314" width="90.90625" style="2" customWidth="1"/>
    <col min="13315" max="13316" width="30.7265625" style="2" customWidth="1"/>
    <col min="13317" max="13317" width="32.08984375" style="2" bestFit="1" customWidth="1"/>
    <col min="13318" max="13318" width="29" style="2" bestFit="1" customWidth="1"/>
    <col min="13319" max="13319" width="18.1796875" style="2" bestFit="1" customWidth="1"/>
    <col min="13320" max="13320" width="9.1796875" style="2" bestFit="1"/>
    <col min="13321" max="13321" width="1.7265625" style="2" bestFit="1" customWidth="1"/>
    <col min="13322" max="13568" width="9.1796875" style="2"/>
    <col min="13569" max="13569" width="5.453125" style="2" bestFit="1" customWidth="1"/>
    <col min="13570" max="13570" width="90.90625" style="2" customWidth="1"/>
    <col min="13571" max="13572" width="30.7265625" style="2" customWidth="1"/>
    <col min="13573" max="13573" width="32.08984375" style="2" bestFit="1" customWidth="1"/>
    <col min="13574" max="13574" width="29" style="2" bestFit="1" customWidth="1"/>
    <col min="13575" max="13575" width="18.1796875" style="2" bestFit="1" customWidth="1"/>
    <col min="13576" max="13576" width="9.1796875" style="2" bestFit="1"/>
    <col min="13577" max="13577" width="1.7265625" style="2" bestFit="1" customWidth="1"/>
    <col min="13578" max="13824" width="9.1796875" style="2"/>
    <col min="13825" max="13825" width="5.453125" style="2" bestFit="1" customWidth="1"/>
    <col min="13826" max="13826" width="90.90625" style="2" customWidth="1"/>
    <col min="13827" max="13828" width="30.7265625" style="2" customWidth="1"/>
    <col min="13829" max="13829" width="32.08984375" style="2" bestFit="1" customWidth="1"/>
    <col min="13830" max="13830" width="29" style="2" bestFit="1" customWidth="1"/>
    <col min="13831" max="13831" width="18.1796875" style="2" bestFit="1" customWidth="1"/>
    <col min="13832" max="13832" width="9.1796875" style="2" bestFit="1"/>
    <col min="13833" max="13833" width="1.7265625" style="2" bestFit="1" customWidth="1"/>
    <col min="13834" max="14080" width="9.1796875" style="2"/>
    <col min="14081" max="14081" width="5.453125" style="2" bestFit="1" customWidth="1"/>
    <col min="14082" max="14082" width="90.90625" style="2" customWidth="1"/>
    <col min="14083" max="14084" width="30.7265625" style="2" customWidth="1"/>
    <col min="14085" max="14085" width="32.08984375" style="2" bestFit="1" customWidth="1"/>
    <col min="14086" max="14086" width="29" style="2" bestFit="1" customWidth="1"/>
    <col min="14087" max="14087" width="18.1796875" style="2" bestFit="1" customWidth="1"/>
    <col min="14088" max="14088" width="9.1796875" style="2" bestFit="1"/>
    <col min="14089" max="14089" width="1.7265625" style="2" bestFit="1" customWidth="1"/>
    <col min="14090" max="14336" width="9.1796875" style="2"/>
    <col min="14337" max="14337" width="5.453125" style="2" bestFit="1" customWidth="1"/>
    <col min="14338" max="14338" width="90.90625" style="2" customWidth="1"/>
    <col min="14339" max="14340" width="30.7265625" style="2" customWidth="1"/>
    <col min="14341" max="14341" width="32.08984375" style="2" bestFit="1" customWidth="1"/>
    <col min="14342" max="14342" width="29" style="2" bestFit="1" customWidth="1"/>
    <col min="14343" max="14343" width="18.1796875" style="2" bestFit="1" customWidth="1"/>
    <col min="14344" max="14344" width="9.1796875" style="2" bestFit="1"/>
    <col min="14345" max="14345" width="1.7265625" style="2" bestFit="1" customWidth="1"/>
    <col min="14346" max="14592" width="9.1796875" style="2"/>
    <col min="14593" max="14593" width="5.453125" style="2" bestFit="1" customWidth="1"/>
    <col min="14594" max="14594" width="90.90625" style="2" customWidth="1"/>
    <col min="14595" max="14596" width="30.7265625" style="2" customWidth="1"/>
    <col min="14597" max="14597" width="32.08984375" style="2" bestFit="1" customWidth="1"/>
    <col min="14598" max="14598" width="29" style="2" bestFit="1" customWidth="1"/>
    <col min="14599" max="14599" width="18.1796875" style="2" bestFit="1" customWidth="1"/>
    <col min="14600" max="14600" width="9.1796875" style="2" bestFit="1"/>
    <col min="14601" max="14601" width="1.7265625" style="2" bestFit="1" customWidth="1"/>
    <col min="14602" max="14848" width="9.1796875" style="2"/>
    <col min="14849" max="14849" width="5.453125" style="2" bestFit="1" customWidth="1"/>
    <col min="14850" max="14850" width="90.90625" style="2" customWidth="1"/>
    <col min="14851" max="14852" width="30.7265625" style="2" customWidth="1"/>
    <col min="14853" max="14853" width="32.08984375" style="2" bestFit="1" customWidth="1"/>
    <col min="14854" max="14854" width="29" style="2" bestFit="1" customWidth="1"/>
    <col min="14855" max="14855" width="18.1796875" style="2" bestFit="1" customWidth="1"/>
    <col min="14856" max="14856" width="9.1796875" style="2" bestFit="1"/>
    <col min="14857" max="14857" width="1.7265625" style="2" bestFit="1" customWidth="1"/>
    <col min="14858" max="15104" width="9.1796875" style="2"/>
    <col min="15105" max="15105" width="5.453125" style="2" bestFit="1" customWidth="1"/>
    <col min="15106" max="15106" width="90.90625" style="2" customWidth="1"/>
    <col min="15107" max="15108" width="30.7265625" style="2" customWidth="1"/>
    <col min="15109" max="15109" width="32.08984375" style="2" bestFit="1" customWidth="1"/>
    <col min="15110" max="15110" width="29" style="2" bestFit="1" customWidth="1"/>
    <col min="15111" max="15111" width="18.1796875" style="2" bestFit="1" customWidth="1"/>
    <col min="15112" max="15112" width="9.1796875" style="2" bestFit="1"/>
    <col min="15113" max="15113" width="1.7265625" style="2" bestFit="1" customWidth="1"/>
    <col min="15114" max="15360" width="9.1796875" style="2"/>
    <col min="15361" max="15361" width="5.453125" style="2" bestFit="1" customWidth="1"/>
    <col min="15362" max="15362" width="90.90625" style="2" customWidth="1"/>
    <col min="15363" max="15364" width="30.7265625" style="2" customWidth="1"/>
    <col min="15365" max="15365" width="32.08984375" style="2" bestFit="1" customWidth="1"/>
    <col min="15366" max="15366" width="29" style="2" bestFit="1" customWidth="1"/>
    <col min="15367" max="15367" width="18.1796875" style="2" bestFit="1" customWidth="1"/>
    <col min="15368" max="15368" width="9.1796875" style="2" bestFit="1"/>
    <col min="15369" max="15369" width="1.7265625" style="2" bestFit="1" customWidth="1"/>
    <col min="15370" max="15616" width="9.1796875" style="2"/>
    <col min="15617" max="15617" width="5.453125" style="2" bestFit="1" customWidth="1"/>
    <col min="15618" max="15618" width="90.90625" style="2" customWidth="1"/>
    <col min="15619" max="15620" width="30.7265625" style="2" customWidth="1"/>
    <col min="15621" max="15621" width="32.08984375" style="2" bestFit="1" customWidth="1"/>
    <col min="15622" max="15622" width="29" style="2" bestFit="1" customWidth="1"/>
    <col min="15623" max="15623" width="18.1796875" style="2" bestFit="1" customWidth="1"/>
    <col min="15624" max="15624" width="9.1796875" style="2" bestFit="1"/>
    <col min="15625" max="15625" width="1.7265625" style="2" bestFit="1" customWidth="1"/>
    <col min="15626" max="15872" width="9.1796875" style="2"/>
    <col min="15873" max="15873" width="5.453125" style="2" bestFit="1" customWidth="1"/>
    <col min="15874" max="15874" width="90.90625" style="2" customWidth="1"/>
    <col min="15875" max="15876" width="30.7265625" style="2" customWidth="1"/>
    <col min="15877" max="15877" width="32.08984375" style="2" bestFit="1" customWidth="1"/>
    <col min="15878" max="15878" width="29" style="2" bestFit="1" customWidth="1"/>
    <col min="15879" max="15879" width="18.1796875" style="2" bestFit="1" customWidth="1"/>
    <col min="15880" max="15880" width="9.1796875" style="2" bestFit="1"/>
    <col min="15881" max="15881" width="1.7265625" style="2" bestFit="1" customWidth="1"/>
    <col min="15882" max="16128" width="9.1796875" style="2"/>
    <col min="16129" max="16129" width="5.453125" style="2" bestFit="1" customWidth="1"/>
    <col min="16130" max="16130" width="90.90625" style="2" customWidth="1"/>
    <col min="16131" max="16132" width="30.7265625" style="2" customWidth="1"/>
    <col min="16133" max="16133" width="32.08984375" style="2" bestFit="1" customWidth="1"/>
    <col min="16134" max="16134" width="29" style="2" bestFit="1" customWidth="1"/>
    <col min="16135" max="16135" width="18.1796875" style="2" bestFit="1" customWidth="1"/>
    <col min="16136" max="16136" width="9.1796875" style="2" bestFit="1"/>
    <col min="16137" max="16137" width="1.7265625" style="2" bestFit="1" customWidth="1"/>
    <col min="16138" max="16384" width="9.1796875" style="2"/>
  </cols>
  <sheetData>
    <row r="1" spans="1:9" ht="13">
      <c r="A1" s="4" t="s">
        <v>0</v>
      </c>
      <c r="B1" s="70" t="s">
        <v>70</v>
      </c>
      <c r="C1" s="70"/>
      <c r="D1" s="70"/>
      <c r="E1" s="70"/>
    </row>
    <row r="3" spans="1:9" ht="14.5">
      <c r="B3" s="72" t="s">
        <v>1421</v>
      </c>
      <c r="C3" s="73"/>
      <c r="D3" s="74"/>
      <c r="E3" s="75"/>
    </row>
    <row r="4" spans="1:9" ht="14.5">
      <c r="B4" s="76" t="s">
        <v>1422</v>
      </c>
      <c r="C4" s="73"/>
      <c r="D4" s="74"/>
      <c r="E4" s="75"/>
    </row>
    <row r="5" spans="1:9" ht="14.5">
      <c r="B5" s="76" t="s">
        <v>241</v>
      </c>
      <c r="C5" s="73"/>
      <c r="D5" s="74"/>
      <c r="E5" s="75"/>
    </row>
    <row r="6" spans="1:9" ht="14.5">
      <c r="B6" s="76" t="s">
        <v>511</v>
      </c>
      <c r="C6" s="73"/>
      <c r="D6" s="74"/>
      <c r="E6" s="75"/>
    </row>
    <row r="7" spans="1:9" ht="29">
      <c r="B7" s="76" t="s">
        <v>1423</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257</v>
      </c>
    </row>
    <row r="14" spans="1:9" ht="13">
      <c r="B14" s="3" t="s">
        <v>256</v>
      </c>
    </row>
    <row r="15" spans="1:9">
      <c r="B15" s="2" t="s">
        <v>383</v>
      </c>
      <c r="C15" s="78" t="s">
        <v>258</v>
      </c>
      <c r="D15" s="2" t="s">
        <v>378</v>
      </c>
      <c r="E15" s="2" t="s">
        <v>384</v>
      </c>
      <c r="F15" s="71">
        <v>1171775</v>
      </c>
      <c r="G15" s="71">
        <v>15799.63</v>
      </c>
      <c r="H15" s="71">
        <v>4.45</v>
      </c>
    </row>
    <row r="16" spans="1:9">
      <c r="B16" s="2" t="s">
        <v>377</v>
      </c>
      <c r="C16" s="78" t="s">
        <v>258</v>
      </c>
      <c r="D16" s="2" t="s">
        <v>378</v>
      </c>
      <c r="E16" s="2" t="s">
        <v>379</v>
      </c>
      <c r="F16" s="71">
        <v>835114</v>
      </c>
      <c r="G16" s="71">
        <v>15267.55</v>
      </c>
      <c r="H16" s="71">
        <v>4.3</v>
      </c>
    </row>
    <row r="17" spans="2:8">
      <c r="B17" s="2" t="s">
        <v>380</v>
      </c>
      <c r="C17" s="78" t="s">
        <v>258</v>
      </c>
      <c r="D17" s="2" t="s">
        <v>381</v>
      </c>
      <c r="E17" s="2" t="s">
        <v>382</v>
      </c>
      <c r="F17" s="71">
        <v>1152852</v>
      </c>
      <c r="G17" s="71">
        <v>14700.02</v>
      </c>
      <c r="H17" s="71">
        <v>4.1399999999999997</v>
      </c>
    </row>
    <row r="18" spans="2:8">
      <c r="B18" s="2" t="s">
        <v>1293</v>
      </c>
      <c r="C18" s="78" t="s">
        <v>258</v>
      </c>
      <c r="D18" s="2" t="s">
        <v>378</v>
      </c>
      <c r="E18" s="2" t="s">
        <v>1294</v>
      </c>
      <c r="F18" s="71">
        <v>1145250</v>
      </c>
      <c r="G18" s="71">
        <v>8835.6</v>
      </c>
      <c r="H18" s="71">
        <v>2.4900000000000002</v>
      </c>
    </row>
    <row r="19" spans="2:8">
      <c r="B19" s="2" t="s">
        <v>390</v>
      </c>
      <c r="C19" s="78" t="s">
        <v>258</v>
      </c>
      <c r="D19" s="2" t="s">
        <v>391</v>
      </c>
      <c r="E19" s="2" t="s">
        <v>392</v>
      </c>
      <c r="F19" s="71">
        <v>250623</v>
      </c>
      <c r="G19" s="71">
        <v>8752.51</v>
      </c>
      <c r="H19" s="71">
        <v>2.46</v>
      </c>
    </row>
    <row r="20" spans="2:8">
      <c r="B20" s="2" t="s">
        <v>863</v>
      </c>
      <c r="C20" s="78" t="s">
        <v>258</v>
      </c>
      <c r="D20" s="2" t="s">
        <v>484</v>
      </c>
      <c r="E20" s="2" t="s">
        <v>864</v>
      </c>
      <c r="F20" s="71">
        <v>503826</v>
      </c>
      <c r="G20" s="71">
        <v>8733.32</v>
      </c>
      <c r="H20" s="71">
        <v>2.46</v>
      </c>
    </row>
    <row r="21" spans="2:8">
      <c r="B21" s="2" t="s">
        <v>401</v>
      </c>
      <c r="C21" s="78" t="s">
        <v>258</v>
      </c>
      <c r="D21" s="2" t="s">
        <v>378</v>
      </c>
      <c r="E21" s="2" t="s">
        <v>402</v>
      </c>
      <c r="F21" s="71">
        <v>723775</v>
      </c>
      <c r="G21" s="71">
        <v>7976</v>
      </c>
      <c r="H21" s="71">
        <v>2.2400000000000002</v>
      </c>
    </row>
    <row r="22" spans="2:8">
      <c r="B22" s="2" t="s">
        <v>387</v>
      </c>
      <c r="C22" s="78" t="s">
        <v>258</v>
      </c>
      <c r="D22" s="2" t="s">
        <v>388</v>
      </c>
      <c r="E22" s="2" t="s">
        <v>389</v>
      </c>
      <c r="F22" s="71">
        <v>318400</v>
      </c>
      <c r="G22" s="71">
        <v>5000.95</v>
      </c>
      <c r="H22" s="71">
        <v>1.41</v>
      </c>
    </row>
    <row r="23" spans="2:8">
      <c r="B23" s="2" t="s">
        <v>771</v>
      </c>
      <c r="C23" s="78" t="s">
        <v>258</v>
      </c>
      <c r="D23" s="2" t="s">
        <v>399</v>
      </c>
      <c r="E23" s="2" t="s">
        <v>772</v>
      </c>
      <c r="F23" s="71">
        <v>40300</v>
      </c>
      <c r="G23" s="71">
        <v>4638.3500000000004</v>
      </c>
      <c r="H23" s="71">
        <v>1.31</v>
      </c>
    </row>
    <row r="24" spans="2:8">
      <c r="B24" s="2" t="s">
        <v>1424</v>
      </c>
      <c r="C24" s="78" t="s">
        <v>258</v>
      </c>
      <c r="D24" s="2" t="s">
        <v>431</v>
      </c>
      <c r="E24" s="2" t="s">
        <v>1425</v>
      </c>
      <c r="F24" s="71">
        <v>1020656</v>
      </c>
      <c r="G24" s="71">
        <v>4550.59</v>
      </c>
      <c r="H24" s="71">
        <v>1.28</v>
      </c>
    </row>
    <row r="25" spans="2:8">
      <c r="B25" s="2" t="s">
        <v>393</v>
      </c>
      <c r="C25" s="78" t="s">
        <v>258</v>
      </c>
      <c r="D25" s="2" t="s">
        <v>388</v>
      </c>
      <c r="E25" s="2" t="s">
        <v>394</v>
      </c>
      <c r="F25" s="71">
        <v>123425</v>
      </c>
      <c r="G25" s="71">
        <v>4450.8900000000003</v>
      </c>
      <c r="H25" s="71">
        <v>1.25</v>
      </c>
    </row>
    <row r="26" spans="2:8">
      <c r="B26" s="2" t="s">
        <v>814</v>
      </c>
      <c r="C26" s="78" t="s">
        <v>258</v>
      </c>
      <c r="D26" s="2" t="s">
        <v>455</v>
      </c>
      <c r="E26" s="2" t="s">
        <v>815</v>
      </c>
      <c r="F26" s="71">
        <v>1499888</v>
      </c>
      <c r="G26" s="71">
        <v>4354.92</v>
      </c>
      <c r="H26" s="71">
        <v>1.23</v>
      </c>
    </row>
    <row r="27" spans="2:8">
      <c r="B27" s="2" t="s">
        <v>825</v>
      </c>
      <c r="C27" s="78" t="s">
        <v>258</v>
      </c>
      <c r="D27" s="2" t="s">
        <v>452</v>
      </c>
      <c r="E27" s="2" t="s">
        <v>826</v>
      </c>
      <c r="F27" s="71">
        <v>668015</v>
      </c>
      <c r="G27" s="71">
        <v>4250.25</v>
      </c>
      <c r="H27" s="71">
        <v>1.2</v>
      </c>
    </row>
    <row r="28" spans="2:8">
      <c r="B28" s="2" t="s">
        <v>711</v>
      </c>
      <c r="C28" s="78" t="s">
        <v>258</v>
      </c>
      <c r="D28" s="2" t="s">
        <v>695</v>
      </c>
      <c r="E28" s="2" t="s">
        <v>712</v>
      </c>
      <c r="F28" s="71">
        <v>113750</v>
      </c>
      <c r="G28" s="71">
        <v>4234.8599999999997</v>
      </c>
      <c r="H28" s="71">
        <v>1.19</v>
      </c>
    </row>
    <row r="29" spans="2:8">
      <c r="B29" s="2" t="s">
        <v>652</v>
      </c>
      <c r="C29" s="78" t="s">
        <v>258</v>
      </c>
      <c r="D29" s="2" t="s">
        <v>556</v>
      </c>
      <c r="E29" s="2" t="s">
        <v>653</v>
      </c>
      <c r="F29" s="71">
        <v>356100</v>
      </c>
      <c r="G29" s="71">
        <v>4212.4799999999996</v>
      </c>
      <c r="H29" s="71">
        <v>1.19</v>
      </c>
    </row>
    <row r="30" spans="2:8">
      <c r="B30" s="2" t="s">
        <v>986</v>
      </c>
      <c r="C30" s="78" t="s">
        <v>258</v>
      </c>
      <c r="D30" s="2" t="s">
        <v>695</v>
      </c>
      <c r="E30" s="2" t="s">
        <v>987</v>
      </c>
      <c r="F30" s="71">
        <v>157000</v>
      </c>
      <c r="G30" s="71">
        <v>4185.3100000000004</v>
      </c>
      <c r="H30" s="71">
        <v>1.18</v>
      </c>
    </row>
    <row r="31" spans="2:8">
      <c r="B31" s="2" t="s">
        <v>773</v>
      </c>
      <c r="C31" s="78" t="s">
        <v>258</v>
      </c>
      <c r="D31" s="2" t="s">
        <v>455</v>
      </c>
      <c r="E31" s="2" t="s">
        <v>774</v>
      </c>
      <c r="F31" s="71">
        <v>1140000</v>
      </c>
      <c r="G31" s="71">
        <v>4076.64</v>
      </c>
      <c r="H31" s="71">
        <v>1.1499999999999999</v>
      </c>
    </row>
    <row r="32" spans="2:8">
      <c r="B32" s="2" t="s">
        <v>934</v>
      </c>
      <c r="C32" s="78" t="s">
        <v>258</v>
      </c>
      <c r="D32" s="2" t="s">
        <v>391</v>
      </c>
      <c r="E32" s="2" t="s">
        <v>935</v>
      </c>
      <c r="F32" s="71">
        <v>512760</v>
      </c>
      <c r="G32" s="71">
        <v>4013.63</v>
      </c>
      <c r="H32" s="71">
        <v>1.1299999999999999</v>
      </c>
    </row>
    <row r="33" spans="2:8">
      <c r="B33" s="2" t="s">
        <v>999</v>
      </c>
      <c r="C33" s="78" t="s">
        <v>258</v>
      </c>
      <c r="D33" s="2" t="s">
        <v>409</v>
      </c>
      <c r="E33" s="2" t="s">
        <v>1000</v>
      </c>
      <c r="F33" s="71">
        <v>278275</v>
      </c>
      <c r="G33" s="71">
        <v>4013.28</v>
      </c>
      <c r="H33" s="71">
        <v>1.1299999999999999</v>
      </c>
    </row>
    <row r="34" spans="2:8">
      <c r="B34" s="2" t="s">
        <v>483</v>
      </c>
      <c r="C34" s="78" t="s">
        <v>258</v>
      </c>
      <c r="D34" s="2" t="s">
        <v>484</v>
      </c>
      <c r="E34" s="2" t="s">
        <v>485</v>
      </c>
      <c r="F34" s="71">
        <v>1183200</v>
      </c>
      <c r="G34" s="71">
        <v>3955.44</v>
      </c>
      <c r="H34" s="71">
        <v>1.1100000000000001</v>
      </c>
    </row>
    <row r="35" spans="2:8">
      <c r="B35" s="2" t="s">
        <v>869</v>
      </c>
      <c r="C35" s="78" t="s">
        <v>258</v>
      </c>
      <c r="D35" s="2" t="s">
        <v>471</v>
      </c>
      <c r="E35" s="2" t="s">
        <v>870</v>
      </c>
      <c r="F35" s="71">
        <v>109622</v>
      </c>
      <c r="G35" s="71">
        <v>3345.5</v>
      </c>
      <c r="H35" s="71">
        <v>0.94</v>
      </c>
    </row>
    <row r="36" spans="2:8">
      <c r="B36" s="2" t="s">
        <v>1104</v>
      </c>
      <c r="C36" s="78" t="s">
        <v>258</v>
      </c>
      <c r="D36" s="2" t="s">
        <v>502</v>
      </c>
      <c r="E36" s="2" t="s">
        <v>1105</v>
      </c>
      <c r="F36" s="71">
        <v>469375</v>
      </c>
      <c r="G36" s="71">
        <v>3194.1</v>
      </c>
      <c r="H36" s="71">
        <v>0.9</v>
      </c>
    </row>
    <row r="37" spans="2:8">
      <c r="B37" s="2" t="s">
        <v>654</v>
      </c>
      <c r="C37" s="78" t="s">
        <v>258</v>
      </c>
      <c r="D37" s="2" t="s">
        <v>655</v>
      </c>
      <c r="E37" s="2" t="s">
        <v>656</v>
      </c>
      <c r="F37" s="71">
        <v>200000</v>
      </c>
      <c r="G37" s="71">
        <v>3179.5</v>
      </c>
      <c r="H37" s="71">
        <v>0.89</v>
      </c>
    </row>
    <row r="38" spans="2:8">
      <c r="B38" s="2" t="s">
        <v>1081</v>
      </c>
      <c r="C38" s="78" t="s">
        <v>258</v>
      </c>
      <c r="D38" s="2" t="s">
        <v>406</v>
      </c>
      <c r="E38" s="2" t="s">
        <v>1082</v>
      </c>
      <c r="F38" s="71">
        <v>35250</v>
      </c>
      <c r="G38" s="71">
        <v>3153.32</v>
      </c>
      <c r="H38" s="71">
        <v>0.89</v>
      </c>
    </row>
    <row r="39" spans="2:8">
      <c r="B39" s="2" t="s">
        <v>1426</v>
      </c>
      <c r="C39" s="78" t="s">
        <v>258</v>
      </c>
      <c r="D39" s="2" t="s">
        <v>391</v>
      </c>
      <c r="E39" s="2" t="s">
        <v>1427</v>
      </c>
      <c r="F39" s="71">
        <v>607550</v>
      </c>
      <c r="G39" s="71">
        <v>2958.77</v>
      </c>
      <c r="H39" s="71">
        <v>0.83</v>
      </c>
    </row>
    <row r="40" spans="2:8">
      <c r="B40" s="2" t="s">
        <v>451</v>
      </c>
      <c r="C40" s="78" t="s">
        <v>258</v>
      </c>
      <c r="D40" s="2" t="s">
        <v>452</v>
      </c>
      <c r="E40" s="2" t="s">
        <v>453</v>
      </c>
      <c r="F40" s="71">
        <v>2858100</v>
      </c>
      <c r="G40" s="71">
        <v>2955.85</v>
      </c>
      <c r="H40" s="71">
        <v>0.83</v>
      </c>
    </row>
    <row r="41" spans="2:8">
      <c r="B41" s="2" t="s">
        <v>425</v>
      </c>
      <c r="C41" s="78" t="s">
        <v>258</v>
      </c>
      <c r="D41" s="2" t="s">
        <v>418</v>
      </c>
      <c r="E41" s="2" t="s">
        <v>426</v>
      </c>
      <c r="F41" s="71">
        <v>428558</v>
      </c>
      <c r="G41" s="71">
        <v>2938.62</v>
      </c>
      <c r="H41" s="71">
        <v>0.83</v>
      </c>
    </row>
    <row r="42" spans="2:8">
      <c r="B42" s="2" t="s">
        <v>778</v>
      </c>
      <c r="C42" s="78" t="s">
        <v>258</v>
      </c>
      <c r="D42" s="2" t="s">
        <v>399</v>
      </c>
      <c r="E42" s="2" t="s">
        <v>779</v>
      </c>
      <c r="F42" s="71">
        <v>543748</v>
      </c>
      <c r="G42" s="71">
        <v>2927.27</v>
      </c>
      <c r="H42" s="71">
        <v>0.82</v>
      </c>
    </row>
    <row r="43" spans="2:8">
      <c r="B43" s="2" t="s">
        <v>988</v>
      </c>
      <c r="C43" s="78" t="s">
        <v>258</v>
      </c>
      <c r="D43" s="2" t="s">
        <v>409</v>
      </c>
      <c r="E43" s="2" t="s">
        <v>989</v>
      </c>
      <c r="F43" s="71">
        <v>155000</v>
      </c>
      <c r="G43" s="71">
        <v>2688.79</v>
      </c>
      <c r="H43" s="71">
        <v>0.76</v>
      </c>
    </row>
    <row r="44" spans="2:8">
      <c r="B44" s="2" t="s">
        <v>1131</v>
      </c>
      <c r="C44" s="78" t="s">
        <v>258</v>
      </c>
      <c r="D44" s="2" t="s">
        <v>378</v>
      </c>
      <c r="E44" s="2" t="s">
        <v>1132</v>
      </c>
      <c r="F44" s="71">
        <v>1513083</v>
      </c>
      <c r="G44" s="71">
        <v>2625.65</v>
      </c>
      <c r="H44" s="71">
        <v>0.74</v>
      </c>
    </row>
    <row r="45" spans="2:8">
      <c r="B45" s="2" t="s">
        <v>875</v>
      </c>
      <c r="C45" s="78" t="s">
        <v>258</v>
      </c>
      <c r="D45" s="2" t="s">
        <v>431</v>
      </c>
      <c r="E45" s="2" t="s">
        <v>876</v>
      </c>
      <c r="F45" s="71">
        <v>38949</v>
      </c>
      <c r="G45" s="71">
        <v>2576.94</v>
      </c>
      <c r="H45" s="71">
        <v>0.73</v>
      </c>
    </row>
    <row r="46" spans="2:8">
      <c r="B46" s="2" t="s">
        <v>1158</v>
      </c>
      <c r="C46" s="78" t="s">
        <v>258</v>
      </c>
      <c r="D46" s="2" t="s">
        <v>431</v>
      </c>
      <c r="E46" s="2" t="s">
        <v>1159</v>
      </c>
      <c r="F46" s="71">
        <v>102250</v>
      </c>
      <c r="G46" s="71">
        <v>2534.5700000000002</v>
      </c>
      <c r="H46" s="71">
        <v>0.71</v>
      </c>
    </row>
    <row r="47" spans="2:8">
      <c r="B47" s="2" t="s">
        <v>802</v>
      </c>
      <c r="C47" s="78" t="s">
        <v>258</v>
      </c>
      <c r="D47" s="2" t="s">
        <v>399</v>
      </c>
      <c r="E47" s="2" t="s">
        <v>803</v>
      </c>
      <c r="F47" s="71">
        <v>279177</v>
      </c>
      <c r="G47" s="71">
        <v>2503.52</v>
      </c>
      <c r="H47" s="71">
        <v>0.7</v>
      </c>
    </row>
    <row r="48" spans="2:8">
      <c r="B48" s="2" t="s">
        <v>537</v>
      </c>
      <c r="C48" s="78" t="s">
        <v>258</v>
      </c>
      <c r="D48" s="2" t="s">
        <v>409</v>
      </c>
      <c r="E48" s="2" t="s">
        <v>538</v>
      </c>
      <c r="F48" s="71">
        <v>174908</v>
      </c>
      <c r="G48" s="71">
        <v>2491.39</v>
      </c>
      <c r="H48" s="71">
        <v>0.7</v>
      </c>
    </row>
    <row r="49" spans="2:8">
      <c r="B49" s="2" t="s">
        <v>1249</v>
      </c>
      <c r="C49" s="78" t="s">
        <v>258</v>
      </c>
      <c r="D49" s="2" t="s">
        <v>388</v>
      </c>
      <c r="E49" s="2" t="s">
        <v>1250</v>
      </c>
      <c r="F49" s="71">
        <v>168000</v>
      </c>
      <c r="G49" s="71">
        <v>2382.66</v>
      </c>
      <c r="H49" s="71">
        <v>0.67</v>
      </c>
    </row>
    <row r="50" spans="2:8">
      <c r="B50" s="2" t="s">
        <v>1013</v>
      </c>
      <c r="C50" s="78" t="s">
        <v>258</v>
      </c>
      <c r="D50" s="2" t="s">
        <v>452</v>
      </c>
      <c r="E50" s="2" t="s">
        <v>1014</v>
      </c>
      <c r="F50" s="71">
        <v>67689</v>
      </c>
      <c r="G50" s="71">
        <v>2320.5100000000002</v>
      </c>
      <c r="H50" s="71">
        <v>0.65</v>
      </c>
    </row>
    <row r="51" spans="2:8">
      <c r="B51" s="2" t="s">
        <v>1428</v>
      </c>
      <c r="C51" s="78" t="s">
        <v>258</v>
      </c>
      <c r="D51" s="2" t="s">
        <v>578</v>
      </c>
      <c r="E51" s="2" t="s">
        <v>1429</v>
      </c>
      <c r="F51" s="71">
        <v>156462</v>
      </c>
      <c r="G51" s="71">
        <v>2308.91</v>
      </c>
      <c r="H51" s="71">
        <v>0.65</v>
      </c>
    </row>
    <row r="52" spans="2:8">
      <c r="B52" s="2" t="s">
        <v>1430</v>
      </c>
      <c r="C52" s="78" t="s">
        <v>258</v>
      </c>
      <c r="D52" s="2" t="s">
        <v>525</v>
      </c>
      <c r="E52" s="2" t="s">
        <v>1431</v>
      </c>
      <c r="F52" s="71">
        <v>1612903</v>
      </c>
      <c r="G52" s="71">
        <v>2283.87</v>
      </c>
      <c r="H52" s="71">
        <v>0.64</v>
      </c>
    </row>
    <row r="53" spans="2:8">
      <c r="B53" s="2" t="s">
        <v>411</v>
      </c>
      <c r="C53" s="78" t="s">
        <v>258</v>
      </c>
      <c r="D53" s="2" t="s">
        <v>412</v>
      </c>
      <c r="E53" s="2" t="s">
        <v>413</v>
      </c>
      <c r="F53" s="71">
        <v>74200</v>
      </c>
      <c r="G53" s="71">
        <v>2273.0100000000002</v>
      </c>
      <c r="H53" s="71">
        <v>0.64</v>
      </c>
    </row>
    <row r="54" spans="2:8">
      <c r="B54" s="2" t="s">
        <v>787</v>
      </c>
      <c r="C54" s="78" t="s">
        <v>258</v>
      </c>
      <c r="D54" s="2" t="s">
        <v>381</v>
      </c>
      <c r="E54" s="2" t="s">
        <v>788</v>
      </c>
      <c r="F54" s="71">
        <v>800000</v>
      </c>
      <c r="G54" s="71">
        <v>2227.7600000000002</v>
      </c>
      <c r="H54" s="71">
        <v>0.63</v>
      </c>
    </row>
    <row r="55" spans="2:8">
      <c r="B55" s="2" t="s">
        <v>1432</v>
      </c>
      <c r="C55" s="78" t="s">
        <v>258</v>
      </c>
      <c r="D55" s="2" t="s">
        <v>418</v>
      </c>
      <c r="E55" s="2" t="s">
        <v>1433</v>
      </c>
      <c r="F55" s="71">
        <v>2844074</v>
      </c>
      <c r="G55" s="71">
        <v>2220.65</v>
      </c>
      <c r="H55" s="71">
        <v>0.62</v>
      </c>
    </row>
    <row r="56" spans="2:8">
      <c r="B56" s="2" t="s">
        <v>904</v>
      </c>
      <c r="C56" s="78" t="s">
        <v>258</v>
      </c>
      <c r="D56" s="2" t="s">
        <v>502</v>
      </c>
      <c r="E56" s="2" t="s">
        <v>905</v>
      </c>
      <c r="F56" s="71">
        <v>227102</v>
      </c>
      <c r="G56" s="71">
        <v>2217.9899999999998</v>
      </c>
      <c r="H56" s="71">
        <v>0.62</v>
      </c>
    </row>
    <row r="57" spans="2:8">
      <c r="B57" s="2" t="s">
        <v>930</v>
      </c>
      <c r="C57" s="78" t="s">
        <v>258</v>
      </c>
      <c r="D57" s="2" t="s">
        <v>431</v>
      </c>
      <c r="E57" s="2" t="s">
        <v>931</v>
      </c>
      <c r="F57" s="71">
        <v>450000</v>
      </c>
      <c r="G57" s="71">
        <v>2175.75</v>
      </c>
      <c r="H57" s="71">
        <v>0.61</v>
      </c>
    </row>
    <row r="58" spans="2:8">
      <c r="B58" s="2" t="s">
        <v>417</v>
      </c>
      <c r="C58" s="78" t="s">
        <v>258</v>
      </c>
      <c r="D58" s="2" t="s">
        <v>418</v>
      </c>
      <c r="E58" s="2" t="s">
        <v>419</v>
      </c>
      <c r="F58" s="71">
        <v>121000</v>
      </c>
      <c r="G58" s="71">
        <v>2169.35</v>
      </c>
      <c r="H58" s="71">
        <v>0.61</v>
      </c>
    </row>
    <row r="59" spans="2:8">
      <c r="B59" s="2" t="s">
        <v>681</v>
      </c>
      <c r="C59" s="78" t="s">
        <v>258</v>
      </c>
      <c r="D59" s="2" t="s">
        <v>388</v>
      </c>
      <c r="E59" s="2" t="s">
        <v>682</v>
      </c>
      <c r="F59" s="71">
        <v>136100</v>
      </c>
      <c r="G59" s="71">
        <v>2167.39</v>
      </c>
      <c r="H59" s="71">
        <v>0.61</v>
      </c>
    </row>
    <row r="60" spans="2:8">
      <c r="B60" s="2" t="s">
        <v>1434</v>
      </c>
      <c r="C60" s="78" t="s">
        <v>258</v>
      </c>
      <c r="D60" s="2" t="s">
        <v>378</v>
      </c>
      <c r="E60" s="2" t="s">
        <v>1435</v>
      </c>
      <c r="F60" s="71">
        <v>945000</v>
      </c>
      <c r="G60" s="71">
        <v>2159.61</v>
      </c>
      <c r="H60" s="71">
        <v>0.61</v>
      </c>
    </row>
    <row r="61" spans="2:8">
      <c r="B61" s="2" t="s">
        <v>1436</v>
      </c>
      <c r="C61" s="78" t="s">
        <v>258</v>
      </c>
      <c r="D61" s="2" t="s">
        <v>438</v>
      </c>
      <c r="E61" s="2" t="s">
        <v>1437</v>
      </c>
      <c r="F61" s="71">
        <v>1175000</v>
      </c>
      <c r="G61" s="71">
        <v>2150.7199999999998</v>
      </c>
      <c r="H61" s="71">
        <v>0.61</v>
      </c>
    </row>
    <row r="62" spans="2:8">
      <c r="B62" s="2" t="s">
        <v>1007</v>
      </c>
      <c r="C62" s="78" t="s">
        <v>258</v>
      </c>
      <c r="D62" s="2" t="s">
        <v>409</v>
      </c>
      <c r="E62" s="2" t="s">
        <v>1008</v>
      </c>
      <c r="F62" s="71">
        <v>178583</v>
      </c>
      <c r="G62" s="71">
        <v>2072.46</v>
      </c>
      <c r="H62" s="71">
        <v>0.57999999999999996</v>
      </c>
    </row>
    <row r="63" spans="2:8">
      <c r="B63" s="2" t="s">
        <v>873</v>
      </c>
      <c r="C63" s="78" t="s">
        <v>258</v>
      </c>
      <c r="D63" s="2" t="s">
        <v>502</v>
      </c>
      <c r="E63" s="2" t="s">
        <v>874</v>
      </c>
      <c r="F63" s="71">
        <v>90000</v>
      </c>
      <c r="G63" s="71">
        <v>1916.64</v>
      </c>
      <c r="H63" s="71">
        <v>0.54</v>
      </c>
    </row>
    <row r="64" spans="2:8">
      <c r="B64" s="2" t="s">
        <v>924</v>
      </c>
      <c r="C64" s="78" t="s">
        <v>258</v>
      </c>
      <c r="D64" s="2" t="s">
        <v>444</v>
      </c>
      <c r="E64" s="2" t="s">
        <v>925</v>
      </c>
      <c r="F64" s="71">
        <v>520200</v>
      </c>
      <c r="G64" s="71">
        <v>1875.06</v>
      </c>
      <c r="H64" s="71">
        <v>0.53</v>
      </c>
    </row>
    <row r="65" spans="2:8">
      <c r="B65" s="2" t="s">
        <v>661</v>
      </c>
      <c r="C65" s="78" t="s">
        <v>258</v>
      </c>
      <c r="D65" s="2" t="s">
        <v>418</v>
      </c>
      <c r="E65" s="2" t="s">
        <v>662</v>
      </c>
      <c r="F65" s="71">
        <v>326000</v>
      </c>
      <c r="G65" s="71">
        <v>1839.78</v>
      </c>
      <c r="H65" s="71">
        <v>0.52</v>
      </c>
    </row>
    <row r="66" spans="2:8">
      <c r="B66" s="2" t="s">
        <v>1438</v>
      </c>
      <c r="C66" s="78" t="s">
        <v>258</v>
      </c>
      <c r="D66" s="2" t="s">
        <v>406</v>
      </c>
      <c r="E66" s="2" t="s">
        <v>1439</v>
      </c>
      <c r="F66" s="71">
        <v>220000</v>
      </c>
      <c r="G66" s="71">
        <v>1821.38</v>
      </c>
      <c r="H66" s="71">
        <v>0.51</v>
      </c>
    </row>
    <row r="67" spans="2:8">
      <c r="B67" s="2" t="s">
        <v>403</v>
      </c>
      <c r="C67" s="78" t="s">
        <v>258</v>
      </c>
      <c r="D67" s="2" t="s">
        <v>396</v>
      </c>
      <c r="E67" s="2" t="s">
        <v>404</v>
      </c>
      <c r="F67" s="71">
        <v>80400</v>
      </c>
      <c r="G67" s="71">
        <v>1816.12</v>
      </c>
      <c r="H67" s="71">
        <v>0.51</v>
      </c>
    </row>
    <row r="68" spans="2:8">
      <c r="B68" s="2" t="s">
        <v>791</v>
      </c>
      <c r="C68" s="78" t="s">
        <v>258</v>
      </c>
      <c r="D68" s="2" t="s">
        <v>455</v>
      </c>
      <c r="E68" s="2" t="s">
        <v>792</v>
      </c>
      <c r="F68" s="71">
        <v>205932</v>
      </c>
      <c r="G68" s="71">
        <v>1795.73</v>
      </c>
      <c r="H68" s="71">
        <v>0.51</v>
      </c>
    </row>
    <row r="69" spans="2:8">
      <c r="B69" s="2" t="s">
        <v>1440</v>
      </c>
      <c r="C69" s="78" t="s">
        <v>258</v>
      </c>
      <c r="D69" s="2" t="s">
        <v>406</v>
      </c>
      <c r="E69" s="2" t="s">
        <v>1441</v>
      </c>
      <c r="F69" s="71">
        <v>240479</v>
      </c>
      <c r="G69" s="71">
        <v>1740.95</v>
      </c>
      <c r="H69" s="71">
        <v>0.49</v>
      </c>
    </row>
    <row r="70" spans="2:8">
      <c r="B70" s="2" t="s">
        <v>1125</v>
      </c>
      <c r="C70" s="78" t="s">
        <v>258</v>
      </c>
      <c r="D70" s="2" t="s">
        <v>378</v>
      </c>
      <c r="E70" s="2" t="s">
        <v>1126</v>
      </c>
      <c r="F70" s="71">
        <v>902821</v>
      </c>
      <c r="G70" s="71">
        <v>1740.01</v>
      </c>
      <c r="H70" s="71">
        <v>0.49</v>
      </c>
    </row>
    <row r="71" spans="2:8">
      <c r="B71" s="2" t="s">
        <v>1442</v>
      </c>
      <c r="C71" s="78" t="s">
        <v>258</v>
      </c>
      <c r="D71" s="2" t="s">
        <v>391</v>
      </c>
      <c r="E71" s="2" t="s">
        <v>1443</v>
      </c>
      <c r="F71" s="71">
        <v>159600</v>
      </c>
      <c r="G71" s="71">
        <v>1686.65</v>
      </c>
      <c r="H71" s="71">
        <v>0.47</v>
      </c>
    </row>
    <row r="72" spans="2:8">
      <c r="B72" s="2" t="s">
        <v>1184</v>
      </c>
      <c r="C72" s="78" t="s">
        <v>258</v>
      </c>
      <c r="D72" s="2" t="s">
        <v>449</v>
      </c>
      <c r="E72" s="2" t="s">
        <v>1185</v>
      </c>
      <c r="F72" s="71">
        <v>40500</v>
      </c>
      <c r="G72" s="71">
        <v>1625.63</v>
      </c>
      <c r="H72" s="71">
        <v>0.46</v>
      </c>
    </row>
    <row r="73" spans="2:8">
      <c r="B73" s="2" t="s">
        <v>395</v>
      </c>
      <c r="C73" s="78" t="s">
        <v>258</v>
      </c>
      <c r="D73" s="2" t="s">
        <v>396</v>
      </c>
      <c r="E73" s="2" t="s">
        <v>397</v>
      </c>
      <c r="F73" s="71">
        <v>382600</v>
      </c>
      <c r="G73" s="71">
        <v>1567.7</v>
      </c>
      <c r="H73" s="71">
        <v>0.44</v>
      </c>
    </row>
    <row r="74" spans="2:8">
      <c r="B74" s="2" t="s">
        <v>602</v>
      </c>
      <c r="C74" s="78" t="s">
        <v>258</v>
      </c>
      <c r="D74" s="2" t="s">
        <v>571</v>
      </c>
      <c r="E74" s="2" t="s">
        <v>603</v>
      </c>
      <c r="F74" s="71">
        <v>90000</v>
      </c>
      <c r="G74" s="71">
        <v>1401.35</v>
      </c>
      <c r="H74" s="71">
        <v>0.39</v>
      </c>
    </row>
    <row r="75" spans="2:8">
      <c r="B75" s="2" t="s">
        <v>995</v>
      </c>
      <c r="C75" s="78" t="s">
        <v>258</v>
      </c>
      <c r="D75" s="2" t="s">
        <v>695</v>
      </c>
      <c r="E75" s="2" t="s">
        <v>996</v>
      </c>
      <c r="F75" s="71">
        <v>16050</v>
      </c>
      <c r="G75" s="71">
        <v>1264.56</v>
      </c>
      <c r="H75" s="71">
        <v>0.36</v>
      </c>
    </row>
    <row r="76" spans="2:8">
      <c r="B76" s="2" t="s">
        <v>990</v>
      </c>
      <c r="C76" s="78" t="s">
        <v>258</v>
      </c>
      <c r="D76" s="2" t="s">
        <v>695</v>
      </c>
      <c r="E76" s="2" t="s">
        <v>991</v>
      </c>
      <c r="F76" s="71">
        <v>187025</v>
      </c>
      <c r="G76" s="71">
        <v>1261.3900000000001</v>
      </c>
      <c r="H76" s="71">
        <v>0.35</v>
      </c>
    </row>
    <row r="77" spans="2:8">
      <c r="B77" s="2" t="s">
        <v>607</v>
      </c>
      <c r="C77" s="78" t="s">
        <v>258</v>
      </c>
      <c r="D77" s="2" t="s">
        <v>471</v>
      </c>
      <c r="E77" s="2" t="s">
        <v>608</v>
      </c>
      <c r="F77" s="71">
        <v>117571</v>
      </c>
      <c r="G77" s="71">
        <v>1114.57</v>
      </c>
      <c r="H77" s="71">
        <v>0.31</v>
      </c>
    </row>
    <row r="78" spans="2:8">
      <c r="B78" s="2" t="s">
        <v>822</v>
      </c>
      <c r="C78" s="78" t="s">
        <v>258</v>
      </c>
      <c r="D78" s="2" t="s">
        <v>823</v>
      </c>
      <c r="E78" s="2" t="s">
        <v>824</v>
      </c>
      <c r="F78" s="71">
        <v>151300</v>
      </c>
      <c r="G78" s="71">
        <v>1032.55</v>
      </c>
      <c r="H78" s="71">
        <v>0.28999999999999998</v>
      </c>
    </row>
    <row r="79" spans="2:8">
      <c r="B79" s="2" t="s">
        <v>490</v>
      </c>
      <c r="C79" s="78" t="s">
        <v>258</v>
      </c>
      <c r="D79" s="2" t="s">
        <v>378</v>
      </c>
      <c r="E79" s="2" t="s">
        <v>491</v>
      </c>
      <c r="F79" s="71">
        <v>135338</v>
      </c>
      <c r="G79" s="71">
        <v>879.49</v>
      </c>
      <c r="H79" s="71">
        <v>0.25</v>
      </c>
    </row>
    <row r="80" spans="2:8">
      <c r="B80" s="2" t="s">
        <v>1444</v>
      </c>
      <c r="C80" s="78" t="s">
        <v>258</v>
      </c>
      <c r="D80" s="2" t="s">
        <v>688</v>
      </c>
      <c r="E80" s="2" t="s">
        <v>1445</v>
      </c>
      <c r="F80" s="71">
        <v>92564</v>
      </c>
      <c r="G80" s="71">
        <v>844.69</v>
      </c>
      <c r="H80" s="71">
        <v>0.24</v>
      </c>
    </row>
    <row r="81" spans="2:9">
      <c r="B81" s="2" t="s">
        <v>1446</v>
      </c>
      <c r="C81" s="78" t="s">
        <v>258</v>
      </c>
      <c r="D81" s="2" t="s">
        <v>583</v>
      </c>
      <c r="E81" s="2" t="s">
        <v>1447</v>
      </c>
      <c r="F81" s="71">
        <v>1623376</v>
      </c>
      <c r="G81" s="71">
        <v>719.8</v>
      </c>
      <c r="H81" s="71">
        <v>0.2</v>
      </c>
    </row>
    <row r="82" spans="2:9">
      <c r="B82" s="2" t="s">
        <v>1448</v>
      </c>
      <c r="C82" s="78" t="s">
        <v>258</v>
      </c>
      <c r="D82" s="2" t="s">
        <v>409</v>
      </c>
      <c r="E82" s="2" t="s">
        <v>1449</v>
      </c>
      <c r="F82" s="71">
        <v>49080</v>
      </c>
      <c r="G82" s="71">
        <v>380.91</v>
      </c>
      <c r="H82" s="71">
        <v>0.11</v>
      </c>
    </row>
    <row r="83" spans="2:9">
      <c r="B83" s="2" t="s">
        <v>1450</v>
      </c>
      <c r="C83" s="78" t="s">
        <v>258</v>
      </c>
      <c r="D83" s="2" t="s">
        <v>399</v>
      </c>
      <c r="E83" s="2" t="s">
        <v>1451</v>
      </c>
      <c r="F83" s="71">
        <v>200</v>
      </c>
      <c r="G83" s="71">
        <v>3.89</v>
      </c>
      <c r="H83" s="71">
        <v>0</v>
      </c>
      <c r="I83" s="2" t="s">
        <v>1452</v>
      </c>
    </row>
    <row r="84" spans="2:9">
      <c r="B84" s="2" t="s">
        <v>1453</v>
      </c>
      <c r="C84" s="78" t="s">
        <v>258</v>
      </c>
      <c r="D84" s="2" t="s">
        <v>378</v>
      </c>
      <c r="E84" s="2" t="s">
        <v>491</v>
      </c>
      <c r="F84" s="71">
        <v>-135000</v>
      </c>
      <c r="G84" s="71">
        <v>-879.19</v>
      </c>
      <c r="H84" s="71">
        <v>-0.25</v>
      </c>
    </row>
    <row r="85" spans="2:9">
      <c r="B85" s="2" t="s">
        <v>1454</v>
      </c>
      <c r="C85" s="78" t="s">
        <v>258</v>
      </c>
      <c r="D85" s="2" t="s">
        <v>695</v>
      </c>
      <c r="E85" s="2" t="s">
        <v>996</v>
      </c>
      <c r="F85" s="71">
        <v>-16050</v>
      </c>
      <c r="G85" s="71">
        <v>-1270.32</v>
      </c>
      <c r="H85" s="71">
        <v>-0.36</v>
      </c>
    </row>
    <row r="86" spans="2:9">
      <c r="B86" s="2" t="s">
        <v>1455</v>
      </c>
      <c r="C86" s="78" t="s">
        <v>258</v>
      </c>
      <c r="D86" s="2" t="s">
        <v>399</v>
      </c>
      <c r="E86" s="2" t="s">
        <v>772</v>
      </c>
      <c r="F86" s="71">
        <v>-13400</v>
      </c>
      <c r="G86" s="71">
        <v>-1550.76</v>
      </c>
      <c r="H86" s="71">
        <v>-0.44</v>
      </c>
    </row>
    <row r="87" spans="2:9">
      <c r="B87" s="2" t="s">
        <v>1456</v>
      </c>
      <c r="C87" s="78" t="s">
        <v>258</v>
      </c>
      <c r="D87" s="2" t="s">
        <v>444</v>
      </c>
      <c r="E87" s="2" t="s">
        <v>925</v>
      </c>
      <c r="F87" s="71">
        <v>-520200</v>
      </c>
      <c r="G87" s="71">
        <v>-1878.7</v>
      </c>
      <c r="H87" s="71">
        <v>-0.53</v>
      </c>
    </row>
    <row r="88" spans="2:9">
      <c r="B88" s="2" t="s">
        <v>1457</v>
      </c>
      <c r="C88" s="78" t="s">
        <v>258</v>
      </c>
      <c r="D88" s="2" t="s">
        <v>412</v>
      </c>
      <c r="E88" s="2" t="s">
        <v>413</v>
      </c>
      <c r="F88" s="71">
        <v>-74200</v>
      </c>
      <c r="G88" s="71">
        <v>-2283.88</v>
      </c>
      <c r="H88" s="71">
        <v>-0.64</v>
      </c>
    </row>
    <row r="89" spans="2:9">
      <c r="B89" s="2" t="s">
        <v>1458</v>
      </c>
      <c r="C89" s="78" t="s">
        <v>258</v>
      </c>
      <c r="D89" s="2" t="s">
        <v>378</v>
      </c>
      <c r="E89" s="2" t="s">
        <v>402</v>
      </c>
      <c r="F89" s="71">
        <v>-216875</v>
      </c>
      <c r="G89" s="71">
        <v>-2397.23</v>
      </c>
      <c r="H89" s="71">
        <v>-0.67</v>
      </c>
    </row>
    <row r="90" spans="2:9">
      <c r="B90" s="2" t="s">
        <v>1459</v>
      </c>
      <c r="C90" s="78" t="s">
        <v>258</v>
      </c>
      <c r="D90" s="2" t="s">
        <v>378</v>
      </c>
      <c r="E90" s="2" t="s">
        <v>1294</v>
      </c>
      <c r="F90" s="71">
        <v>-338250</v>
      </c>
      <c r="G90" s="71">
        <v>-2623.3</v>
      </c>
      <c r="H90" s="71">
        <v>-0.74</v>
      </c>
    </row>
    <row r="91" spans="2:9">
      <c r="B91" s="2" t="s">
        <v>1460</v>
      </c>
      <c r="C91" s="78" t="s">
        <v>258</v>
      </c>
      <c r="D91" s="2" t="s">
        <v>391</v>
      </c>
      <c r="E91" s="2" t="s">
        <v>392</v>
      </c>
      <c r="F91" s="71">
        <v>-108150</v>
      </c>
      <c r="G91" s="71">
        <v>-3785.57</v>
      </c>
      <c r="H91" s="71">
        <v>-1.07</v>
      </c>
    </row>
    <row r="92" spans="2:9">
      <c r="B92" s="2" t="s">
        <v>1461</v>
      </c>
      <c r="C92" s="78" t="s">
        <v>258</v>
      </c>
      <c r="D92" s="2" t="s">
        <v>484</v>
      </c>
      <c r="E92" s="2" t="s">
        <v>485</v>
      </c>
      <c r="F92" s="71">
        <v>-1183200</v>
      </c>
      <c r="G92" s="71">
        <v>-3973.78</v>
      </c>
      <c r="H92" s="71">
        <v>-1.1200000000000001</v>
      </c>
    </row>
    <row r="93" spans="2:9">
      <c r="B93" s="2" t="s">
        <v>1462</v>
      </c>
      <c r="C93" s="78" t="s">
        <v>258</v>
      </c>
      <c r="D93" s="2" t="s">
        <v>409</v>
      </c>
      <c r="E93" s="2" t="s">
        <v>1000</v>
      </c>
      <c r="F93" s="71">
        <v>-278200</v>
      </c>
      <c r="G93" s="71">
        <v>-4023.75</v>
      </c>
      <c r="H93" s="71">
        <v>-1.1299999999999999</v>
      </c>
    </row>
    <row r="94" spans="2:9">
      <c r="B94" s="2" t="s">
        <v>1463</v>
      </c>
      <c r="C94" s="78" t="s">
        <v>258</v>
      </c>
      <c r="D94" s="2" t="s">
        <v>452</v>
      </c>
      <c r="E94" s="2" t="s">
        <v>826</v>
      </c>
      <c r="F94" s="71">
        <v>-668015</v>
      </c>
      <c r="G94" s="71">
        <v>-4259.6000000000004</v>
      </c>
      <c r="H94" s="71">
        <v>-1.2</v>
      </c>
    </row>
    <row r="95" spans="2:9">
      <c r="B95" s="2" t="s">
        <v>1464</v>
      </c>
      <c r="C95" s="78" t="s">
        <v>258</v>
      </c>
      <c r="D95" s="2" t="s">
        <v>378</v>
      </c>
      <c r="E95" s="2" t="s">
        <v>384</v>
      </c>
      <c r="F95" s="71">
        <v>-385700</v>
      </c>
      <c r="G95" s="71">
        <v>-5228.3599999999997</v>
      </c>
      <c r="H95" s="71">
        <v>-1.47</v>
      </c>
    </row>
    <row r="96" spans="2:9" ht="13">
      <c r="B96" s="3" t="s">
        <v>261</v>
      </c>
      <c r="C96" s="82"/>
      <c r="D96" s="3"/>
      <c r="E96" s="3"/>
      <c r="F96" s="83"/>
      <c r="G96" s="83">
        <f>SUM(G12:G83)</f>
        <v>235535.50000000009</v>
      </c>
      <c r="H96" s="83">
        <f>SUM(H12:H83)</f>
        <v>66.289999999999992</v>
      </c>
    </row>
    <row r="97" spans="2:8" ht="13">
      <c r="B97" s="3" t="s">
        <v>1465</v>
      </c>
      <c r="C97" s="82"/>
      <c r="D97" s="3"/>
      <c r="E97" s="3"/>
      <c r="F97" s="83"/>
      <c r="G97" s="83"/>
      <c r="H97" s="83"/>
    </row>
    <row r="98" spans="2:8" ht="13">
      <c r="B98" s="3" t="s">
        <v>1466</v>
      </c>
      <c r="C98" s="82"/>
      <c r="D98" s="3"/>
      <c r="E98" s="3"/>
      <c r="F98" s="83"/>
      <c r="G98" s="83"/>
      <c r="H98" s="83"/>
    </row>
    <row r="99" spans="2:8">
      <c r="B99" s="2" t="s">
        <v>1467</v>
      </c>
      <c r="C99" s="78" t="s">
        <v>258</v>
      </c>
      <c r="D99" s="2" t="s">
        <v>349</v>
      </c>
      <c r="F99" s="71">
        <v>24180</v>
      </c>
      <c r="G99" s="71">
        <v>24038.75</v>
      </c>
      <c r="H99" s="71">
        <v>6.76</v>
      </c>
    </row>
    <row r="100" spans="2:8">
      <c r="B100" s="2" t="s">
        <v>1468</v>
      </c>
      <c r="C100" s="78" t="s">
        <v>258</v>
      </c>
      <c r="D100" s="2" t="s">
        <v>349</v>
      </c>
      <c r="F100" s="71">
        <v>7130</v>
      </c>
      <c r="G100" s="71">
        <v>7090.53</v>
      </c>
      <c r="H100" s="71">
        <v>2</v>
      </c>
    </row>
    <row r="101" spans="2:8">
      <c r="B101" s="2" t="s">
        <v>1469</v>
      </c>
      <c r="C101" s="78" t="s">
        <v>258</v>
      </c>
      <c r="D101" s="2" t="s">
        <v>1470</v>
      </c>
      <c r="E101" s="2" t="s">
        <v>1471</v>
      </c>
      <c r="F101" s="71">
        <v>1000000</v>
      </c>
      <c r="G101" s="71">
        <v>2439.6999999999998</v>
      </c>
      <c r="H101" s="71">
        <v>0.69</v>
      </c>
    </row>
    <row r="102" spans="2:8">
      <c r="B102" s="2" t="s">
        <v>1472</v>
      </c>
      <c r="C102" s="78" t="s">
        <v>258</v>
      </c>
      <c r="D102" s="2" t="s">
        <v>1470</v>
      </c>
      <c r="E102" s="2" t="s">
        <v>1473</v>
      </c>
      <c r="F102" s="71">
        <v>250000</v>
      </c>
      <c r="G102" s="71">
        <v>2214.15</v>
      </c>
      <c r="H102" s="71">
        <v>0.62</v>
      </c>
    </row>
    <row r="103" spans="2:8">
      <c r="B103" s="2" t="s">
        <v>1474</v>
      </c>
      <c r="C103" s="78" t="s">
        <v>258</v>
      </c>
      <c r="D103" s="2" t="s">
        <v>1470</v>
      </c>
      <c r="F103" s="71">
        <v>250000</v>
      </c>
      <c r="G103" s="71">
        <v>668.35</v>
      </c>
      <c r="H103" s="71">
        <v>0.19</v>
      </c>
    </row>
    <row r="104" spans="2:8" ht="13">
      <c r="B104" s="3" t="s">
        <v>1475</v>
      </c>
      <c r="C104" s="82"/>
      <c r="D104" s="3"/>
      <c r="E104" s="3"/>
      <c r="F104" s="83"/>
      <c r="G104" s="83"/>
      <c r="H104" s="83"/>
    </row>
    <row r="105" spans="2:8">
      <c r="B105" s="2" t="s">
        <v>1476</v>
      </c>
      <c r="C105" s="78" t="s">
        <v>258</v>
      </c>
      <c r="D105" s="2" t="s">
        <v>349</v>
      </c>
      <c r="F105" s="71">
        <v>38100</v>
      </c>
      <c r="G105" s="71">
        <v>34563.18</v>
      </c>
      <c r="H105" s="71">
        <v>9.73</v>
      </c>
    </row>
    <row r="106" spans="2:8">
      <c r="B106" s="2" t="s">
        <v>1477</v>
      </c>
      <c r="C106" s="78" t="s">
        <v>258</v>
      </c>
      <c r="D106" s="2" t="s">
        <v>349</v>
      </c>
      <c r="F106" s="71">
        <v>3200</v>
      </c>
      <c r="G106" s="71">
        <v>3315.62</v>
      </c>
      <c r="H106" s="71">
        <v>0.93</v>
      </c>
    </row>
    <row r="107" spans="2:8">
      <c r="B107" s="2" t="s">
        <v>1478</v>
      </c>
      <c r="C107" s="78" t="s">
        <v>258</v>
      </c>
      <c r="D107" s="2" t="s">
        <v>1479</v>
      </c>
      <c r="F107" s="71">
        <v>11000</v>
      </c>
      <c r="G107" s="71">
        <v>673.64</v>
      </c>
      <c r="H107" s="71">
        <v>0.19</v>
      </c>
    </row>
    <row r="108" spans="2:8">
      <c r="B108" s="2" t="s">
        <v>1480</v>
      </c>
      <c r="C108" s="78" t="s">
        <v>258</v>
      </c>
      <c r="D108" s="2" t="s">
        <v>1470</v>
      </c>
      <c r="E108" s="2" t="s">
        <v>1473</v>
      </c>
      <c r="F108" s="71">
        <v>62500</v>
      </c>
      <c r="G108" s="71">
        <v>558.59</v>
      </c>
      <c r="H108" s="71">
        <v>0.16</v>
      </c>
    </row>
    <row r="109" spans="2:8">
      <c r="B109" s="2" t="s">
        <v>1481</v>
      </c>
      <c r="C109" s="78" t="s">
        <v>258</v>
      </c>
      <c r="D109" s="2" t="s">
        <v>1470</v>
      </c>
      <c r="F109" s="71">
        <v>-250000</v>
      </c>
      <c r="G109" s="71">
        <v>-674.5</v>
      </c>
      <c r="H109" s="71">
        <v>-0.19</v>
      </c>
    </row>
    <row r="110" spans="2:8">
      <c r="B110" s="2" t="s">
        <v>1482</v>
      </c>
      <c r="C110" s="78" t="s">
        <v>258</v>
      </c>
      <c r="D110" s="2" t="s">
        <v>1470</v>
      </c>
      <c r="E110" s="2" t="s">
        <v>1471</v>
      </c>
      <c r="F110" s="71">
        <v>-1000000</v>
      </c>
      <c r="G110" s="71">
        <v>-2463</v>
      </c>
      <c r="H110" s="71">
        <v>-0.69</v>
      </c>
    </row>
    <row r="111" spans="2:8">
      <c r="B111" s="2" t="s">
        <v>1480</v>
      </c>
      <c r="C111" s="78" t="s">
        <v>258</v>
      </c>
      <c r="D111" s="2" t="s">
        <v>1470</v>
      </c>
      <c r="E111" s="2" t="s">
        <v>1473</v>
      </c>
      <c r="F111" s="71">
        <v>-312500</v>
      </c>
      <c r="G111" s="71">
        <v>-2785.47</v>
      </c>
      <c r="H111" s="71">
        <v>-0.78</v>
      </c>
    </row>
    <row r="112" spans="2:8">
      <c r="B112" s="2" t="s">
        <v>1477</v>
      </c>
      <c r="C112" s="78" t="s">
        <v>258</v>
      </c>
      <c r="D112" s="2" t="s">
        <v>349</v>
      </c>
      <c r="F112" s="71">
        <v>-7130</v>
      </c>
      <c r="G112" s="71">
        <v>-7130.36</v>
      </c>
      <c r="H112" s="71">
        <v>-2.0099999999999998</v>
      </c>
    </row>
    <row r="113" spans="2:8">
      <c r="B113" s="2" t="s">
        <v>1483</v>
      </c>
      <c r="C113" s="78" t="s">
        <v>258</v>
      </c>
      <c r="D113" s="2" t="s">
        <v>349</v>
      </c>
      <c r="F113" s="71">
        <v>-24180</v>
      </c>
      <c r="G113" s="71">
        <v>-24195.72</v>
      </c>
      <c r="H113" s="71">
        <v>-6.81</v>
      </c>
    </row>
    <row r="114" spans="2:8" ht="13">
      <c r="B114" s="3" t="s">
        <v>1484</v>
      </c>
      <c r="C114" s="82"/>
      <c r="D114" s="3"/>
      <c r="E114" s="3"/>
      <c r="F114" s="83"/>
      <c r="G114" s="83">
        <f>SUM(G99:G108)</f>
        <v>75562.509999999995</v>
      </c>
      <c r="H114" s="83">
        <f>SUM(H99:H108)</f>
        <v>21.27</v>
      </c>
    </row>
    <row r="115" spans="2:8" ht="13">
      <c r="B115" s="3" t="s">
        <v>1485</v>
      </c>
    </row>
    <row r="116" spans="2:8">
      <c r="B116" s="2" t="s">
        <v>234</v>
      </c>
      <c r="C116" s="78" t="s">
        <v>258</v>
      </c>
      <c r="D116" s="2" t="s">
        <v>259</v>
      </c>
      <c r="E116" s="2" t="s">
        <v>1486</v>
      </c>
      <c r="F116" s="71">
        <v>72434.116999999998</v>
      </c>
      <c r="G116" s="71">
        <v>2868.18</v>
      </c>
      <c r="H116" s="71">
        <v>0.81</v>
      </c>
    </row>
    <row r="117" spans="2:8" ht="13">
      <c r="B117" s="3" t="s">
        <v>261</v>
      </c>
      <c r="C117" s="82"/>
      <c r="D117" s="3"/>
      <c r="E117" s="3"/>
      <c r="F117" s="83"/>
      <c r="G117" s="83">
        <f>SUM(G115:G116)</f>
        <v>2868.18</v>
      </c>
      <c r="H117" s="83">
        <f>SUM(H115:H116)</f>
        <v>0.81</v>
      </c>
    </row>
    <row r="118" spans="2:8" ht="13">
      <c r="B118" s="79" t="s">
        <v>248</v>
      </c>
      <c r="C118" s="80" t="s">
        <v>249</v>
      </c>
      <c r="D118" s="79" t="s">
        <v>727</v>
      </c>
      <c r="E118" s="79" t="s">
        <v>251</v>
      </c>
      <c r="F118" s="81" t="s">
        <v>252</v>
      </c>
      <c r="G118" s="81" t="s">
        <v>253</v>
      </c>
      <c r="H118" s="81" t="s">
        <v>254</v>
      </c>
    </row>
    <row r="119" spans="2:8" ht="13">
      <c r="B119" s="3" t="s">
        <v>728</v>
      </c>
    </row>
    <row r="120" spans="2:8" ht="13">
      <c r="B120" s="3" t="s">
        <v>257</v>
      </c>
    </row>
    <row r="121" spans="2:8" ht="13">
      <c r="B121" s="3" t="s">
        <v>729</v>
      </c>
    </row>
    <row r="122" spans="2:8">
      <c r="B122" s="2" t="s">
        <v>1487</v>
      </c>
      <c r="C122" s="78">
        <v>6.61</v>
      </c>
      <c r="D122" s="2" t="s">
        <v>731</v>
      </c>
      <c r="E122" s="2" t="s">
        <v>1488</v>
      </c>
      <c r="F122" s="71">
        <v>5000000</v>
      </c>
      <c r="G122" s="71">
        <v>5163.03</v>
      </c>
      <c r="H122" s="71">
        <v>1.45</v>
      </c>
    </row>
    <row r="123" spans="2:8">
      <c r="B123" s="2" t="s">
        <v>1489</v>
      </c>
      <c r="C123" s="78">
        <v>6.58</v>
      </c>
      <c r="D123" s="2" t="s">
        <v>731</v>
      </c>
      <c r="E123" s="2" t="s">
        <v>732</v>
      </c>
      <c r="F123" s="71">
        <v>3000000</v>
      </c>
      <c r="G123" s="71">
        <v>3044.22</v>
      </c>
      <c r="H123" s="71">
        <v>0.86</v>
      </c>
    </row>
    <row r="124" spans="2:8">
      <c r="B124" s="2" t="s">
        <v>1490</v>
      </c>
      <c r="C124" s="78">
        <v>6.4</v>
      </c>
      <c r="D124" s="2" t="s">
        <v>731</v>
      </c>
      <c r="E124" s="2" t="s">
        <v>1491</v>
      </c>
      <c r="F124" s="71">
        <v>2500000</v>
      </c>
      <c r="G124" s="71">
        <v>2480.92</v>
      </c>
      <c r="H124" s="71">
        <v>0.7</v>
      </c>
    </row>
    <row r="125" spans="2:8">
      <c r="B125" s="2" t="s">
        <v>1492</v>
      </c>
      <c r="C125" s="78">
        <v>6.6</v>
      </c>
      <c r="D125" s="2" t="s">
        <v>731</v>
      </c>
      <c r="E125" s="2" t="s">
        <v>1493</v>
      </c>
      <c r="F125" s="71">
        <v>2000000</v>
      </c>
      <c r="G125" s="71">
        <v>2079.6999999999998</v>
      </c>
      <c r="H125" s="71">
        <v>0.59</v>
      </c>
    </row>
    <row r="126" spans="2:8">
      <c r="B126" s="2" t="s">
        <v>1494</v>
      </c>
      <c r="C126" s="78">
        <v>6.61</v>
      </c>
      <c r="D126" s="2" t="s">
        <v>731</v>
      </c>
      <c r="E126" s="2" t="s">
        <v>1495</v>
      </c>
      <c r="F126" s="71">
        <v>2000000</v>
      </c>
      <c r="G126" s="71">
        <v>2072.7399999999998</v>
      </c>
      <c r="H126" s="71">
        <v>0.57999999999999996</v>
      </c>
    </row>
    <row r="127" spans="2:8">
      <c r="B127" s="2" t="s">
        <v>735</v>
      </c>
      <c r="C127" s="78">
        <v>6.39</v>
      </c>
      <c r="D127" s="2" t="s">
        <v>731</v>
      </c>
      <c r="E127" s="2" t="s">
        <v>736</v>
      </c>
      <c r="F127" s="71">
        <v>1800000</v>
      </c>
      <c r="G127" s="71">
        <v>1815.43</v>
      </c>
      <c r="H127" s="71">
        <v>0.51</v>
      </c>
    </row>
    <row r="128" spans="2:8">
      <c r="B128" s="2" t="s">
        <v>1496</v>
      </c>
      <c r="C128" s="78">
        <v>6.5</v>
      </c>
      <c r="D128" s="2" t="s">
        <v>731</v>
      </c>
      <c r="E128" s="2" t="s">
        <v>1497</v>
      </c>
      <c r="F128" s="71">
        <v>1342600</v>
      </c>
      <c r="G128" s="71">
        <v>1377.47</v>
      </c>
      <c r="H128" s="71">
        <v>0.39</v>
      </c>
    </row>
    <row r="129" spans="2:8">
      <c r="B129" s="2" t="s">
        <v>1498</v>
      </c>
      <c r="C129" s="78">
        <v>6.95</v>
      </c>
      <c r="D129" s="2" t="s">
        <v>731</v>
      </c>
      <c r="E129" s="2" t="s">
        <v>1499</v>
      </c>
      <c r="F129" s="71">
        <v>873800</v>
      </c>
      <c r="G129" s="71">
        <v>902.35</v>
      </c>
      <c r="H129" s="71">
        <v>0.25</v>
      </c>
    </row>
    <row r="130" spans="2:8">
      <c r="B130" s="2" t="s">
        <v>1500</v>
      </c>
      <c r="C130" s="78">
        <v>6.69</v>
      </c>
      <c r="D130" s="2" t="s">
        <v>731</v>
      </c>
      <c r="E130" s="2" t="s">
        <v>1501</v>
      </c>
      <c r="F130" s="71">
        <v>547800</v>
      </c>
      <c r="G130" s="71">
        <v>570.16999999999996</v>
      </c>
      <c r="H130" s="71">
        <v>0.16</v>
      </c>
    </row>
    <row r="131" spans="2:8">
      <c r="B131" s="2" t="s">
        <v>1502</v>
      </c>
      <c r="C131" s="78">
        <v>6.95</v>
      </c>
      <c r="D131" s="2" t="s">
        <v>731</v>
      </c>
      <c r="E131" s="2" t="s">
        <v>1503</v>
      </c>
      <c r="F131" s="71">
        <v>454160</v>
      </c>
      <c r="G131" s="71">
        <v>472.57</v>
      </c>
      <c r="H131" s="71">
        <v>0.13</v>
      </c>
    </row>
    <row r="132" spans="2:8">
      <c r="B132" s="2" t="s">
        <v>1504</v>
      </c>
      <c r="C132" s="78">
        <v>7.01</v>
      </c>
      <c r="D132" s="2" t="s">
        <v>731</v>
      </c>
      <c r="E132" s="2" t="s">
        <v>1505</v>
      </c>
      <c r="F132" s="71">
        <v>399500</v>
      </c>
      <c r="G132" s="71">
        <v>418.61</v>
      </c>
      <c r="H132" s="71">
        <v>0.12</v>
      </c>
    </row>
    <row r="133" spans="2:8">
      <c r="B133" s="2" t="s">
        <v>1506</v>
      </c>
      <c r="C133" s="78">
        <v>6.97</v>
      </c>
      <c r="D133" s="2" t="s">
        <v>731</v>
      </c>
      <c r="E133" s="2" t="s">
        <v>1507</v>
      </c>
      <c r="F133" s="71">
        <v>329400</v>
      </c>
      <c r="G133" s="71">
        <v>343.67</v>
      </c>
      <c r="H133" s="71">
        <v>0.1</v>
      </c>
    </row>
    <row r="134" spans="2:8">
      <c r="B134" s="2" t="s">
        <v>1508</v>
      </c>
      <c r="C134" s="78">
        <v>6.95</v>
      </c>
      <c r="D134" s="2" t="s">
        <v>731</v>
      </c>
      <c r="E134" s="2" t="s">
        <v>1509</v>
      </c>
      <c r="F134" s="71">
        <v>170200</v>
      </c>
      <c r="G134" s="71">
        <v>176.53</v>
      </c>
      <c r="H134" s="71">
        <v>0.05</v>
      </c>
    </row>
    <row r="135" spans="2:8">
      <c r="B135" s="2" t="s">
        <v>1510</v>
      </c>
      <c r="C135" s="78">
        <v>6.97</v>
      </c>
      <c r="D135" s="2" t="s">
        <v>731</v>
      </c>
      <c r="E135" s="2" t="s">
        <v>1511</v>
      </c>
      <c r="F135" s="71">
        <v>153100</v>
      </c>
      <c r="G135" s="71">
        <v>160.72999999999999</v>
      </c>
      <c r="H135" s="71">
        <v>0.05</v>
      </c>
    </row>
    <row r="136" spans="2:8">
      <c r="B136" s="2" t="s">
        <v>1512</v>
      </c>
      <c r="C136" s="78">
        <v>6.97</v>
      </c>
      <c r="D136" s="2" t="s">
        <v>731</v>
      </c>
      <c r="E136" s="2" t="s">
        <v>1513</v>
      </c>
      <c r="F136" s="71">
        <v>107500</v>
      </c>
      <c r="G136" s="71">
        <v>112.51</v>
      </c>
      <c r="H136" s="71">
        <v>0.03</v>
      </c>
    </row>
    <row r="137" spans="2:8">
      <c r="B137" s="2" t="s">
        <v>1514</v>
      </c>
      <c r="C137" s="78">
        <v>6.5</v>
      </c>
      <c r="D137" s="2" t="s">
        <v>731</v>
      </c>
      <c r="E137" s="2" t="s">
        <v>1515</v>
      </c>
      <c r="F137" s="71">
        <v>79500</v>
      </c>
      <c r="G137" s="71">
        <v>76.91</v>
      </c>
      <c r="H137" s="71">
        <v>0.02</v>
      </c>
    </row>
    <row r="138" spans="2:8" ht="13">
      <c r="B138" s="3" t="s">
        <v>745</v>
      </c>
      <c r="C138" s="82"/>
      <c r="D138" s="3"/>
      <c r="E138" s="3"/>
      <c r="F138" s="83"/>
      <c r="G138" s="83">
        <f>SUM(G118:G137)</f>
        <v>21267.55999999999</v>
      </c>
      <c r="H138" s="83">
        <f>SUM(H118:H137)</f>
        <v>5.9899999999999984</v>
      </c>
    </row>
    <row r="139" spans="2:8" ht="13">
      <c r="B139" s="3" t="s">
        <v>746</v>
      </c>
    </row>
    <row r="140" spans="2:8">
      <c r="B140" s="2" t="s">
        <v>1516</v>
      </c>
      <c r="C140" s="78">
        <v>8.0500000000000007</v>
      </c>
      <c r="D140" s="2" t="s">
        <v>756</v>
      </c>
      <c r="E140" s="2" t="s">
        <v>1517</v>
      </c>
      <c r="F140" s="71">
        <v>2500</v>
      </c>
      <c r="G140" s="71">
        <v>2563.44</v>
      </c>
      <c r="H140" s="71">
        <v>0.72</v>
      </c>
    </row>
    <row r="141" spans="2:8">
      <c r="B141" s="2" t="s">
        <v>1518</v>
      </c>
      <c r="C141" s="78">
        <v>7.15</v>
      </c>
      <c r="D141" s="2" t="s">
        <v>748</v>
      </c>
      <c r="E141" s="2" t="s">
        <v>1519</v>
      </c>
      <c r="F141" s="71">
        <v>2500</v>
      </c>
      <c r="G141" s="71">
        <v>2548.42</v>
      </c>
      <c r="H141" s="71">
        <v>0.72</v>
      </c>
    </row>
    <row r="142" spans="2:8">
      <c r="B142" s="2" t="s">
        <v>1520</v>
      </c>
      <c r="C142" s="78">
        <v>7.05</v>
      </c>
      <c r="D142" s="2" t="s">
        <v>748</v>
      </c>
      <c r="E142" s="2" t="s">
        <v>1521</v>
      </c>
      <c r="F142" s="71">
        <v>2500</v>
      </c>
      <c r="G142" s="71">
        <v>2526.39</v>
      </c>
      <c r="H142" s="71">
        <v>0.71</v>
      </c>
    </row>
    <row r="143" spans="2:8">
      <c r="B143" s="2" t="s">
        <v>1522</v>
      </c>
      <c r="C143" s="78">
        <v>7.64</v>
      </c>
      <c r="D143" s="2" t="s">
        <v>753</v>
      </c>
      <c r="E143" s="2" t="s">
        <v>1523</v>
      </c>
      <c r="F143" s="71">
        <v>2500</v>
      </c>
      <c r="G143" s="71">
        <v>2387.5100000000002</v>
      </c>
      <c r="H143" s="71">
        <v>0.67</v>
      </c>
    </row>
    <row r="144" spans="2:8">
      <c r="B144" s="2" t="s">
        <v>747</v>
      </c>
      <c r="C144" s="78">
        <v>7.35</v>
      </c>
      <c r="D144" s="2" t="s">
        <v>748</v>
      </c>
      <c r="E144" s="2" t="s">
        <v>749</v>
      </c>
      <c r="F144" s="71">
        <v>500</v>
      </c>
      <c r="G144" s="71">
        <v>513.17999999999995</v>
      </c>
      <c r="H144" s="71">
        <v>0.14000000000000001</v>
      </c>
    </row>
    <row r="145" spans="2:8" ht="13">
      <c r="B145" s="3" t="s">
        <v>760</v>
      </c>
      <c r="C145" s="82"/>
      <c r="D145" s="3"/>
      <c r="E145" s="3"/>
      <c r="F145" s="83"/>
      <c r="G145" s="83">
        <f>SUM(G139:G144)</f>
        <v>10538.94</v>
      </c>
      <c r="H145" s="83">
        <f>SUM(H139:H144)</f>
        <v>2.96</v>
      </c>
    </row>
    <row r="146" spans="2:8" ht="13">
      <c r="B146" s="3" t="s">
        <v>761</v>
      </c>
      <c r="C146" s="82"/>
      <c r="D146" s="3"/>
      <c r="E146" s="3"/>
      <c r="F146" s="83"/>
      <c r="G146" s="83">
        <v>36724.629999999997</v>
      </c>
      <c r="H146" s="83">
        <v>10.35</v>
      </c>
    </row>
    <row r="147" spans="2:8" ht="13">
      <c r="B147" s="3" t="s">
        <v>263</v>
      </c>
      <c r="C147" s="82"/>
      <c r="D147" s="3"/>
      <c r="E147" s="3"/>
      <c r="F147" s="83"/>
      <c r="G147" s="83">
        <v>382497.32</v>
      </c>
      <c r="H147" s="83">
        <v>107.67</v>
      </c>
    </row>
    <row r="148" spans="2:8" ht="13">
      <c r="B148" s="3" t="s">
        <v>264</v>
      </c>
      <c r="C148" s="82"/>
      <c r="D148" s="3"/>
      <c r="E148" s="3"/>
      <c r="F148" s="83"/>
      <c r="G148" s="83">
        <v>-27091.951880779983</v>
      </c>
      <c r="H148" s="83">
        <v>-7.6700000000000017</v>
      </c>
    </row>
    <row r="149" spans="2:8" ht="13">
      <c r="B149" s="3" t="s">
        <v>265</v>
      </c>
      <c r="C149" s="82"/>
      <c r="D149" s="3"/>
      <c r="E149" s="3"/>
      <c r="F149" s="83"/>
      <c r="G149" s="83">
        <v>355405.36811922002</v>
      </c>
      <c r="H149" s="83">
        <v>100</v>
      </c>
    </row>
    <row r="150" spans="2:8">
      <c r="B150" s="2" t="s">
        <v>266</v>
      </c>
    </row>
    <row r="151" spans="2:8" ht="13">
      <c r="B151" s="3" t="s">
        <v>267</v>
      </c>
    </row>
    <row r="152" spans="2:8" ht="13">
      <c r="B152" s="3" t="s">
        <v>268</v>
      </c>
      <c r="C152" s="78" t="s">
        <v>269</v>
      </c>
    </row>
    <row r="153" spans="2:8" ht="13">
      <c r="B153" s="3" t="s">
        <v>272</v>
      </c>
      <c r="C153" s="78" t="s">
        <v>271</v>
      </c>
    </row>
    <row r="154" spans="2:8" ht="13">
      <c r="B154" s="3" t="s">
        <v>273</v>
      </c>
      <c r="C154" s="78" t="s">
        <v>271</v>
      </c>
    </row>
    <row r="155" spans="2:8" ht="13">
      <c r="B155" s="3" t="s">
        <v>274</v>
      </c>
      <c r="C155" s="78" t="s">
        <v>275</v>
      </c>
    </row>
    <row r="156" spans="2:8" ht="13">
      <c r="B156" s="3" t="s">
        <v>1524</v>
      </c>
      <c r="C156" s="82"/>
    </row>
    <row r="157" spans="2:8" ht="13">
      <c r="B157" s="3" t="s">
        <v>1525</v>
      </c>
      <c r="C157" s="82"/>
    </row>
    <row r="158" spans="2:8" ht="13">
      <c r="B158" s="3" t="s">
        <v>1526</v>
      </c>
      <c r="C158" s="82"/>
    </row>
    <row r="159" spans="2:8" ht="13">
      <c r="B159" s="3" t="s">
        <v>1527</v>
      </c>
      <c r="C159" s="82"/>
    </row>
    <row r="160" spans="2:8" ht="13">
      <c r="B160" s="3" t="s">
        <v>1528</v>
      </c>
      <c r="C160" s="82"/>
    </row>
    <row r="161" spans="2:3" ht="13">
      <c r="B161" s="3" t="s">
        <v>1529</v>
      </c>
      <c r="C161" s="82"/>
    </row>
    <row r="162" spans="2:3" ht="13">
      <c r="B162" s="3" t="s">
        <v>1530</v>
      </c>
      <c r="C162" s="82"/>
    </row>
    <row r="163" spans="2:3" ht="13">
      <c r="B163" s="3" t="s">
        <v>1531</v>
      </c>
      <c r="C163" s="82"/>
    </row>
    <row r="164" spans="2:3" ht="13">
      <c r="B164" s="3" t="s">
        <v>1532</v>
      </c>
      <c r="C164" s="82"/>
    </row>
    <row r="165" spans="2:3">
      <c r="B165" s="2" t="s">
        <v>1533</v>
      </c>
    </row>
    <row r="166" spans="2:3">
      <c r="B166" s="2" t="s">
        <v>286</v>
      </c>
    </row>
    <row r="167" spans="2:3">
      <c r="B167" s="2" t="s">
        <v>354</v>
      </c>
    </row>
    <row r="168" spans="2:3">
      <c r="B168" s="2" t="s">
        <v>1534</v>
      </c>
    </row>
    <row r="170" spans="2:3" ht="14.5">
      <c r="B170" s="104" t="s">
        <v>355</v>
      </c>
      <c r="C170" s="105"/>
    </row>
    <row r="171" spans="2:3" ht="14.5">
      <c r="B171" s="104" t="s">
        <v>356</v>
      </c>
      <c r="C171" s="106" t="s">
        <v>357</v>
      </c>
    </row>
    <row r="172" spans="2:3" ht="14.5">
      <c r="B172" s="85" t="s">
        <v>358</v>
      </c>
      <c r="C172" s="86">
        <v>6524</v>
      </c>
    </row>
    <row r="173" spans="2:3" ht="14.5">
      <c r="B173" s="85" t="s">
        <v>360</v>
      </c>
      <c r="C173" s="86">
        <v>0</v>
      </c>
    </row>
    <row r="174" spans="2:3" ht="14.5">
      <c r="B174" s="85" t="s">
        <v>361</v>
      </c>
      <c r="C174" s="86">
        <v>17600</v>
      </c>
    </row>
    <row r="175" spans="2:3" ht="14.5">
      <c r="B175" s="85" t="s">
        <v>362</v>
      </c>
      <c r="C175" s="86">
        <v>0</v>
      </c>
    </row>
    <row r="176" spans="2:3" ht="14.5">
      <c r="B176" s="85" t="s">
        <v>363</v>
      </c>
      <c r="C176" s="86">
        <v>2499.8749978000001</v>
      </c>
    </row>
    <row r="177" spans="2:7" ht="14.5">
      <c r="B177" s="85" t="s">
        <v>364</v>
      </c>
      <c r="C177" s="86">
        <v>0</v>
      </c>
    </row>
    <row r="178" spans="2:7" ht="14.5">
      <c r="B178" s="104" t="s">
        <v>365</v>
      </c>
      <c r="C178" s="105">
        <v>26623.874997800001</v>
      </c>
    </row>
    <row r="180" spans="2:7" ht="14.5">
      <c r="B180" s="85" t="s">
        <v>295</v>
      </c>
      <c r="C180" s="86"/>
      <c r="D180" s="85"/>
    </row>
    <row r="181" spans="2:7" ht="29">
      <c r="B181" s="89" t="s">
        <v>296</v>
      </c>
      <c r="C181" s="87" t="s">
        <v>297</v>
      </c>
      <c r="D181" s="89" t="s">
        <v>298</v>
      </c>
    </row>
    <row r="182" spans="2:7" ht="14.5">
      <c r="B182" s="85" t="s">
        <v>271</v>
      </c>
      <c r="C182" s="86" t="s">
        <v>271</v>
      </c>
      <c r="D182" s="85" t="s">
        <v>271</v>
      </c>
    </row>
    <row r="184" spans="2:7" ht="13">
      <c r="B184" s="3" t="s">
        <v>299</v>
      </c>
      <c r="C184" s="117">
        <v>45747</v>
      </c>
    </row>
    <row r="185" spans="2:7" ht="13">
      <c r="B185" s="90" t="s">
        <v>300</v>
      </c>
      <c r="C185" s="95" t="s">
        <v>301</v>
      </c>
      <c r="D185" s="90" t="s">
        <v>302</v>
      </c>
      <c r="E185" s="96" t="s">
        <v>303</v>
      </c>
      <c r="F185" s="118" t="s">
        <v>304</v>
      </c>
      <c r="G185" s="83"/>
    </row>
    <row r="186" spans="2:7">
      <c r="B186" s="92" t="s">
        <v>1535</v>
      </c>
      <c r="C186" s="102">
        <v>-216875</v>
      </c>
      <c r="D186" s="92">
        <v>1057.55</v>
      </c>
      <c r="E186" s="93">
        <v>1105.3499999999999</v>
      </c>
      <c r="F186" s="94">
        <f>C178</f>
        <v>26623.874997800001</v>
      </c>
    </row>
    <row r="187" spans="2:7">
      <c r="B187" s="92" t="s">
        <v>1536</v>
      </c>
      <c r="C187" s="102">
        <v>-16050</v>
      </c>
      <c r="D187" s="92">
        <v>7960.24</v>
      </c>
      <c r="E187" s="93">
        <v>7914.75</v>
      </c>
      <c r="F187" s="119"/>
    </row>
    <row r="188" spans="2:7">
      <c r="B188" s="92" t="s">
        <v>1537</v>
      </c>
      <c r="C188" s="102">
        <v>-278200</v>
      </c>
      <c r="D188" s="92">
        <v>1523.98</v>
      </c>
      <c r="E188" s="93">
        <v>1446.35</v>
      </c>
      <c r="F188" s="119"/>
    </row>
    <row r="189" spans="2:7">
      <c r="B189" s="92" t="s">
        <v>1538</v>
      </c>
      <c r="C189" s="102">
        <v>-520200</v>
      </c>
      <c r="D189" s="92">
        <v>357.98</v>
      </c>
      <c r="E189" s="93">
        <v>361.15</v>
      </c>
      <c r="F189" s="119"/>
    </row>
    <row r="190" spans="2:7">
      <c r="B190" s="92" t="s">
        <v>1539</v>
      </c>
      <c r="C190" s="102">
        <v>-385700</v>
      </c>
      <c r="D190" s="92">
        <v>1326.81</v>
      </c>
      <c r="E190" s="93">
        <v>1355.55</v>
      </c>
      <c r="F190" s="119"/>
    </row>
    <row r="191" spans="2:7">
      <c r="B191" s="92" t="s">
        <v>1540</v>
      </c>
      <c r="C191" s="102">
        <v>-1183200</v>
      </c>
      <c r="D191" s="92">
        <v>344.32</v>
      </c>
      <c r="E191" s="93">
        <v>335.85</v>
      </c>
      <c r="F191" s="119"/>
    </row>
    <row r="192" spans="2:7">
      <c r="B192" s="92" t="s">
        <v>1541</v>
      </c>
      <c r="C192" s="102">
        <v>-135000</v>
      </c>
      <c r="D192" s="92">
        <v>659.25</v>
      </c>
      <c r="E192" s="93">
        <v>651.25</v>
      </c>
      <c r="F192" s="119"/>
    </row>
    <row r="193" spans="2:6">
      <c r="B193" s="92" t="s">
        <v>1542</v>
      </c>
      <c r="C193" s="102">
        <v>-108150</v>
      </c>
      <c r="D193" s="92">
        <v>3359.44</v>
      </c>
      <c r="E193" s="93">
        <v>3500.3</v>
      </c>
      <c r="F193" s="119"/>
    </row>
    <row r="194" spans="2:6">
      <c r="B194" s="92" t="s">
        <v>1543</v>
      </c>
      <c r="C194" s="102">
        <v>-338250</v>
      </c>
      <c r="D194" s="92">
        <v>751.87</v>
      </c>
      <c r="E194" s="93">
        <v>775.55</v>
      </c>
      <c r="F194" s="119"/>
    </row>
    <row r="195" spans="2:6">
      <c r="B195" s="92" t="s">
        <v>1544</v>
      </c>
      <c r="C195" s="102">
        <v>-74200</v>
      </c>
      <c r="D195" s="92">
        <v>3182.48</v>
      </c>
      <c r="E195" s="93">
        <v>3078</v>
      </c>
      <c r="F195" s="119"/>
    </row>
    <row r="196" spans="2:6">
      <c r="B196" s="92" t="s">
        <v>1545</v>
      </c>
      <c r="C196" s="102">
        <v>-13400</v>
      </c>
      <c r="D196" s="92">
        <v>10948.16</v>
      </c>
      <c r="E196" s="93">
        <v>11572.8</v>
      </c>
      <c r="F196" s="119"/>
    </row>
    <row r="197" spans="2:6">
      <c r="B197" s="92" t="s">
        <v>1546</v>
      </c>
      <c r="C197" s="102">
        <v>-668015</v>
      </c>
      <c r="D197" s="92">
        <v>659.76</v>
      </c>
      <c r="E197" s="93">
        <v>637.65</v>
      </c>
      <c r="F197" s="101"/>
    </row>
    <row r="200" spans="2:6" ht="13">
      <c r="B200" s="3" t="s">
        <v>305</v>
      </c>
      <c r="C200" s="120">
        <v>9.6199999999999994E-2</v>
      </c>
    </row>
    <row r="201" spans="2:6" ht="13">
      <c r="B201" s="3"/>
    </row>
    <row r="202" spans="2:6" ht="13">
      <c r="B202" s="3" t="s">
        <v>306</v>
      </c>
    </row>
    <row r="203" spans="2:6" ht="13">
      <c r="B203" s="96" t="s">
        <v>307</v>
      </c>
      <c r="C203" s="95" t="s">
        <v>308</v>
      </c>
      <c r="D203" s="3"/>
    </row>
    <row r="204" spans="2:6">
      <c r="B204" s="93" t="s">
        <v>1547</v>
      </c>
      <c r="C204" s="102">
        <v>347</v>
      </c>
    </row>
    <row r="205" spans="2:6">
      <c r="B205" s="93" t="s">
        <v>1548</v>
      </c>
      <c r="C205" s="102">
        <v>214</v>
      </c>
    </row>
    <row r="206" spans="2:6">
      <c r="B206" s="93" t="s">
        <v>1549</v>
      </c>
      <c r="C206" s="102">
        <v>856</v>
      </c>
    </row>
    <row r="207" spans="2:6">
      <c r="B207" s="93" t="s">
        <v>1550</v>
      </c>
      <c r="C207" s="102">
        <v>289</v>
      </c>
    </row>
    <row r="208" spans="2:6">
      <c r="B208" s="93" t="s">
        <v>1551</v>
      </c>
      <c r="C208" s="102">
        <v>341</v>
      </c>
    </row>
    <row r="209" spans="2:3">
      <c r="B209" s="93" t="s">
        <v>1552</v>
      </c>
      <c r="C209" s="102">
        <v>551</v>
      </c>
    </row>
    <row r="210" spans="2:3">
      <c r="B210" s="93" t="s">
        <v>1553</v>
      </c>
      <c r="C210" s="102">
        <v>696</v>
      </c>
    </row>
    <row r="211" spans="2:3">
      <c r="B211" s="93" t="s">
        <v>1554</v>
      </c>
      <c r="C211" s="102">
        <v>270</v>
      </c>
    </row>
    <row r="212" spans="2:3">
      <c r="B212" s="93" t="s">
        <v>1555</v>
      </c>
      <c r="C212" s="102">
        <v>721</v>
      </c>
    </row>
    <row r="213" spans="2:3">
      <c r="B213" s="93" t="s">
        <v>1556</v>
      </c>
      <c r="C213" s="102">
        <v>451</v>
      </c>
    </row>
    <row r="214" spans="2:3">
      <c r="B214" s="93" t="s">
        <v>1557</v>
      </c>
      <c r="C214" s="102">
        <v>424</v>
      </c>
    </row>
    <row r="215" spans="2:3">
      <c r="B215" s="93" t="s">
        <v>1558</v>
      </c>
      <c r="C215" s="102">
        <v>268</v>
      </c>
    </row>
    <row r="216" spans="2:3">
      <c r="B216" s="93" t="s">
        <v>1559</v>
      </c>
      <c r="C216" s="102">
        <v>493</v>
      </c>
    </row>
    <row r="218" spans="2:3" ht="13">
      <c r="B218" s="96" t="s">
        <v>309</v>
      </c>
      <c r="C218" s="95" t="s">
        <v>308</v>
      </c>
    </row>
    <row r="219" spans="2:3">
      <c r="B219" s="93" t="s">
        <v>1547</v>
      </c>
      <c r="C219" s="102">
        <v>347</v>
      </c>
    </row>
    <row r="220" spans="2:3">
      <c r="B220" s="93" t="s">
        <v>1548</v>
      </c>
      <c r="C220" s="102">
        <v>214</v>
      </c>
    </row>
    <row r="221" spans="2:3">
      <c r="B221" s="93" t="s">
        <v>1549</v>
      </c>
      <c r="C221" s="102">
        <v>856</v>
      </c>
    </row>
    <row r="222" spans="2:3">
      <c r="B222" s="93" t="s">
        <v>1550</v>
      </c>
      <c r="C222" s="102">
        <v>289</v>
      </c>
    </row>
    <row r="223" spans="2:3">
      <c r="B223" s="93" t="s">
        <v>1551</v>
      </c>
      <c r="C223" s="102">
        <v>341</v>
      </c>
    </row>
    <row r="224" spans="2:3">
      <c r="B224" s="93" t="s">
        <v>1552</v>
      </c>
      <c r="C224" s="102">
        <v>551</v>
      </c>
    </row>
    <row r="225" spans="2:3">
      <c r="B225" s="93" t="s">
        <v>1553</v>
      </c>
      <c r="C225" s="102">
        <v>696</v>
      </c>
    </row>
    <row r="226" spans="2:3">
      <c r="B226" s="93" t="s">
        <v>1554</v>
      </c>
      <c r="C226" s="102">
        <v>270</v>
      </c>
    </row>
    <row r="227" spans="2:3">
      <c r="B227" s="93" t="s">
        <v>1555</v>
      </c>
      <c r="C227" s="102">
        <v>721</v>
      </c>
    </row>
    <row r="228" spans="2:3">
      <c r="B228" s="93" t="s">
        <v>1556</v>
      </c>
      <c r="C228" s="102">
        <v>451</v>
      </c>
    </row>
    <row r="229" spans="2:3">
      <c r="B229" s="93" t="s">
        <v>1557</v>
      </c>
      <c r="C229" s="102">
        <v>424</v>
      </c>
    </row>
    <row r="230" spans="2:3">
      <c r="B230" s="93" t="s">
        <v>1558</v>
      </c>
      <c r="C230" s="102">
        <v>268</v>
      </c>
    </row>
    <row r="231" spans="2:3">
      <c r="B231" s="93" t="s">
        <v>1559</v>
      </c>
      <c r="C231" s="102">
        <v>493</v>
      </c>
    </row>
    <row r="234" spans="2:3" ht="13">
      <c r="B234" s="96" t="s">
        <v>310</v>
      </c>
      <c r="C234" s="95" t="s">
        <v>311</v>
      </c>
    </row>
    <row r="235" spans="2:3">
      <c r="B235" s="93" t="s">
        <v>1547</v>
      </c>
      <c r="C235" s="102">
        <v>227863383.94</v>
      </c>
    </row>
    <row r="236" spans="2:3">
      <c r="B236" s="93" t="s">
        <v>1548</v>
      </c>
      <c r="C236" s="102">
        <v>126952102.22</v>
      </c>
    </row>
    <row r="237" spans="2:3">
      <c r="B237" s="93" t="s">
        <v>1549</v>
      </c>
      <c r="C237" s="102">
        <v>421237492.23000002</v>
      </c>
    </row>
    <row r="238" spans="2:3">
      <c r="B238" s="93" t="s">
        <v>1550</v>
      </c>
      <c r="C238" s="102">
        <v>185000494.68000001</v>
      </c>
    </row>
    <row r="239" spans="2:3">
      <c r="B239" s="93" t="s">
        <v>1551</v>
      </c>
      <c r="C239" s="102">
        <v>321683321.85000002</v>
      </c>
    </row>
    <row r="240" spans="2:3">
      <c r="B240" s="93" t="s">
        <v>1552</v>
      </c>
      <c r="C240" s="102">
        <v>508482889.45999998</v>
      </c>
    </row>
    <row r="241" spans="2:3">
      <c r="B241" s="93" t="s">
        <v>1553</v>
      </c>
      <c r="C241" s="102">
        <v>404748700.36000001</v>
      </c>
    </row>
    <row r="242" spans="2:3">
      <c r="B242" s="93" t="s">
        <v>1554</v>
      </c>
      <c r="C242" s="102">
        <v>88485169.5</v>
      </c>
    </row>
    <row r="243" spans="2:3">
      <c r="B243" s="93" t="s">
        <v>1555</v>
      </c>
      <c r="C243" s="102">
        <v>361024848.35000002</v>
      </c>
    </row>
    <row r="244" spans="2:3">
      <c r="B244" s="93" t="s">
        <v>1556</v>
      </c>
      <c r="C244" s="102">
        <v>252659693.55000001</v>
      </c>
    </row>
    <row r="245" spans="2:3">
      <c r="B245" s="93" t="s">
        <v>1557</v>
      </c>
      <c r="C245" s="102">
        <v>234605871.63999999</v>
      </c>
    </row>
    <row r="246" spans="2:3">
      <c r="B246" s="93" t="s">
        <v>1558</v>
      </c>
      <c r="C246" s="102">
        <v>145767779.5</v>
      </c>
    </row>
    <row r="247" spans="2:3">
      <c r="B247" s="93" t="s">
        <v>1559</v>
      </c>
      <c r="C247" s="102">
        <v>437937815.97000003</v>
      </c>
    </row>
    <row r="248" spans="2:3" ht="13">
      <c r="C248" s="95">
        <f>SUM(C234:C247)</f>
        <v>3716449563.25</v>
      </c>
    </row>
    <row r="250" spans="2:3" ht="13">
      <c r="B250" s="96" t="s">
        <v>312</v>
      </c>
      <c r="C250" s="95" t="s">
        <v>311</v>
      </c>
    </row>
    <row r="251" spans="2:3">
      <c r="B251" s="93" t="s">
        <v>1547</v>
      </c>
      <c r="C251" s="102">
        <v>220381565.13</v>
      </c>
    </row>
    <row r="252" spans="2:3">
      <c r="B252" s="93" t="s">
        <v>1548</v>
      </c>
      <c r="C252" s="102">
        <v>129692899.44</v>
      </c>
    </row>
    <row r="253" spans="2:3">
      <c r="B253" s="93" t="s">
        <v>1549</v>
      </c>
      <c r="C253" s="102">
        <v>414995051.83999997</v>
      </c>
    </row>
    <row r="254" spans="2:3">
      <c r="B254" s="93" t="s">
        <v>1550</v>
      </c>
      <c r="C254" s="102">
        <v>195128372.52000001</v>
      </c>
    </row>
    <row r="255" spans="2:3">
      <c r="B255" s="93" t="s">
        <v>1551</v>
      </c>
      <c r="C255" s="102">
        <v>318879936.98000002</v>
      </c>
    </row>
    <row r="256" spans="2:3">
      <c r="B256" s="93" t="s">
        <v>1552</v>
      </c>
      <c r="C256" s="102">
        <v>483625266.74000001</v>
      </c>
    </row>
    <row r="257" spans="1:256">
      <c r="B257" s="93" t="s">
        <v>1553</v>
      </c>
      <c r="C257" s="102">
        <v>405917065.13999999</v>
      </c>
    </row>
    <row r="258" spans="1:256">
      <c r="B258" s="93" t="s">
        <v>1554</v>
      </c>
      <c r="C258" s="102">
        <v>95418006.5</v>
      </c>
    </row>
    <row r="259" spans="1:256">
      <c r="B259" s="93" t="s">
        <v>1555</v>
      </c>
      <c r="C259" s="102">
        <v>356702082.02999997</v>
      </c>
    </row>
    <row r="260" spans="1:256">
      <c r="B260" s="93" t="s">
        <v>1556</v>
      </c>
      <c r="C260" s="102">
        <v>247332649.58000001</v>
      </c>
    </row>
    <row r="261" spans="1:256">
      <c r="B261" s="93" t="s">
        <v>1557</v>
      </c>
      <c r="C261" s="102">
        <v>238166340.30000001</v>
      </c>
    </row>
    <row r="262" spans="1:256">
      <c r="B262" s="93" t="s">
        <v>1558</v>
      </c>
      <c r="C262" s="102">
        <v>140976222.24000001</v>
      </c>
    </row>
    <row r="263" spans="1:256">
      <c r="B263" s="93" t="s">
        <v>1559</v>
      </c>
      <c r="C263" s="102">
        <v>435133080.32999998</v>
      </c>
    </row>
    <row r="264" spans="1:256" ht="13">
      <c r="C264" s="95">
        <f>SUM(C250:C263)</f>
        <v>3682348538.7699995</v>
      </c>
    </row>
    <row r="267" spans="1:256" ht="13">
      <c r="B267" s="90" t="s">
        <v>313</v>
      </c>
      <c r="C267" s="95">
        <f xml:space="preserve"> C264-C248</f>
        <v>-34101024.480000496</v>
      </c>
    </row>
    <row r="268" spans="1:256" ht="13">
      <c r="B268" s="3"/>
      <c r="C268" s="82"/>
    </row>
    <row r="269" spans="1:256" ht="14.5">
      <c r="A269" s="121"/>
      <c r="B269" s="122" t="s">
        <v>1560</v>
      </c>
      <c r="C269" s="123">
        <v>45747</v>
      </c>
      <c r="D269" s="124"/>
      <c r="E269" s="124"/>
      <c r="F269" s="125"/>
      <c r="G269" s="121"/>
      <c r="H269" s="121"/>
      <c r="I269" s="121"/>
      <c r="J269" s="121"/>
      <c r="K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c r="AP269" s="121"/>
      <c r="AQ269" s="121"/>
      <c r="AR269" s="121"/>
      <c r="AS269" s="121"/>
      <c r="AT269" s="121"/>
      <c r="AU269" s="121"/>
      <c r="AV269" s="121"/>
      <c r="AW269" s="121"/>
      <c r="AX269" s="121"/>
      <c r="AY269" s="121"/>
      <c r="AZ269" s="121"/>
      <c r="BA269" s="121"/>
      <c r="BB269" s="121"/>
      <c r="BC269" s="121"/>
      <c r="BD269" s="121"/>
      <c r="BE269" s="121"/>
      <c r="BF269" s="121"/>
      <c r="BG269" s="121"/>
      <c r="BH269" s="121"/>
      <c r="BI269" s="121"/>
      <c r="BJ269" s="121"/>
      <c r="BK269" s="121"/>
      <c r="BL269" s="121"/>
      <c r="BM269" s="121"/>
      <c r="BN269" s="121"/>
      <c r="BO269" s="121"/>
      <c r="BP269" s="121"/>
      <c r="BQ269" s="121"/>
      <c r="BR269" s="121"/>
      <c r="BS269" s="121"/>
      <c r="BT269" s="121"/>
      <c r="BU269" s="121"/>
      <c r="BV269" s="121"/>
      <c r="BW269" s="121"/>
      <c r="BX269" s="121"/>
      <c r="BY269" s="121"/>
      <c r="BZ269" s="121"/>
      <c r="CA269" s="121"/>
      <c r="CB269" s="121"/>
      <c r="CC269" s="121"/>
      <c r="CD269" s="121"/>
      <c r="CE269" s="121"/>
      <c r="CF269" s="121"/>
      <c r="CG269" s="121"/>
      <c r="CH269" s="121"/>
      <c r="CI269" s="121"/>
      <c r="CJ269" s="121"/>
      <c r="CK269" s="121"/>
      <c r="CL269" s="121"/>
      <c r="CM269" s="121"/>
      <c r="CN269" s="121"/>
      <c r="CO269" s="121"/>
      <c r="CP269" s="121"/>
      <c r="CQ269" s="121"/>
      <c r="CR269" s="121"/>
      <c r="CS269" s="121"/>
      <c r="CT269" s="121"/>
      <c r="CU269" s="121"/>
      <c r="CV269" s="121"/>
      <c r="CW269" s="121"/>
      <c r="CX269" s="121"/>
      <c r="CY269" s="121"/>
      <c r="CZ269" s="121"/>
      <c r="DA269" s="121"/>
      <c r="DB269" s="121"/>
      <c r="DC269" s="121"/>
      <c r="DD269" s="121"/>
      <c r="DE269" s="121"/>
      <c r="DF269" s="121"/>
      <c r="DG269" s="121"/>
      <c r="DH269" s="121"/>
      <c r="DI269" s="121"/>
      <c r="DJ269" s="121"/>
      <c r="DK269" s="121"/>
      <c r="DL269" s="121"/>
      <c r="DM269" s="121"/>
      <c r="DN269" s="121"/>
      <c r="DO269" s="121"/>
      <c r="DP269" s="121"/>
      <c r="DQ269" s="121"/>
      <c r="DR269" s="121"/>
      <c r="DS269" s="121"/>
      <c r="DT269" s="121"/>
      <c r="DU269" s="121"/>
      <c r="DV269" s="121"/>
      <c r="DW269" s="121"/>
      <c r="DX269" s="121"/>
      <c r="DY269" s="121"/>
      <c r="DZ269" s="121"/>
      <c r="EA269" s="121"/>
      <c r="EB269" s="121"/>
      <c r="EC269" s="121"/>
      <c r="ED269" s="121"/>
      <c r="EE269" s="121"/>
      <c r="EF269" s="121"/>
      <c r="EG269" s="121"/>
      <c r="EH269" s="121"/>
      <c r="EI269" s="121"/>
      <c r="EJ269" s="121"/>
      <c r="EK269" s="121"/>
      <c r="EL269" s="121"/>
      <c r="EM269" s="121"/>
      <c r="EN269" s="121"/>
      <c r="EO269" s="121"/>
      <c r="EP269" s="121"/>
      <c r="EQ269" s="121"/>
      <c r="ER269" s="121"/>
      <c r="ES269" s="121"/>
      <c r="ET269" s="121"/>
      <c r="EU269" s="121"/>
      <c r="EV269" s="121"/>
      <c r="EW269" s="121"/>
      <c r="EX269" s="121"/>
      <c r="EY269" s="121"/>
      <c r="EZ269" s="121"/>
      <c r="FA269" s="121"/>
      <c r="FB269" s="121"/>
      <c r="FC269" s="121"/>
      <c r="FD269" s="121"/>
      <c r="FE269" s="121"/>
      <c r="FF269" s="121"/>
      <c r="FG269" s="121"/>
      <c r="FH269" s="121"/>
      <c r="FI269" s="121"/>
      <c r="FJ269" s="121"/>
      <c r="FK269" s="121"/>
      <c r="FL269" s="121"/>
      <c r="FM269" s="121"/>
      <c r="FN269" s="121"/>
      <c r="FO269" s="121"/>
      <c r="FP269" s="121"/>
      <c r="FQ269" s="121"/>
      <c r="FR269" s="121"/>
      <c r="FS269" s="121"/>
      <c r="FT269" s="121"/>
      <c r="FU269" s="121"/>
      <c r="FV269" s="121"/>
      <c r="FW269" s="121"/>
      <c r="FX269" s="121"/>
      <c r="FY269" s="121"/>
      <c r="FZ269" s="121"/>
      <c r="GA269" s="121"/>
      <c r="GB269" s="121"/>
      <c r="GC269" s="121"/>
      <c r="GD269" s="121"/>
      <c r="GE269" s="121"/>
      <c r="GF269" s="121"/>
      <c r="GG269" s="121"/>
      <c r="GH269" s="121"/>
      <c r="GI269" s="121"/>
      <c r="GJ269" s="121"/>
      <c r="GK269" s="121"/>
      <c r="GL269" s="121"/>
      <c r="GM269" s="121"/>
      <c r="GN269" s="121"/>
      <c r="GO269" s="121"/>
      <c r="GP269" s="121"/>
      <c r="GQ269" s="121"/>
      <c r="GR269" s="121"/>
      <c r="GS269" s="121"/>
      <c r="GT269" s="121"/>
      <c r="GU269" s="121"/>
      <c r="GV269" s="121"/>
      <c r="GW269" s="121"/>
      <c r="GX269" s="121"/>
      <c r="GY269" s="121"/>
      <c r="GZ269" s="121"/>
      <c r="HA269" s="121"/>
      <c r="HB269" s="121"/>
      <c r="HC269" s="121"/>
      <c r="HD269" s="121"/>
      <c r="HE269" s="121"/>
      <c r="HF269" s="121"/>
      <c r="HG269" s="121"/>
      <c r="HH269" s="121"/>
      <c r="HI269" s="121"/>
      <c r="HJ269" s="121"/>
      <c r="HK269" s="121"/>
      <c r="HL269" s="121"/>
      <c r="HM269" s="121"/>
      <c r="HN269" s="121"/>
      <c r="HO269" s="121"/>
      <c r="HP269" s="121"/>
      <c r="HQ269" s="121"/>
      <c r="HR269" s="121"/>
      <c r="HS269" s="121"/>
      <c r="HT269" s="121"/>
      <c r="HU269" s="121"/>
      <c r="HV269" s="121"/>
      <c r="HW269" s="121"/>
      <c r="HX269" s="121"/>
      <c r="HY269" s="121"/>
      <c r="HZ269" s="121"/>
      <c r="IA269" s="121"/>
      <c r="IB269" s="121"/>
      <c r="IC269" s="121"/>
      <c r="ID269" s="121"/>
      <c r="IE269" s="121"/>
      <c r="IF269" s="121"/>
      <c r="IG269" s="121"/>
      <c r="IH269" s="121"/>
      <c r="II269" s="121"/>
      <c r="IJ269" s="121"/>
      <c r="IK269" s="121"/>
      <c r="IL269" s="121"/>
      <c r="IM269" s="121"/>
      <c r="IN269" s="121"/>
      <c r="IO269" s="121"/>
      <c r="IP269" s="121"/>
      <c r="IQ269" s="121"/>
      <c r="IR269" s="121"/>
      <c r="IS269" s="121"/>
      <c r="IT269" s="121"/>
      <c r="IU269" s="121"/>
      <c r="IV269" s="121"/>
    </row>
    <row r="270" spans="1:256" ht="14.5">
      <c r="A270" s="121"/>
      <c r="B270" s="126" t="s">
        <v>300</v>
      </c>
      <c r="C270" s="127" t="s">
        <v>1561</v>
      </c>
      <c r="D270" s="128" t="s">
        <v>302</v>
      </c>
      <c r="E270" s="127" t="s">
        <v>1562</v>
      </c>
      <c r="F270" s="126" t="s">
        <v>304</v>
      </c>
      <c r="G270" s="121"/>
      <c r="H270" s="121"/>
      <c r="I270" s="121"/>
      <c r="J270" s="121"/>
      <c r="K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c r="AP270" s="121"/>
      <c r="AQ270" s="121"/>
      <c r="AR270" s="121"/>
      <c r="AS270" s="121"/>
      <c r="AT270" s="121"/>
      <c r="AU270" s="121"/>
      <c r="AV270" s="121"/>
      <c r="AW270" s="121"/>
      <c r="AX270" s="121"/>
      <c r="AY270" s="121"/>
      <c r="AZ270" s="121"/>
      <c r="BA270" s="121"/>
      <c r="BB270" s="121"/>
      <c r="BC270" s="121"/>
      <c r="BD270" s="121"/>
      <c r="BE270" s="121"/>
      <c r="BF270" s="121"/>
      <c r="BG270" s="121"/>
      <c r="BH270" s="121"/>
      <c r="BI270" s="121"/>
      <c r="BJ270" s="121"/>
      <c r="BK270" s="121"/>
      <c r="BL270" s="121"/>
      <c r="BM270" s="121"/>
      <c r="BN270" s="121"/>
      <c r="BO270" s="121"/>
      <c r="BP270" s="121"/>
      <c r="BQ270" s="121"/>
      <c r="BR270" s="121"/>
      <c r="BS270" s="121"/>
      <c r="BT270" s="121"/>
      <c r="BU270" s="121"/>
      <c r="BV270" s="121"/>
      <c r="BW270" s="121"/>
      <c r="BX270" s="121"/>
      <c r="BY270" s="121"/>
      <c r="BZ270" s="121"/>
      <c r="CA270" s="121"/>
      <c r="CB270" s="121"/>
      <c r="CC270" s="121"/>
      <c r="CD270" s="121"/>
      <c r="CE270" s="121"/>
      <c r="CF270" s="121"/>
      <c r="CG270" s="121"/>
      <c r="CH270" s="121"/>
      <c r="CI270" s="121"/>
      <c r="CJ270" s="121"/>
      <c r="CK270" s="121"/>
      <c r="CL270" s="121"/>
      <c r="CM270" s="121"/>
      <c r="CN270" s="121"/>
      <c r="CO270" s="121"/>
      <c r="CP270" s="121"/>
      <c r="CQ270" s="121"/>
      <c r="CR270" s="121"/>
      <c r="CS270" s="121"/>
      <c r="CT270" s="121"/>
      <c r="CU270" s="121"/>
      <c r="CV270" s="121"/>
      <c r="CW270" s="121"/>
      <c r="CX270" s="121"/>
      <c r="CY270" s="121"/>
      <c r="CZ270" s="121"/>
      <c r="DA270" s="121"/>
      <c r="DB270" s="121"/>
      <c r="DC270" s="121"/>
      <c r="DD270" s="121"/>
      <c r="DE270" s="121"/>
      <c r="DF270" s="121"/>
      <c r="DG270" s="121"/>
      <c r="DH270" s="121"/>
      <c r="DI270" s="121"/>
      <c r="DJ270" s="121"/>
      <c r="DK270" s="121"/>
      <c r="DL270" s="121"/>
      <c r="DM270" s="121"/>
      <c r="DN270" s="121"/>
      <c r="DO270" s="121"/>
      <c r="DP270" s="121"/>
      <c r="DQ270" s="121"/>
      <c r="DR270" s="121"/>
      <c r="DS270" s="121"/>
      <c r="DT270" s="121"/>
      <c r="DU270" s="121"/>
      <c r="DV270" s="121"/>
      <c r="DW270" s="121"/>
      <c r="DX270" s="121"/>
      <c r="DY270" s="121"/>
      <c r="DZ270" s="121"/>
      <c r="EA270" s="121"/>
      <c r="EB270" s="121"/>
      <c r="EC270" s="121"/>
      <c r="ED270" s="121"/>
      <c r="EE270" s="121"/>
      <c r="EF270" s="121"/>
      <c r="EG270" s="121"/>
      <c r="EH270" s="121"/>
      <c r="EI270" s="121"/>
      <c r="EJ270" s="121"/>
      <c r="EK270" s="121"/>
      <c r="EL270" s="121"/>
      <c r="EM270" s="121"/>
      <c r="EN270" s="121"/>
      <c r="EO270" s="121"/>
      <c r="EP270" s="121"/>
      <c r="EQ270" s="121"/>
      <c r="ER270" s="121"/>
      <c r="ES270" s="121"/>
      <c r="ET270" s="121"/>
      <c r="EU270" s="121"/>
      <c r="EV270" s="121"/>
      <c r="EW270" s="121"/>
      <c r="EX270" s="121"/>
      <c r="EY270" s="121"/>
      <c r="EZ270" s="121"/>
      <c r="FA270" s="121"/>
      <c r="FB270" s="121"/>
      <c r="FC270" s="121"/>
      <c r="FD270" s="121"/>
      <c r="FE270" s="121"/>
      <c r="FF270" s="121"/>
      <c r="FG270" s="121"/>
      <c r="FH270" s="121"/>
      <c r="FI270" s="121"/>
      <c r="FJ270" s="121"/>
      <c r="FK270" s="121"/>
      <c r="FL270" s="121"/>
      <c r="FM270" s="121"/>
      <c r="FN270" s="121"/>
      <c r="FO270" s="121"/>
      <c r="FP270" s="121"/>
      <c r="FQ270" s="121"/>
      <c r="FR270" s="121"/>
      <c r="FS270" s="121"/>
      <c r="FT270" s="121"/>
      <c r="FU270" s="121"/>
      <c r="FV270" s="121"/>
      <c r="FW270" s="121"/>
      <c r="FX270" s="121"/>
      <c r="FY270" s="121"/>
      <c r="FZ270" s="121"/>
      <c r="GA270" s="121"/>
      <c r="GB270" s="121"/>
      <c r="GC270" s="121"/>
      <c r="GD270" s="121"/>
      <c r="GE270" s="121"/>
      <c r="GF270" s="121"/>
      <c r="GG270" s="121"/>
      <c r="GH270" s="121"/>
      <c r="GI270" s="121"/>
      <c r="GJ270" s="121"/>
      <c r="GK270" s="121"/>
      <c r="GL270" s="121"/>
      <c r="GM270" s="121"/>
      <c r="GN270" s="121"/>
      <c r="GO270" s="121"/>
      <c r="GP270" s="121"/>
      <c r="GQ270" s="121"/>
      <c r="GR270" s="121"/>
      <c r="GS270" s="121"/>
      <c r="GT270" s="121"/>
      <c r="GU270" s="121"/>
      <c r="GV270" s="121"/>
      <c r="GW270" s="121"/>
      <c r="GX270" s="121"/>
      <c r="GY270" s="121"/>
      <c r="GZ270" s="121"/>
      <c r="HA270" s="121"/>
      <c r="HB270" s="121"/>
      <c r="HC270" s="121"/>
      <c r="HD270" s="121"/>
      <c r="HE270" s="121"/>
      <c r="HF270" s="121"/>
      <c r="HG270" s="121"/>
      <c r="HH270" s="121"/>
      <c r="HI270" s="121"/>
      <c r="HJ270" s="121"/>
      <c r="HK270" s="121"/>
      <c r="HL270" s="121"/>
      <c r="HM270" s="121"/>
      <c r="HN270" s="121"/>
      <c r="HO270" s="121"/>
      <c r="HP270" s="121"/>
      <c r="HQ270" s="121"/>
      <c r="HR270" s="121"/>
      <c r="HS270" s="121"/>
      <c r="HT270" s="121"/>
      <c r="HU270" s="121"/>
      <c r="HV270" s="121"/>
      <c r="HW270" s="121"/>
      <c r="HX270" s="121"/>
      <c r="HY270" s="121"/>
      <c r="HZ270" s="121"/>
      <c r="IA270" s="121"/>
      <c r="IB270" s="121"/>
      <c r="IC270" s="121"/>
      <c r="ID270" s="121"/>
      <c r="IE270" s="121"/>
      <c r="IF270" s="121"/>
      <c r="IG270" s="121"/>
      <c r="IH270" s="121"/>
      <c r="II270" s="121"/>
      <c r="IJ270" s="121"/>
      <c r="IK270" s="121"/>
      <c r="IL270" s="121"/>
      <c r="IM270" s="121"/>
      <c r="IN270" s="121"/>
      <c r="IO270" s="121"/>
      <c r="IP270" s="121"/>
      <c r="IQ270" s="121"/>
      <c r="IR270" s="121"/>
      <c r="IS270" s="121"/>
      <c r="IT270" s="121"/>
      <c r="IU270" s="121"/>
      <c r="IV270" s="121"/>
    </row>
    <row r="271" spans="1:256" ht="14.5">
      <c r="A271" s="121"/>
      <c r="B271" s="129" t="s">
        <v>1563</v>
      </c>
      <c r="C271" s="130">
        <v>-1000000</v>
      </c>
      <c r="D271" s="131">
        <v>254.85329999999999</v>
      </c>
      <c r="E271" s="131">
        <v>246.3</v>
      </c>
      <c r="F271" s="132" t="s">
        <v>1564</v>
      </c>
      <c r="G271" s="121"/>
      <c r="H271" s="121"/>
      <c r="I271" s="121"/>
      <c r="J271" s="121"/>
      <c r="K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c r="AP271" s="121"/>
      <c r="AQ271" s="121"/>
      <c r="AR271" s="121"/>
      <c r="AS271" s="121"/>
      <c r="AT271" s="121"/>
      <c r="AU271" s="121"/>
      <c r="AV271" s="121"/>
      <c r="AW271" s="121"/>
      <c r="AX271" s="121"/>
      <c r="AY271" s="121"/>
      <c r="AZ271" s="121"/>
      <c r="BA271" s="121"/>
      <c r="BB271" s="121"/>
      <c r="BC271" s="121"/>
      <c r="BD271" s="121"/>
      <c r="BE271" s="121"/>
      <c r="BF271" s="121"/>
      <c r="BG271" s="121"/>
      <c r="BH271" s="121"/>
      <c r="BI271" s="121"/>
      <c r="BJ271" s="121"/>
      <c r="BK271" s="121"/>
      <c r="BL271" s="121"/>
      <c r="BM271" s="121"/>
      <c r="BN271" s="121"/>
      <c r="BO271" s="121"/>
      <c r="BP271" s="121"/>
      <c r="BQ271" s="121"/>
      <c r="BR271" s="121"/>
      <c r="BS271" s="121"/>
      <c r="BT271" s="121"/>
      <c r="BU271" s="121"/>
      <c r="BV271" s="121"/>
      <c r="BW271" s="121"/>
      <c r="BX271" s="121"/>
      <c r="BY271" s="121"/>
      <c r="BZ271" s="121"/>
      <c r="CA271" s="121"/>
      <c r="CB271" s="121"/>
      <c r="CC271" s="121"/>
      <c r="CD271" s="121"/>
      <c r="CE271" s="121"/>
      <c r="CF271" s="121"/>
      <c r="CG271" s="121"/>
      <c r="CH271" s="121"/>
      <c r="CI271" s="121"/>
      <c r="CJ271" s="121"/>
      <c r="CK271" s="121"/>
      <c r="CL271" s="121"/>
      <c r="CM271" s="121"/>
      <c r="CN271" s="121"/>
      <c r="CO271" s="121"/>
      <c r="CP271" s="121"/>
      <c r="CQ271" s="121"/>
      <c r="CR271" s="121"/>
      <c r="CS271" s="121"/>
      <c r="CT271" s="121"/>
      <c r="CU271" s="121"/>
      <c r="CV271" s="121"/>
      <c r="CW271" s="121"/>
      <c r="CX271" s="121"/>
      <c r="CY271" s="121"/>
      <c r="CZ271" s="121"/>
      <c r="DA271" s="121"/>
      <c r="DB271" s="121"/>
      <c r="DC271" s="121"/>
      <c r="DD271" s="121"/>
      <c r="DE271" s="121"/>
      <c r="DF271" s="121"/>
      <c r="DG271" s="121"/>
      <c r="DH271" s="121"/>
      <c r="DI271" s="121"/>
      <c r="DJ271" s="121"/>
      <c r="DK271" s="121"/>
      <c r="DL271" s="121"/>
      <c r="DM271" s="121"/>
      <c r="DN271" s="121"/>
      <c r="DO271" s="121"/>
      <c r="DP271" s="121"/>
      <c r="DQ271" s="121"/>
      <c r="DR271" s="121"/>
      <c r="DS271" s="121"/>
      <c r="DT271" s="121"/>
      <c r="DU271" s="121"/>
      <c r="DV271" s="121"/>
      <c r="DW271" s="121"/>
      <c r="DX271" s="121"/>
      <c r="DY271" s="121"/>
      <c r="DZ271" s="121"/>
      <c r="EA271" s="121"/>
      <c r="EB271" s="121"/>
      <c r="EC271" s="121"/>
      <c r="ED271" s="121"/>
      <c r="EE271" s="121"/>
      <c r="EF271" s="121"/>
      <c r="EG271" s="121"/>
      <c r="EH271" s="121"/>
      <c r="EI271" s="121"/>
      <c r="EJ271" s="121"/>
      <c r="EK271" s="121"/>
      <c r="EL271" s="121"/>
      <c r="EM271" s="121"/>
      <c r="EN271" s="121"/>
      <c r="EO271" s="121"/>
      <c r="EP271" s="121"/>
      <c r="EQ271" s="121"/>
      <c r="ER271" s="121"/>
      <c r="ES271" s="121"/>
      <c r="ET271" s="121"/>
      <c r="EU271" s="121"/>
      <c r="EV271" s="121"/>
      <c r="EW271" s="121"/>
      <c r="EX271" s="121"/>
      <c r="EY271" s="121"/>
      <c r="EZ271" s="121"/>
      <c r="FA271" s="121"/>
      <c r="FB271" s="121"/>
      <c r="FC271" s="121"/>
      <c r="FD271" s="121"/>
      <c r="FE271" s="121"/>
      <c r="FF271" s="121"/>
      <c r="FG271" s="121"/>
      <c r="FH271" s="121"/>
      <c r="FI271" s="121"/>
      <c r="FJ271" s="121"/>
      <c r="FK271" s="121"/>
      <c r="FL271" s="121"/>
      <c r="FM271" s="121"/>
      <c r="FN271" s="121"/>
      <c r="FO271" s="121"/>
      <c r="FP271" s="121"/>
      <c r="FQ271" s="121"/>
      <c r="FR271" s="121"/>
      <c r="FS271" s="121"/>
      <c r="FT271" s="121"/>
      <c r="FU271" s="121"/>
      <c r="FV271" s="121"/>
      <c r="FW271" s="121"/>
      <c r="FX271" s="121"/>
      <c r="FY271" s="121"/>
      <c r="FZ271" s="121"/>
      <c r="GA271" s="121"/>
      <c r="GB271" s="121"/>
      <c r="GC271" s="121"/>
      <c r="GD271" s="121"/>
      <c r="GE271" s="121"/>
      <c r="GF271" s="121"/>
      <c r="GG271" s="121"/>
      <c r="GH271" s="121"/>
      <c r="GI271" s="121"/>
      <c r="GJ271" s="121"/>
      <c r="GK271" s="121"/>
      <c r="GL271" s="121"/>
      <c r="GM271" s="121"/>
      <c r="GN271" s="121"/>
      <c r="GO271" s="121"/>
      <c r="GP271" s="121"/>
      <c r="GQ271" s="121"/>
      <c r="GR271" s="121"/>
      <c r="GS271" s="121"/>
      <c r="GT271" s="121"/>
      <c r="GU271" s="121"/>
      <c r="GV271" s="121"/>
      <c r="GW271" s="121"/>
      <c r="GX271" s="121"/>
      <c r="GY271" s="121"/>
      <c r="GZ271" s="121"/>
      <c r="HA271" s="121"/>
      <c r="HB271" s="121"/>
      <c r="HC271" s="121"/>
      <c r="HD271" s="121"/>
      <c r="HE271" s="121"/>
      <c r="HF271" s="121"/>
      <c r="HG271" s="121"/>
      <c r="HH271" s="121"/>
      <c r="HI271" s="121"/>
      <c r="HJ271" s="121"/>
      <c r="HK271" s="121"/>
      <c r="HL271" s="121"/>
      <c r="HM271" s="121"/>
      <c r="HN271" s="121"/>
      <c r="HO271" s="121"/>
      <c r="HP271" s="121"/>
      <c r="HQ271" s="121"/>
      <c r="HR271" s="121"/>
      <c r="HS271" s="121"/>
      <c r="HT271" s="121"/>
      <c r="HU271" s="121"/>
      <c r="HV271" s="121"/>
      <c r="HW271" s="121"/>
      <c r="HX271" s="121"/>
      <c r="HY271" s="121"/>
      <c r="HZ271" s="121"/>
      <c r="IA271" s="121"/>
      <c r="IB271" s="121"/>
      <c r="IC271" s="121"/>
      <c r="ID271" s="121"/>
      <c r="IE271" s="121"/>
      <c r="IF271" s="121"/>
      <c r="IG271" s="121"/>
      <c r="IH271" s="121"/>
      <c r="II271" s="121"/>
      <c r="IJ271" s="121"/>
      <c r="IK271" s="121"/>
      <c r="IL271" s="121"/>
      <c r="IM271" s="121"/>
      <c r="IN271" s="121"/>
      <c r="IO271" s="121"/>
      <c r="IP271" s="121"/>
      <c r="IQ271" s="121"/>
      <c r="IR271" s="121"/>
      <c r="IS271" s="121"/>
      <c r="IT271" s="121"/>
    </row>
    <row r="272" spans="1:256" ht="14.5">
      <c r="A272" s="121"/>
      <c r="B272" s="129" t="s">
        <v>1565</v>
      </c>
      <c r="C272" s="130">
        <v>-312500</v>
      </c>
      <c r="D272" s="131">
        <v>902.86680000000001</v>
      </c>
      <c r="E272" s="131">
        <v>891.35</v>
      </c>
      <c r="F272" s="132"/>
      <c r="G272" s="121"/>
      <c r="H272" s="121"/>
      <c r="I272" s="121"/>
      <c r="J272" s="121"/>
      <c r="K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c r="AP272" s="121"/>
      <c r="AQ272" s="121"/>
      <c r="AR272" s="121"/>
      <c r="AS272" s="121"/>
      <c r="AT272" s="121"/>
      <c r="AU272" s="121"/>
      <c r="AV272" s="121"/>
      <c r="AW272" s="121"/>
      <c r="AX272" s="121"/>
      <c r="AY272" s="121"/>
      <c r="AZ272" s="121"/>
      <c r="BA272" s="121"/>
      <c r="BB272" s="121"/>
      <c r="BC272" s="121"/>
      <c r="BD272" s="121"/>
      <c r="BE272" s="121"/>
      <c r="BF272" s="121"/>
      <c r="BG272" s="121"/>
      <c r="BH272" s="121"/>
      <c r="BI272" s="121"/>
      <c r="BJ272" s="121"/>
      <c r="BK272" s="121"/>
      <c r="BL272" s="121"/>
      <c r="BM272" s="121"/>
      <c r="BN272" s="121"/>
      <c r="BO272" s="121"/>
      <c r="BP272" s="121"/>
      <c r="BQ272" s="121"/>
      <c r="BR272" s="121"/>
      <c r="BS272" s="121"/>
      <c r="BT272" s="121"/>
      <c r="BU272" s="121"/>
      <c r="BV272" s="121"/>
      <c r="BW272" s="121"/>
      <c r="BX272" s="121"/>
      <c r="BY272" s="121"/>
      <c r="BZ272" s="121"/>
      <c r="CA272" s="121"/>
      <c r="CB272" s="121"/>
      <c r="CC272" s="121"/>
      <c r="CD272" s="121"/>
      <c r="CE272" s="121"/>
      <c r="CF272" s="121"/>
      <c r="CG272" s="121"/>
      <c r="CH272" s="121"/>
      <c r="CI272" s="121"/>
      <c r="CJ272" s="121"/>
      <c r="CK272" s="121"/>
      <c r="CL272" s="121"/>
      <c r="CM272" s="121"/>
      <c r="CN272" s="121"/>
      <c r="CO272" s="121"/>
      <c r="CP272" s="121"/>
      <c r="CQ272" s="121"/>
      <c r="CR272" s="121"/>
      <c r="CS272" s="121"/>
      <c r="CT272" s="121"/>
      <c r="CU272" s="121"/>
      <c r="CV272" s="121"/>
      <c r="CW272" s="121"/>
      <c r="CX272" s="121"/>
      <c r="CY272" s="121"/>
      <c r="CZ272" s="121"/>
      <c r="DA272" s="121"/>
      <c r="DB272" s="121"/>
      <c r="DC272" s="121"/>
      <c r="DD272" s="121"/>
      <c r="DE272" s="121"/>
      <c r="DF272" s="121"/>
      <c r="DG272" s="121"/>
      <c r="DH272" s="121"/>
      <c r="DI272" s="121"/>
      <c r="DJ272" s="121"/>
      <c r="DK272" s="121"/>
      <c r="DL272" s="121"/>
      <c r="DM272" s="121"/>
      <c r="DN272" s="121"/>
      <c r="DO272" s="121"/>
      <c r="DP272" s="121"/>
      <c r="DQ272" s="121"/>
      <c r="DR272" s="121"/>
      <c r="DS272" s="121"/>
      <c r="DT272" s="121"/>
      <c r="DU272" s="121"/>
      <c r="DV272" s="121"/>
      <c r="DW272" s="121"/>
      <c r="DX272" s="121"/>
      <c r="DY272" s="121"/>
      <c r="DZ272" s="121"/>
      <c r="EA272" s="121"/>
      <c r="EB272" s="121"/>
      <c r="EC272" s="121"/>
      <c r="ED272" s="121"/>
      <c r="EE272" s="121"/>
      <c r="EF272" s="121"/>
      <c r="EG272" s="121"/>
      <c r="EH272" s="121"/>
      <c r="EI272" s="121"/>
      <c r="EJ272" s="121"/>
      <c r="EK272" s="121"/>
      <c r="EL272" s="121"/>
      <c r="EM272" s="121"/>
      <c r="EN272" s="121"/>
      <c r="EO272" s="121"/>
      <c r="EP272" s="121"/>
      <c r="EQ272" s="121"/>
      <c r="ER272" s="121"/>
      <c r="ES272" s="121"/>
      <c r="ET272" s="121"/>
      <c r="EU272" s="121"/>
      <c r="EV272" s="121"/>
      <c r="EW272" s="121"/>
      <c r="EX272" s="121"/>
      <c r="EY272" s="121"/>
      <c r="EZ272" s="121"/>
      <c r="FA272" s="121"/>
      <c r="FB272" s="121"/>
      <c r="FC272" s="121"/>
      <c r="FD272" s="121"/>
      <c r="FE272" s="121"/>
      <c r="FF272" s="121"/>
      <c r="FG272" s="121"/>
      <c r="FH272" s="121"/>
      <c r="FI272" s="121"/>
      <c r="FJ272" s="121"/>
      <c r="FK272" s="121"/>
      <c r="FL272" s="121"/>
      <c r="FM272" s="121"/>
      <c r="FN272" s="121"/>
      <c r="FO272" s="121"/>
      <c r="FP272" s="121"/>
      <c r="FQ272" s="121"/>
      <c r="FR272" s="121"/>
      <c r="FS272" s="121"/>
      <c r="FT272" s="121"/>
      <c r="FU272" s="121"/>
      <c r="FV272" s="121"/>
      <c r="FW272" s="121"/>
      <c r="FX272" s="121"/>
      <c r="FY272" s="121"/>
      <c r="FZ272" s="121"/>
      <c r="GA272" s="121"/>
      <c r="GB272" s="121"/>
      <c r="GC272" s="121"/>
      <c r="GD272" s="121"/>
      <c r="GE272" s="121"/>
      <c r="GF272" s="121"/>
      <c r="GG272" s="121"/>
      <c r="GH272" s="121"/>
      <c r="GI272" s="121"/>
      <c r="GJ272" s="121"/>
      <c r="GK272" s="121"/>
      <c r="GL272" s="121"/>
      <c r="GM272" s="121"/>
      <c r="GN272" s="121"/>
      <c r="GO272" s="121"/>
      <c r="GP272" s="121"/>
      <c r="GQ272" s="121"/>
      <c r="GR272" s="121"/>
      <c r="GS272" s="121"/>
      <c r="GT272" s="121"/>
      <c r="GU272" s="121"/>
      <c r="GV272" s="121"/>
      <c r="GW272" s="121"/>
      <c r="GX272" s="121"/>
      <c r="GY272" s="121"/>
      <c r="GZ272" s="121"/>
      <c r="HA272" s="121"/>
      <c r="HB272" s="121"/>
      <c r="HC272" s="121"/>
      <c r="HD272" s="121"/>
      <c r="HE272" s="121"/>
      <c r="HF272" s="121"/>
      <c r="HG272" s="121"/>
      <c r="HH272" s="121"/>
      <c r="HI272" s="121"/>
      <c r="HJ272" s="121"/>
      <c r="HK272" s="121"/>
      <c r="HL272" s="121"/>
      <c r="HM272" s="121"/>
      <c r="HN272" s="121"/>
      <c r="HO272" s="121"/>
      <c r="HP272" s="121"/>
      <c r="HQ272" s="121"/>
      <c r="HR272" s="121"/>
      <c r="HS272" s="121"/>
      <c r="HT272" s="121"/>
      <c r="HU272" s="121"/>
      <c r="HV272" s="121"/>
      <c r="HW272" s="121"/>
      <c r="HX272" s="121"/>
      <c r="HY272" s="121"/>
      <c r="HZ272" s="121"/>
      <c r="IA272" s="121"/>
      <c r="IB272" s="121"/>
      <c r="IC272" s="121"/>
      <c r="ID272" s="121"/>
      <c r="IE272" s="121"/>
      <c r="IF272" s="121"/>
      <c r="IG272" s="121"/>
      <c r="IH272" s="121"/>
      <c r="II272" s="121"/>
      <c r="IJ272" s="121"/>
      <c r="IK272" s="121"/>
      <c r="IL272" s="121"/>
      <c r="IM272" s="121"/>
      <c r="IN272" s="121"/>
      <c r="IO272" s="121"/>
      <c r="IP272" s="121"/>
      <c r="IQ272" s="121"/>
      <c r="IR272" s="121"/>
      <c r="IS272" s="121"/>
      <c r="IT272" s="121"/>
    </row>
    <row r="273" spans="1:255" ht="14.5">
      <c r="A273" s="121"/>
      <c r="B273" s="129" t="s">
        <v>1566</v>
      </c>
      <c r="C273" s="130">
        <v>62500</v>
      </c>
      <c r="D273" s="131">
        <v>910.66099999999994</v>
      </c>
      <c r="E273" s="131">
        <v>893.75</v>
      </c>
      <c r="F273" s="132"/>
      <c r="G273" s="121"/>
      <c r="H273" s="121"/>
      <c r="I273" s="121"/>
      <c r="J273" s="121"/>
      <c r="K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c r="AP273" s="121"/>
      <c r="AQ273" s="121"/>
      <c r="AR273" s="121"/>
      <c r="AS273" s="121"/>
      <c r="AT273" s="121"/>
      <c r="AU273" s="121"/>
      <c r="AV273" s="121"/>
      <c r="AW273" s="121"/>
      <c r="AX273" s="121"/>
      <c r="AY273" s="121"/>
      <c r="AZ273" s="121"/>
      <c r="BA273" s="121"/>
      <c r="BB273" s="121"/>
      <c r="BC273" s="121"/>
      <c r="BD273" s="121"/>
      <c r="BE273" s="121"/>
      <c r="BF273" s="121"/>
      <c r="BG273" s="121"/>
      <c r="BH273" s="121"/>
      <c r="BI273" s="121"/>
      <c r="BJ273" s="121"/>
      <c r="BK273" s="121"/>
      <c r="BL273" s="121"/>
      <c r="BM273" s="121"/>
      <c r="BN273" s="121"/>
      <c r="BO273" s="121"/>
      <c r="BP273" s="121"/>
      <c r="BQ273" s="121"/>
      <c r="BR273" s="121"/>
      <c r="BS273" s="121"/>
      <c r="BT273" s="121"/>
      <c r="BU273" s="121"/>
      <c r="BV273" s="121"/>
      <c r="BW273" s="121"/>
      <c r="BX273" s="121"/>
      <c r="BY273" s="121"/>
      <c r="BZ273" s="121"/>
      <c r="CA273" s="121"/>
      <c r="CB273" s="121"/>
      <c r="CC273" s="121"/>
      <c r="CD273" s="121"/>
      <c r="CE273" s="121"/>
      <c r="CF273" s="121"/>
      <c r="CG273" s="121"/>
      <c r="CH273" s="121"/>
      <c r="CI273" s="121"/>
      <c r="CJ273" s="121"/>
      <c r="CK273" s="121"/>
      <c r="CL273" s="121"/>
      <c r="CM273" s="121"/>
      <c r="CN273" s="121"/>
      <c r="CO273" s="121"/>
      <c r="CP273" s="121"/>
      <c r="CQ273" s="121"/>
      <c r="CR273" s="121"/>
      <c r="CS273" s="121"/>
      <c r="CT273" s="121"/>
      <c r="CU273" s="121"/>
      <c r="CV273" s="121"/>
      <c r="CW273" s="121"/>
      <c r="CX273" s="121"/>
      <c r="CY273" s="121"/>
      <c r="CZ273" s="121"/>
      <c r="DA273" s="121"/>
      <c r="DB273" s="121"/>
      <c r="DC273" s="121"/>
      <c r="DD273" s="121"/>
      <c r="DE273" s="121"/>
      <c r="DF273" s="121"/>
      <c r="DG273" s="121"/>
      <c r="DH273" s="121"/>
      <c r="DI273" s="121"/>
      <c r="DJ273" s="121"/>
      <c r="DK273" s="121"/>
      <c r="DL273" s="121"/>
      <c r="DM273" s="121"/>
      <c r="DN273" s="121"/>
      <c r="DO273" s="121"/>
      <c r="DP273" s="121"/>
      <c r="DQ273" s="121"/>
      <c r="DR273" s="121"/>
      <c r="DS273" s="121"/>
      <c r="DT273" s="121"/>
      <c r="DU273" s="121"/>
      <c r="DV273" s="121"/>
      <c r="DW273" s="121"/>
      <c r="DX273" s="121"/>
      <c r="DY273" s="121"/>
      <c r="DZ273" s="121"/>
      <c r="EA273" s="121"/>
      <c r="EB273" s="121"/>
      <c r="EC273" s="121"/>
      <c r="ED273" s="121"/>
      <c r="EE273" s="121"/>
      <c r="EF273" s="121"/>
      <c r="EG273" s="121"/>
      <c r="EH273" s="121"/>
      <c r="EI273" s="121"/>
      <c r="EJ273" s="121"/>
      <c r="EK273" s="121"/>
      <c r="EL273" s="121"/>
      <c r="EM273" s="121"/>
      <c r="EN273" s="121"/>
      <c r="EO273" s="121"/>
      <c r="EP273" s="121"/>
      <c r="EQ273" s="121"/>
      <c r="ER273" s="121"/>
      <c r="ES273" s="121"/>
      <c r="ET273" s="121"/>
      <c r="EU273" s="121"/>
      <c r="EV273" s="121"/>
      <c r="EW273" s="121"/>
      <c r="EX273" s="121"/>
      <c r="EY273" s="121"/>
      <c r="EZ273" s="121"/>
      <c r="FA273" s="121"/>
      <c r="FB273" s="121"/>
      <c r="FC273" s="121"/>
      <c r="FD273" s="121"/>
      <c r="FE273" s="121"/>
      <c r="FF273" s="121"/>
      <c r="FG273" s="121"/>
      <c r="FH273" s="121"/>
      <c r="FI273" s="121"/>
      <c r="FJ273" s="121"/>
      <c r="FK273" s="121"/>
      <c r="FL273" s="121"/>
      <c r="FM273" s="121"/>
      <c r="FN273" s="121"/>
      <c r="FO273" s="121"/>
      <c r="FP273" s="121"/>
      <c r="FQ273" s="121"/>
      <c r="FR273" s="121"/>
      <c r="FS273" s="121"/>
      <c r="FT273" s="121"/>
      <c r="FU273" s="121"/>
      <c r="FV273" s="121"/>
      <c r="FW273" s="121"/>
      <c r="FX273" s="121"/>
      <c r="FY273" s="121"/>
      <c r="FZ273" s="121"/>
      <c r="GA273" s="121"/>
      <c r="GB273" s="121"/>
      <c r="GC273" s="121"/>
      <c r="GD273" s="121"/>
      <c r="GE273" s="121"/>
      <c r="GF273" s="121"/>
      <c r="GG273" s="121"/>
      <c r="GH273" s="121"/>
      <c r="GI273" s="121"/>
      <c r="GJ273" s="121"/>
      <c r="GK273" s="121"/>
      <c r="GL273" s="121"/>
      <c r="GM273" s="121"/>
      <c r="GN273" s="121"/>
      <c r="GO273" s="121"/>
      <c r="GP273" s="121"/>
      <c r="GQ273" s="121"/>
      <c r="GR273" s="121"/>
      <c r="GS273" s="121"/>
      <c r="GT273" s="121"/>
      <c r="GU273" s="121"/>
      <c r="GV273" s="121"/>
      <c r="GW273" s="121"/>
      <c r="GX273" s="121"/>
      <c r="GY273" s="121"/>
      <c r="GZ273" s="121"/>
      <c r="HA273" s="121"/>
      <c r="HB273" s="121"/>
      <c r="HC273" s="121"/>
      <c r="HD273" s="121"/>
      <c r="HE273" s="121"/>
      <c r="HF273" s="121"/>
      <c r="HG273" s="121"/>
      <c r="HH273" s="121"/>
      <c r="HI273" s="121"/>
      <c r="HJ273" s="121"/>
      <c r="HK273" s="121"/>
      <c r="HL273" s="121"/>
      <c r="HM273" s="121"/>
      <c r="HN273" s="121"/>
      <c r="HO273" s="121"/>
      <c r="HP273" s="121"/>
      <c r="HQ273" s="121"/>
      <c r="HR273" s="121"/>
      <c r="HS273" s="121"/>
      <c r="HT273" s="121"/>
      <c r="HU273" s="121"/>
      <c r="HV273" s="121"/>
      <c r="HW273" s="121"/>
      <c r="HX273" s="121"/>
      <c r="HY273" s="121"/>
      <c r="HZ273" s="121"/>
      <c r="IA273" s="121"/>
      <c r="IB273" s="121"/>
      <c r="IC273" s="121"/>
      <c r="ID273" s="121"/>
      <c r="IE273" s="121"/>
      <c r="IF273" s="121"/>
      <c r="IG273" s="121"/>
      <c r="IH273" s="121"/>
      <c r="II273" s="121"/>
      <c r="IJ273" s="121"/>
      <c r="IK273" s="121"/>
      <c r="IL273" s="121"/>
      <c r="IM273" s="121"/>
      <c r="IN273" s="121"/>
      <c r="IO273" s="121"/>
      <c r="IP273" s="121"/>
      <c r="IQ273" s="121"/>
      <c r="IR273" s="121"/>
      <c r="IS273" s="121"/>
      <c r="IT273" s="121"/>
    </row>
    <row r="274" spans="1:255" ht="14.5">
      <c r="A274" s="121"/>
      <c r="B274" s="129" t="s">
        <v>1567</v>
      </c>
      <c r="C274" s="130">
        <v>-24180</v>
      </c>
      <c r="D274" s="131">
        <v>97685.980100000001</v>
      </c>
      <c r="E274" s="131">
        <v>100065</v>
      </c>
      <c r="F274" s="132"/>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1"/>
      <c r="BM274" s="121"/>
      <c r="BN274" s="121"/>
      <c r="BO274" s="121"/>
      <c r="BP274" s="121"/>
      <c r="BQ274" s="121"/>
      <c r="BR274" s="121"/>
      <c r="BS274" s="121"/>
      <c r="BT274" s="121"/>
      <c r="BU274" s="121"/>
      <c r="BV274" s="121"/>
      <c r="BW274" s="121"/>
      <c r="BX274" s="121"/>
      <c r="BY274" s="121"/>
      <c r="BZ274" s="121"/>
      <c r="CA274" s="121"/>
      <c r="CB274" s="121"/>
      <c r="CC274" s="121"/>
      <c r="CD274" s="121"/>
      <c r="CE274" s="121"/>
      <c r="CF274" s="121"/>
      <c r="CG274" s="121"/>
      <c r="CH274" s="121"/>
      <c r="CI274" s="121"/>
      <c r="CJ274" s="121"/>
      <c r="CK274" s="121"/>
      <c r="CL274" s="121"/>
      <c r="CM274" s="121"/>
      <c r="CN274" s="121"/>
      <c r="CO274" s="121"/>
      <c r="CP274" s="121"/>
      <c r="CQ274" s="121"/>
      <c r="CR274" s="121"/>
      <c r="CS274" s="121"/>
      <c r="CT274" s="121"/>
      <c r="CU274" s="121"/>
      <c r="CV274" s="121"/>
      <c r="CW274" s="121"/>
      <c r="CX274" s="121"/>
      <c r="CY274" s="121"/>
      <c r="CZ274" s="121"/>
      <c r="DA274" s="121"/>
      <c r="DB274" s="121"/>
      <c r="DC274" s="121"/>
      <c r="DD274" s="121"/>
      <c r="DE274" s="121"/>
      <c r="DF274" s="121"/>
      <c r="DG274" s="121"/>
      <c r="DH274" s="121"/>
      <c r="DI274" s="121"/>
      <c r="DJ274" s="121"/>
      <c r="DK274" s="121"/>
      <c r="DL274" s="121"/>
      <c r="DM274" s="121"/>
      <c r="DN274" s="121"/>
      <c r="DO274" s="121"/>
      <c r="DP274" s="121"/>
      <c r="DQ274" s="121"/>
      <c r="DR274" s="121"/>
      <c r="DS274" s="121"/>
      <c r="DT274" s="121"/>
      <c r="DU274" s="121"/>
      <c r="DV274" s="121"/>
      <c r="DW274" s="121"/>
      <c r="DX274" s="121"/>
      <c r="DY274" s="121"/>
      <c r="DZ274" s="121"/>
      <c r="EA274" s="121"/>
      <c r="EB274" s="121"/>
      <c r="EC274" s="121"/>
      <c r="ED274" s="121"/>
      <c r="EE274" s="121"/>
      <c r="EF274" s="121"/>
      <c r="EG274" s="121"/>
      <c r="EH274" s="121"/>
      <c r="EI274" s="121"/>
      <c r="EJ274" s="121"/>
      <c r="EK274" s="121"/>
      <c r="EL274" s="121"/>
      <c r="EM274" s="121"/>
      <c r="EN274" s="121"/>
      <c r="EO274" s="121"/>
      <c r="EP274" s="121"/>
      <c r="EQ274" s="121"/>
      <c r="ER274" s="121"/>
      <c r="ES274" s="121"/>
      <c r="ET274" s="121"/>
      <c r="EU274" s="121"/>
      <c r="EV274" s="121"/>
      <c r="EW274" s="121"/>
      <c r="EX274" s="121"/>
      <c r="EY274" s="121"/>
      <c r="EZ274" s="121"/>
      <c r="FA274" s="121"/>
      <c r="FB274" s="121"/>
      <c r="FC274" s="121"/>
      <c r="FD274" s="121"/>
      <c r="FE274" s="121"/>
      <c r="FF274" s="121"/>
      <c r="FG274" s="121"/>
      <c r="FH274" s="121"/>
      <c r="FI274" s="121"/>
      <c r="FJ274" s="121"/>
      <c r="FK274" s="121"/>
      <c r="FL274" s="121"/>
      <c r="FM274" s="121"/>
      <c r="FN274" s="121"/>
      <c r="FO274" s="121"/>
      <c r="FP274" s="121"/>
      <c r="FQ274" s="121"/>
      <c r="FR274" s="121"/>
      <c r="FS274" s="121"/>
      <c r="FT274" s="121"/>
      <c r="FU274" s="121"/>
      <c r="FV274" s="121"/>
      <c r="FW274" s="121"/>
      <c r="FX274" s="121"/>
      <c r="FY274" s="121"/>
      <c r="FZ274" s="121"/>
      <c r="GA274" s="121"/>
      <c r="GB274" s="121"/>
      <c r="GC274" s="121"/>
      <c r="GD274" s="121"/>
      <c r="GE274" s="121"/>
      <c r="GF274" s="121"/>
      <c r="GG274" s="121"/>
      <c r="GH274" s="121"/>
      <c r="GI274" s="121"/>
      <c r="GJ274" s="121"/>
      <c r="GK274" s="121"/>
      <c r="GL274" s="121"/>
      <c r="GM274" s="121"/>
      <c r="GN274" s="121"/>
      <c r="GO274" s="121"/>
      <c r="GP274" s="121"/>
      <c r="GQ274" s="121"/>
      <c r="GR274" s="121"/>
      <c r="GS274" s="121"/>
      <c r="GT274" s="121"/>
      <c r="GU274" s="121"/>
      <c r="GV274" s="121"/>
      <c r="GW274" s="121"/>
      <c r="GX274" s="121"/>
      <c r="GY274" s="121"/>
      <c r="GZ274" s="121"/>
      <c r="HA274" s="121"/>
      <c r="HB274" s="121"/>
      <c r="HC274" s="121"/>
      <c r="HD274" s="121"/>
      <c r="HE274" s="121"/>
      <c r="HF274" s="121"/>
      <c r="HG274" s="121"/>
      <c r="HH274" s="121"/>
      <c r="HI274" s="121"/>
      <c r="HJ274" s="121"/>
      <c r="HK274" s="121"/>
      <c r="HL274" s="121"/>
      <c r="HM274" s="121"/>
      <c r="HN274" s="121"/>
      <c r="HO274" s="121"/>
      <c r="HP274" s="121"/>
      <c r="HQ274" s="121"/>
      <c r="HR274" s="121"/>
      <c r="HS274" s="121"/>
      <c r="HT274" s="121"/>
      <c r="HU274" s="121"/>
      <c r="HV274" s="121"/>
      <c r="HW274" s="121"/>
      <c r="HX274" s="121"/>
      <c r="HY274" s="121"/>
      <c r="HZ274" s="121"/>
      <c r="IA274" s="121"/>
      <c r="IB274" s="121"/>
      <c r="IC274" s="121"/>
      <c r="ID274" s="121"/>
      <c r="IE274" s="121"/>
      <c r="IF274" s="121"/>
      <c r="IG274" s="121"/>
      <c r="IH274" s="121"/>
      <c r="II274" s="121"/>
      <c r="IJ274" s="121"/>
      <c r="IK274" s="121"/>
      <c r="IL274" s="121"/>
      <c r="IM274" s="121"/>
      <c r="IN274" s="121"/>
      <c r="IO274" s="121"/>
      <c r="IP274" s="121"/>
      <c r="IQ274" s="121"/>
      <c r="IR274" s="121"/>
      <c r="IS274" s="121"/>
      <c r="IT274" s="121"/>
    </row>
    <row r="275" spans="1:255" ht="14.5">
      <c r="A275" s="121"/>
      <c r="B275" s="129" t="s">
        <v>1568</v>
      </c>
      <c r="C275" s="130">
        <v>-7130</v>
      </c>
      <c r="D275" s="131">
        <v>97972.904599999994</v>
      </c>
      <c r="E275" s="131">
        <v>100005</v>
      </c>
      <c r="F275" s="132"/>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c r="AP275" s="121"/>
      <c r="AQ275" s="121"/>
      <c r="AR275" s="121"/>
      <c r="AS275" s="121"/>
      <c r="AT275" s="121"/>
      <c r="AU275" s="121"/>
      <c r="AV275" s="121"/>
      <c r="AW275" s="121"/>
      <c r="AX275" s="121"/>
      <c r="AY275" s="121"/>
      <c r="AZ275" s="121"/>
      <c r="BA275" s="121"/>
      <c r="BB275" s="121"/>
      <c r="BC275" s="121"/>
      <c r="BD275" s="121"/>
      <c r="BE275" s="121"/>
      <c r="BF275" s="121"/>
      <c r="BG275" s="121"/>
      <c r="BH275" s="121"/>
      <c r="BI275" s="121"/>
      <c r="BJ275" s="121"/>
      <c r="BK275" s="121"/>
      <c r="BL275" s="121"/>
      <c r="BM275" s="121"/>
      <c r="BN275" s="121"/>
      <c r="BO275" s="121"/>
      <c r="BP275" s="121"/>
      <c r="BQ275" s="121"/>
      <c r="BR275" s="121"/>
      <c r="BS275" s="121"/>
      <c r="BT275" s="121"/>
      <c r="BU275" s="121"/>
      <c r="BV275" s="121"/>
      <c r="BW275" s="121"/>
      <c r="BX275" s="121"/>
      <c r="BY275" s="121"/>
      <c r="BZ275" s="121"/>
      <c r="CA275" s="121"/>
      <c r="CB275" s="121"/>
      <c r="CC275" s="121"/>
      <c r="CD275" s="121"/>
      <c r="CE275" s="121"/>
      <c r="CF275" s="121"/>
      <c r="CG275" s="121"/>
      <c r="CH275" s="121"/>
      <c r="CI275" s="121"/>
      <c r="CJ275" s="121"/>
      <c r="CK275" s="121"/>
      <c r="CL275" s="121"/>
      <c r="CM275" s="121"/>
      <c r="CN275" s="121"/>
      <c r="CO275" s="121"/>
      <c r="CP275" s="121"/>
      <c r="CQ275" s="121"/>
      <c r="CR275" s="121"/>
      <c r="CS275" s="121"/>
      <c r="CT275" s="121"/>
      <c r="CU275" s="121"/>
      <c r="CV275" s="121"/>
      <c r="CW275" s="121"/>
      <c r="CX275" s="121"/>
      <c r="CY275" s="121"/>
      <c r="CZ275" s="121"/>
      <c r="DA275" s="121"/>
      <c r="DB275" s="121"/>
      <c r="DC275" s="121"/>
      <c r="DD275" s="121"/>
      <c r="DE275" s="121"/>
      <c r="DF275" s="121"/>
      <c r="DG275" s="121"/>
      <c r="DH275" s="121"/>
      <c r="DI275" s="121"/>
      <c r="DJ275" s="121"/>
      <c r="DK275" s="121"/>
      <c r="DL275" s="121"/>
      <c r="DM275" s="121"/>
      <c r="DN275" s="121"/>
      <c r="DO275" s="121"/>
      <c r="DP275" s="121"/>
      <c r="DQ275" s="121"/>
      <c r="DR275" s="121"/>
      <c r="DS275" s="121"/>
      <c r="DT275" s="121"/>
      <c r="DU275" s="121"/>
      <c r="DV275" s="121"/>
      <c r="DW275" s="121"/>
      <c r="DX275" s="121"/>
      <c r="DY275" s="121"/>
      <c r="DZ275" s="121"/>
      <c r="EA275" s="121"/>
      <c r="EB275" s="121"/>
      <c r="EC275" s="121"/>
      <c r="ED275" s="121"/>
      <c r="EE275" s="121"/>
      <c r="EF275" s="121"/>
      <c r="EG275" s="121"/>
      <c r="EH275" s="121"/>
      <c r="EI275" s="121"/>
      <c r="EJ275" s="121"/>
      <c r="EK275" s="121"/>
      <c r="EL275" s="121"/>
      <c r="EM275" s="121"/>
      <c r="EN275" s="121"/>
      <c r="EO275" s="121"/>
      <c r="EP275" s="121"/>
      <c r="EQ275" s="121"/>
      <c r="ER275" s="121"/>
      <c r="ES275" s="121"/>
      <c r="ET275" s="121"/>
      <c r="EU275" s="121"/>
      <c r="EV275" s="121"/>
      <c r="EW275" s="121"/>
      <c r="EX275" s="121"/>
      <c r="EY275" s="121"/>
      <c r="EZ275" s="121"/>
      <c r="FA275" s="121"/>
      <c r="FB275" s="121"/>
      <c r="FC275" s="121"/>
      <c r="FD275" s="121"/>
      <c r="FE275" s="121"/>
      <c r="FF275" s="121"/>
      <c r="FG275" s="121"/>
      <c r="FH275" s="121"/>
      <c r="FI275" s="121"/>
      <c r="FJ275" s="121"/>
      <c r="FK275" s="121"/>
      <c r="FL275" s="121"/>
      <c r="FM275" s="121"/>
      <c r="FN275" s="121"/>
      <c r="FO275" s="121"/>
      <c r="FP275" s="121"/>
      <c r="FQ275" s="121"/>
      <c r="FR275" s="121"/>
      <c r="FS275" s="121"/>
      <c r="FT275" s="121"/>
      <c r="FU275" s="121"/>
      <c r="FV275" s="121"/>
      <c r="FW275" s="121"/>
      <c r="FX275" s="121"/>
      <c r="FY275" s="121"/>
      <c r="FZ275" s="121"/>
      <c r="GA275" s="121"/>
      <c r="GB275" s="121"/>
      <c r="GC275" s="121"/>
      <c r="GD275" s="121"/>
      <c r="GE275" s="121"/>
      <c r="GF275" s="121"/>
      <c r="GG275" s="121"/>
      <c r="GH275" s="121"/>
      <c r="GI275" s="121"/>
      <c r="GJ275" s="121"/>
      <c r="GK275" s="121"/>
      <c r="GL275" s="121"/>
      <c r="GM275" s="121"/>
      <c r="GN275" s="121"/>
      <c r="GO275" s="121"/>
      <c r="GP275" s="121"/>
      <c r="GQ275" s="121"/>
      <c r="GR275" s="121"/>
      <c r="GS275" s="121"/>
      <c r="GT275" s="121"/>
      <c r="GU275" s="121"/>
      <c r="GV275" s="121"/>
      <c r="GW275" s="121"/>
      <c r="GX275" s="121"/>
      <c r="GY275" s="121"/>
      <c r="GZ275" s="121"/>
      <c r="HA275" s="121"/>
      <c r="HB275" s="121"/>
      <c r="HC275" s="121"/>
      <c r="HD275" s="121"/>
      <c r="HE275" s="121"/>
      <c r="HF275" s="121"/>
      <c r="HG275" s="121"/>
      <c r="HH275" s="121"/>
      <c r="HI275" s="121"/>
      <c r="HJ275" s="121"/>
      <c r="HK275" s="121"/>
      <c r="HL275" s="121"/>
      <c r="HM275" s="121"/>
      <c r="HN275" s="121"/>
      <c r="HO275" s="121"/>
      <c r="HP275" s="121"/>
      <c r="HQ275" s="121"/>
      <c r="HR275" s="121"/>
      <c r="HS275" s="121"/>
      <c r="HT275" s="121"/>
      <c r="HU275" s="121"/>
      <c r="HV275" s="121"/>
      <c r="HW275" s="121"/>
      <c r="HX275" s="121"/>
      <c r="HY275" s="121"/>
      <c r="HZ275" s="121"/>
      <c r="IA275" s="121"/>
      <c r="IB275" s="121"/>
      <c r="IC275" s="121"/>
      <c r="ID275" s="121"/>
      <c r="IE275" s="121"/>
      <c r="IF275" s="121"/>
      <c r="IG275" s="121"/>
      <c r="IH275" s="121"/>
      <c r="II275" s="121"/>
      <c r="IJ275" s="121"/>
      <c r="IK275" s="121"/>
      <c r="IL275" s="121"/>
      <c r="IM275" s="121"/>
      <c r="IN275" s="121"/>
      <c r="IO275" s="121"/>
      <c r="IP275" s="121"/>
      <c r="IQ275" s="121"/>
      <c r="IR275" s="121"/>
      <c r="IS275" s="121"/>
      <c r="IT275" s="121"/>
    </row>
    <row r="276" spans="1:255" ht="14.5">
      <c r="A276" s="121"/>
      <c r="B276" s="129" t="s">
        <v>1569</v>
      </c>
      <c r="C276" s="130">
        <v>-250000</v>
      </c>
      <c r="D276" s="131">
        <v>275.976</v>
      </c>
      <c r="E276" s="131">
        <v>269.8</v>
      </c>
      <c r="F276" s="132"/>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1"/>
      <c r="BM276" s="121"/>
      <c r="BN276" s="121"/>
      <c r="BO276" s="121"/>
      <c r="BP276" s="121"/>
      <c r="BQ276" s="121"/>
      <c r="BR276" s="121"/>
      <c r="BS276" s="121"/>
      <c r="BT276" s="121"/>
      <c r="BU276" s="121"/>
      <c r="BV276" s="121"/>
      <c r="BW276" s="121"/>
      <c r="BX276" s="121"/>
      <c r="BY276" s="121"/>
      <c r="BZ276" s="121"/>
      <c r="CA276" s="121"/>
      <c r="CB276" s="121"/>
      <c r="CC276" s="121"/>
      <c r="CD276" s="121"/>
      <c r="CE276" s="121"/>
      <c r="CF276" s="121"/>
      <c r="CG276" s="121"/>
      <c r="CH276" s="121"/>
      <c r="CI276" s="121"/>
      <c r="CJ276" s="121"/>
      <c r="CK276" s="121"/>
      <c r="CL276" s="121"/>
      <c r="CM276" s="121"/>
      <c r="CN276" s="121"/>
      <c r="CO276" s="121"/>
      <c r="CP276" s="121"/>
      <c r="CQ276" s="121"/>
      <c r="CR276" s="121"/>
      <c r="CS276" s="121"/>
      <c r="CT276" s="121"/>
      <c r="CU276" s="121"/>
      <c r="CV276" s="121"/>
      <c r="CW276" s="121"/>
      <c r="CX276" s="121"/>
      <c r="CY276" s="121"/>
      <c r="CZ276" s="121"/>
      <c r="DA276" s="121"/>
      <c r="DB276" s="121"/>
      <c r="DC276" s="121"/>
      <c r="DD276" s="121"/>
      <c r="DE276" s="121"/>
      <c r="DF276" s="121"/>
      <c r="DG276" s="121"/>
      <c r="DH276" s="121"/>
      <c r="DI276" s="121"/>
      <c r="DJ276" s="121"/>
      <c r="DK276" s="121"/>
      <c r="DL276" s="121"/>
      <c r="DM276" s="121"/>
      <c r="DN276" s="121"/>
      <c r="DO276" s="121"/>
      <c r="DP276" s="121"/>
      <c r="DQ276" s="121"/>
      <c r="DR276" s="121"/>
      <c r="DS276" s="121"/>
      <c r="DT276" s="121"/>
      <c r="DU276" s="121"/>
      <c r="DV276" s="121"/>
      <c r="DW276" s="121"/>
      <c r="DX276" s="121"/>
      <c r="DY276" s="121"/>
      <c r="DZ276" s="121"/>
      <c r="EA276" s="121"/>
      <c r="EB276" s="121"/>
      <c r="EC276" s="121"/>
      <c r="ED276" s="121"/>
      <c r="EE276" s="121"/>
      <c r="EF276" s="121"/>
      <c r="EG276" s="121"/>
      <c r="EH276" s="121"/>
      <c r="EI276" s="121"/>
      <c r="EJ276" s="121"/>
      <c r="EK276" s="121"/>
      <c r="EL276" s="121"/>
      <c r="EM276" s="121"/>
      <c r="EN276" s="121"/>
      <c r="EO276" s="121"/>
      <c r="EP276" s="121"/>
      <c r="EQ276" s="121"/>
      <c r="ER276" s="121"/>
      <c r="ES276" s="121"/>
      <c r="ET276" s="121"/>
      <c r="EU276" s="121"/>
      <c r="EV276" s="121"/>
      <c r="EW276" s="121"/>
      <c r="EX276" s="121"/>
      <c r="EY276" s="121"/>
      <c r="EZ276" s="121"/>
      <c r="FA276" s="121"/>
      <c r="FB276" s="121"/>
      <c r="FC276" s="121"/>
      <c r="FD276" s="121"/>
      <c r="FE276" s="121"/>
      <c r="FF276" s="121"/>
      <c r="FG276" s="121"/>
      <c r="FH276" s="121"/>
      <c r="FI276" s="121"/>
      <c r="FJ276" s="121"/>
      <c r="FK276" s="121"/>
      <c r="FL276" s="121"/>
      <c r="FM276" s="121"/>
      <c r="FN276" s="121"/>
      <c r="FO276" s="121"/>
      <c r="FP276" s="121"/>
      <c r="FQ276" s="121"/>
      <c r="FR276" s="121"/>
      <c r="FS276" s="121"/>
      <c r="FT276" s="121"/>
      <c r="FU276" s="121"/>
      <c r="FV276" s="121"/>
      <c r="FW276" s="121"/>
      <c r="FX276" s="121"/>
      <c r="FY276" s="121"/>
      <c r="FZ276" s="121"/>
      <c r="GA276" s="121"/>
      <c r="GB276" s="121"/>
      <c r="GC276" s="121"/>
      <c r="GD276" s="121"/>
      <c r="GE276" s="121"/>
      <c r="GF276" s="121"/>
      <c r="GG276" s="121"/>
      <c r="GH276" s="121"/>
      <c r="GI276" s="121"/>
      <c r="GJ276" s="121"/>
      <c r="GK276" s="121"/>
      <c r="GL276" s="121"/>
      <c r="GM276" s="121"/>
      <c r="GN276" s="121"/>
      <c r="GO276" s="121"/>
      <c r="GP276" s="121"/>
      <c r="GQ276" s="121"/>
      <c r="GR276" s="121"/>
      <c r="GS276" s="121"/>
      <c r="GT276" s="121"/>
      <c r="GU276" s="121"/>
      <c r="GV276" s="121"/>
      <c r="GW276" s="121"/>
      <c r="GX276" s="121"/>
      <c r="GY276" s="121"/>
      <c r="GZ276" s="121"/>
      <c r="HA276" s="121"/>
      <c r="HB276" s="121"/>
      <c r="HC276" s="121"/>
      <c r="HD276" s="121"/>
      <c r="HE276" s="121"/>
      <c r="HF276" s="121"/>
      <c r="HG276" s="121"/>
      <c r="HH276" s="121"/>
      <c r="HI276" s="121"/>
      <c r="HJ276" s="121"/>
      <c r="HK276" s="121"/>
      <c r="HL276" s="121"/>
      <c r="HM276" s="121"/>
      <c r="HN276" s="121"/>
      <c r="HO276" s="121"/>
      <c r="HP276" s="121"/>
      <c r="HQ276" s="121"/>
      <c r="HR276" s="121"/>
      <c r="HS276" s="121"/>
      <c r="HT276" s="121"/>
      <c r="HU276" s="121"/>
      <c r="HV276" s="121"/>
      <c r="HW276" s="121"/>
      <c r="HX276" s="121"/>
      <c r="HY276" s="121"/>
      <c r="HZ276" s="121"/>
      <c r="IA276" s="121"/>
      <c r="IB276" s="121"/>
      <c r="IC276" s="121"/>
      <c r="ID276" s="121"/>
      <c r="IE276" s="121"/>
      <c r="IF276" s="121"/>
      <c r="IG276" s="121"/>
      <c r="IH276" s="121"/>
      <c r="II276" s="121"/>
      <c r="IJ276" s="121"/>
      <c r="IK276" s="121"/>
      <c r="IL276" s="121"/>
      <c r="IM276" s="121"/>
      <c r="IN276" s="121"/>
      <c r="IO276" s="121"/>
      <c r="IP276" s="121"/>
      <c r="IQ276" s="121"/>
      <c r="IR276" s="121"/>
      <c r="IS276" s="121"/>
      <c r="IT276" s="121"/>
      <c r="IU276" s="121"/>
    </row>
    <row r="277" spans="1:255" ht="14.5">
      <c r="A277" s="121"/>
      <c r="B277" s="133" t="s">
        <v>1570</v>
      </c>
      <c r="C277" s="134"/>
      <c r="D277" s="134"/>
      <c r="E277" s="134"/>
      <c r="F277" s="135"/>
      <c r="G277" s="121"/>
      <c r="H277" s="121"/>
      <c r="I277" s="121"/>
      <c r="J277" s="121"/>
      <c r="K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c r="AP277" s="121"/>
      <c r="AQ277" s="121"/>
      <c r="AR277" s="121"/>
      <c r="AS277" s="121"/>
      <c r="AT277" s="121"/>
      <c r="AU277" s="121"/>
      <c r="AV277" s="121"/>
      <c r="AW277" s="121"/>
      <c r="AX277" s="121"/>
      <c r="AY277" s="121"/>
      <c r="AZ277" s="121"/>
      <c r="BA277" s="121"/>
      <c r="BB277" s="121"/>
      <c r="BC277" s="121"/>
      <c r="BD277" s="121"/>
      <c r="BE277" s="121"/>
      <c r="BF277" s="121"/>
      <c r="BG277" s="121"/>
      <c r="BH277" s="121"/>
      <c r="BI277" s="121"/>
      <c r="BJ277" s="121"/>
      <c r="BK277" s="121"/>
      <c r="BL277" s="121"/>
      <c r="BM277" s="121"/>
      <c r="BN277" s="121"/>
      <c r="BO277" s="121"/>
      <c r="BP277" s="121"/>
      <c r="BQ277" s="121"/>
      <c r="BR277" s="121"/>
      <c r="BS277" s="121"/>
      <c r="BT277" s="121"/>
      <c r="BU277" s="121"/>
      <c r="BV277" s="121"/>
      <c r="BW277" s="121"/>
      <c r="BX277" s="121"/>
      <c r="BY277" s="121"/>
      <c r="BZ277" s="121"/>
      <c r="CA277" s="121"/>
      <c r="CB277" s="121"/>
      <c r="CC277" s="121"/>
      <c r="CD277" s="121"/>
      <c r="CE277" s="121"/>
      <c r="CF277" s="121"/>
      <c r="CG277" s="121"/>
      <c r="CH277" s="121"/>
      <c r="CI277" s="121"/>
      <c r="CJ277" s="121"/>
      <c r="CK277" s="121"/>
      <c r="CL277" s="121"/>
      <c r="CM277" s="121"/>
      <c r="CN277" s="121"/>
      <c r="CO277" s="121"/>
      <c r="CP277" s="121"/>
      <c r="CQ277" s="121"/>
      <c r="CR277" s="121"/>
      <c r="CS277" s="121"/>
      <c r="CT277" s="121"/>
      <c r="CU277" s="121"/>
      <c r="CV277" s="121"/>
      <c r="CW277" s="121"/>
      <c r="CX277" s="121"/>
      <c r="CY277" s="121"/>
      <c r="CZ277" s="121"/>
      <c r="DA277" s="121"/>
      <c r="DB277" s="121"/>
      <c r="DC277" s="121"/>
      <c r="DD277" s="121"/>
      <c r="DE277" s="121"/>
      <c r="DF277" s="121"/>
      <c r="DG277" s="121"/>
      <c r="DH277" s="121"/>
      <c r="DI277" s="121"/>
      <c r="DJ277" s="121"/>
      <c r="DK277" s="121"/>
      <c r="DL277" s="121"/>
      <c r="DM277" s="121"/>
      <c r="DN277" s="121"/>
      <c r="DO277" s="121"/>
      <c r="DP277" s="121"/>
      <c r="DQ277" s="121"/>
      <c r="DR277" s="121"/>
      <c r="DS277" s="121"/>
      <c r="DT277" s="121"/>
      <c r="DU277" s="121"/>
      <c r="DV277" s="121"/>
      <c r="DW277" s="121"/>
      <c r="DX277" s="121"/>
      <c r="DY277" s="121"/>
      <c r="DZ277" s="121"/>
      <c r="EA277" s="121"/>
      <c r="EB277" s="121"/>
      <c r="EC277" s="121"/>
      <c r="ED277" s="121"/>
      <c r="EE277" s="121"/>
      <c r="EF277" s="121"/>
      <c r="EG277" s="121"/>
      <c r="EH277" s="121"/>
      <c r="EI277" s="121"/>
      <c r="EJ277" s="121"/>
      <c r="EK277" s="121"/>
      <c r="EL277" s="121"/>
      <c r="EM277" s="121"/>
      <c r="EN277" s="121"/>
      <c r="EO277" s="121"/>
      <c r="EP277" s="121"/>
      <c r="EQ277" s="121"/>
      <c r="ER277" s="121"/>
      <c r="ES277" s="121"/>
      <c r="ET277" s="121"/>
      <c r="EU277" s="121"/>
      <c r="EV277" s="121"/>
      <c r="EW277" s="121"/>
      <c r="EX277" s="121"/>
      <c r="EY277" s="121"/>
      <c r="EZ277" s="121"/>
      <c r="FA277" s="121"/>
      <c r="FB277" s="121"/>
      <c r="FC277" s="121"/>
      <c r="FD277" s="121"/>
      <c r="FE277" s="121"/>
      <c r="FF277" s="121"/>
      <c r="FG277" s="121"/>
      <c r="FH277" s="121"/>
      <c r="FI277" s="121"/>
      <c r="FJ277" s="121"/>
      <c r="FK277" s="121"/>
      <c r="FL277" s="121"/>
      <c r="FM277" s="121"/>
      <c r="FN277" s="121"/>
      <c r="FO277" s="121"/>
      <c r="FP277" s="121"/>
      <c r="FQ277" s="121"/>
      <c r="FR277" s="121"/>
      <c r="FS277" s="121"/>
      <c r="FT277" s="121"/>
      <c r="FU277" s="121"/>
      <c r="FV277" s="121"/>
      <c r="FW277" s="121"/>
      <c r="FX277" s="121"/>
      <c r="FY277" s="121"/>
      <c r="FZ277" s="121"/>
      <c r="GA277" s="121"/>
      <c r="GB277" s="121"/>
      <c r="GC277" s="121"/>
      <c r="GD277" s="121"/>
      <c r="GE277" s="121"/>
      <c r="GF277" s="121"/>
      <c r="GG277" s="121"/>
      <c r="GH277" s="121"/>
      <c r="GI277" s="121"/>
      <c r="GJ277" s="121"/>
      <c r="GK277" s="121"/>
      <c r="GL277" s="121"/>
      <c r="GM277" s="121"/>
      <c r="GN277" s="121"/>
      <c r="GO277" s="121"/>
      <c r="GP277" s="121"/>
      <c r="GQ277" s="121"/>
      <c r="GR277" s="121"/>
      <c r="GS277" s="121"/>
      <c r="GT277" s="121"/>
      <c r="GU277" s="121"/>
      <c r="GV277" s="121"/>
      <c r="GW277" s="121"/>
      <c r="GX277" s="121"/>
      <c r="GY277" s="121"/>
      <c r="GZ277" s="121"/>
      <c r="HA277" s="121"/>
      <c r="HB277" s="121"/>
      <c r="HC277" s="121"/>
      <c r="HD277" s="121"/>
      <c r="HE277" s="121"/>
      <c r="HF277" s="121"/>
      <c r="HG277" s="121"/>
      <c r="HH277" s="121"/>
      <c r="HI277" s="121"/>
      <c r="HJ277" s="121"/>
      <c r="HK277" s="121"/>
      <c r="HL277" s="121"/>
      <c r="HM277" s="121"/>
      <c r="HN277" s="121"/>
      <c r="HO277" s="121"/>
      <c r="HP277" s="121"/>
      <c r="HQ277" s="121"/>
      <c r="HR277" s="121"/>
      <c r="HS277" s="121"/>
      <c r="HT277" s="121"/>
      <c r="HU277" s="121"/>
      <c r="HV277" s="121"/>
      <c r="HW277" s="121"/>
      <c r="HX277" s="121"/>
      <c r="HY277" s="121"/>
      <c r="HZ277" s="121"/>
      <c r="IA277" s="121"/>
      <c r="IB277" s="121"/>
      <c r="IC277" s="121"/>
      <c r="ID277" s="121"/>
      <c r="IE277" s="121"/>
      <c r="IF277" s="121"/>
      <c r="IG277" s="121"/>
      <c r="IH277" s="121"/>
      <c r="II277" s="121"/>
      <c r="IJ277" s="121"/>
      <c r="IK277" s="121"/>
      <c r="IL277" s="121"/>
      <c r="IM277" s="121"/>
      <c r="IN277" s="121"/>
      <c r="IO277" s="121"/>
      <c r="IP277" s="121"/>
      <c r="IQ277" s="121"/>
      <c r="IR277" s="121"/>
      <c r="IS277" s="121"/>
      <c r="IT277" s="121"/>
      <c r="IU277" s="121"/>
    </row>
    <row r="278" spans="1:255" ht="14.5">
      <c r="A278" s="121"/>
      <c r="B278" s="121"/>
      <c r="C278" s="136"/>
      <c r="D278" s="121"/>
      <c r="E278" s="121"/>
      <c r="F278" s="137"/>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c r="AP278" s="121"/>
      <c r="AQ278" s="121"/>
      <c r="AR278" s="121"/>
      <c r="AS278" s="121"/>
      <c r="AT278" s="121"/>
      <c r="AU278" s="121"/>
      <c r="AV278" s="121"/>
      <c r="AW278" s="121"/>
      <c r="AX278" s="121"/>
      <c r="AY278" s="121"/>
      <c r="AZ278" s="121"/>
      <c r="BA278" s="121"/>
      <c r="BB278" s="121"/>
      <c r="BC278" s="121"/>
      <c r="BD278" s="121"/>
      <c r="BE278" s="121"/>
      <c r="BF278" s="121"/>
      <c r="BG278" s="121"/>
      <c r="BH278" s="121"/>
      <c r="BI278" s="121"/>
      <c r="BJ278" s="121"/>
      <c r="BK278" s="121"/>
      <c r="BL278" s="121"/>
      <c r="BM278" s="121"/>
      <c r="BN278" s="121"/>
      <c r="BO278" s="121"/>
      <c r="BP278" s="121"/>
      <c r="BQ278" s="121"/>
      <c r="BR278" s="121"/>
      <c r="BS278" s="121"/>
      <c r="BT278" s="121"/>
      <c r="BU278" s="121"/>
      <c r="BV278" s="121"/>
      <c r="BW278" s="121"/>
      <c r="BX278" s="121"/>
      <c r="BY278" s="121"/>
      <c r="BZ278" s="121"/>
      <c r="CA278" s="121"/>
      <c r="CB278" s="121"/>
      <c r="CC278" s="121"/>
      <c r="CD278" s="121"/>
      <c r="CE278" s="121"/>
      <c r="CF278" s="121"/>
      <c r="CG278" s="121"/>
      <c r="CH278" s="121"/>
      <c r="CI278" s="121"/>
      <c r="CJ278" s="121"/>
      <c r="CK278" s="121"/>
      <c r="CL278" s="121"/>
      <c r="CM278" s="121"/>
      <c r="CN278" s="121"/>
      <c r="CO278" s="121"/>
      <c r="CP278" s="121"/>
      <c r="CQ278" s="121"/>
      <c r="CR278" s="121"/>
      <c r="CS278" s="121"/>
      <c r="CT278" s="121"/>
      <c r="CU278" s="121"/>
      <c r="CV278" s="121"/>
      <c r="CW278" s="121"/>
      <c r="CX278" s="121"/>
      <c r="CY278" s="121"/>
      <c r="CZ278" s="121"/>
      <c r="DA278" s="121"/>
      <c r="DB278" s="121"/>
      <c r="DC278" s="121"/>
      <c r="DD278" s="121"/>
      <c r="DE278" s="121"/>
      <c r="DF278" s="121"/>
      <c r="DG278" s="121"/>
      <c r="DH278" s="121"/>
      <c r="DI278" s="121"/>
      <c r="DJ278" s="121"/>
      <c r="DK278" s="121"/>
      <c r="DL278" s="121"/>
      <c r="DM278" s="121"/>
      <c r="DN278" s="121"/>
      <c r="DO278" s="121"/>
      <c r="DP278" s="121"/>
      <c r="DQ278" s="121"/>
      <c r="DR278" s="121"/>
      <c r="DS278" s="121"/>
      <c r="DT278" s="121"/>
      <c r="DU278" s="121"/>
      <c r="DV278" s="121"/>
      <c r="DW278" s="121"/>
      <c r="DX278" s="121"/>
      <c r="DY278" s="121"/>
      <c r="DZ278" s="121"/>
      <c r="EA278" s="121"/>
      <c r="EB278" s="121"/>
      <c r="EC278" s="121"/>
      <c r="ED278" s="121"/>
      <c r="EE278" s="121"/>
      <c r="EF278" s="121"/>
      <c r="EG278" s="121"/>
      <c r="EH278" s="121"/>
      <c r="EI278" s="121"/>
      <c r="EJ278" s="121"/>
      <c r="EK278" s="121"/>
      <c r="EL278" s="121"/>
      <c r="EM278" s="121"/>
      <c r="EN278" s="121"/>
      <c r="EO278" s="121"/>
      <c r="EP278" s="121"/>
      <c r="EQ278" s="121"/>
      <c r="ER278" s="121"/>
      <c r="ES278" s="121"/>
      <c r="ET278" s="121"/>
      <c r="EU278" s="121"/>
      <c r="EV278" s="121"/>
      <c r="EW278" s="121"/>
      <c r="EX278" s="121"/>
      <c r="EY278" s="121"/>
      <c r="EZ278" s="121"/>
      <c r="FA278" s="121"/>
      <c r="FB278" s="121"/>
      <c r="FC278" s="121"/>
      <c r="FD278" s="121"/>
      <c r="FE278" s="121"/>
      <c r="FF278" s="121"/>
      <c r="FG278" s="121"/>
      <c r="FH278" s="121"/>
      <c r="FI278" s="121"/>
      <c r="FJ278" s="121"/>
      <c r="FK278" s="121"/>
      <c r="FL278" s="121"/>
      <c r="FM278" s="121"/>
      <c r="FN278" s="121"/>
      <c r="FO278" s="121"/>
      <c r="FP278" s="121"/>
      <c r="FQ278" s="121"/>
      <c r="FR278" s="121"/>
      <c r="FS278" s="121"/>
      <c r="FT278" s="121"/>
      <c r="FU278" s="121"/>
      <c r="FV278" s="121"/>
      <c r="FW278" s="121"/>
      <c r="FX278" s="121"/>
      <c r="FY278" s="121"/>
      <c r="FZ278" s="121"/>
      <c r="GA278" s="121"/>
      <c r="GB278" s="121"/>
      <c r="GC278" s="121"/>
      <c r="GD278" s="121"/>
      <c r="GE278" s="121"/>
      <c r="GF278" s="121"/>
      <c r="GG278" s="121"/>
      <c r="GH278" s="121"/>
      <c r="GI278" s="121"/>
      <c r="GJ278" s="121"/>
      <c r="GK278" s="121"/>
      <c r="GL278" s="121"/>
      <c r="GM278" s="121"/>
      <c r="GN278" s="121"/>
      <c r="GO278" s="121"/>
      <c r="GP278" s="121"/>
      <c r="GQ278" s="121"/>
      <c r="GR278" s="121"/>
      <c r="GS278" s="121"/>
      <c r="GT278" s="121"/>
      <c r="GU278" s="121"/>
      <c r="GV278" s="121"/>
      <c r="GW278" s="121"/>
      <c r="GX278" s="121"/>
      <c r="GY278" s="121"/>
      <c r="GZ278" s="121"/>
      <c r="HA278" s="121"/>
      <c r="HB278" s="121"/>
      <c r="HC278" s="121"/>
      <c r="HD278" s="121"/>
      <c r="HE278" s="121"/>
      <c r="HF278" s="121"/>
      <c r="HG278" s="121"/>
      <c r="HH278" s="121"/>
      <c r="HI278" s="121"/>
      <c r="HJ278" s="121"/>
      <c r="HK278" s="121"/>
      <c r="HL278" s="121"/>
      <c r="HM278" s="121"/>
      <c r="HN278" s="121"/>
      <c r="HO278" s="121"/>
      <c r="HP278" s="121"/>
      <c r="HQ278" s="121"/>
      <c r="HR278" s="121"/>
      <c r="HS278" s="121"/>
      <c r="HT278" s="121"/>
      <c r="HU278" s="121"/>
      <c r="HV278" s="121"/>
      <c r="HW278" s="121"/>
      <c r="HX278" s="121"/>
      <c r="HY278" s="121"/>
      <c r="HZ278" s="121"/>
      <c r="IA278" s="121"/>
      <c r="IB278" s="121"/>
      <c r="IC278" s="121"/>
      <c r="ID278" s="121"/>
      <c r="IE278" s="121"/>
      <c r="IF278" s="121"/>
      <c r="IG278" s="121"/>
      <c r="IH278" s="121"/>
      <c r="II278" s="121"/>
      <c r="IJ278" s="121"/>
      <c r="IK278" s="121"/>
      <c r="IL278" s="121"/>
      <c r="IM278" s="121"/>
      <c r="IN278" s="121"/>
      <c r="IO278" s="121"/>
      <c r="IP278" s="121"/>
      <c r="IQ278" s="121"/>
      <c r="IR278" s="121"/>
      <c r="IS278" s="121"/>
      <c r="IT278" s="121"/>
      <c r="IU278" s="121"/>
    </row>
    <row r="279" spans="1:255" ht="14.5">
      <c r="A279" s="121"/>
      <c r="B279" s="138" t="s">
        <v>1571</v>
      </c>
      <c r="C279" s="139">
        <v>0.1048</v>
      </c>
      <c r="D279" s="121"/>
      <c r="E279" s="121"/>
      <c r="F279" s="137"/>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c r="AP279" s="121"/>
      <c r="AQ279" s="121"/>
      <c r="AR279" s="121"/>
      <c r="AS279" s="121"/>
      <c r="AT279" s="121"/>
      <c r="AU279" s="121"/>
      <c r="AV279" s="121"/>
      <c r="AW279" s="121"/>
      <c r="AX279" s="121"/>
      <c r="AY279" s="121"/>
      <c r="AZ279" s="121"/>
      <c r="BA279" s="121"/>
      <c r="BB279" s="121"/>
      <c r="BC279" s="121"/>
      <c r="BD279" s="121"/>
      <c r="BE279" s="121"/>
      <c r="BF279" s="121"/>
      <c r="BG279" s="121"/>
      <c r="BH279" s="121"/>
      <c r="BI279" s="121"/>
      <c r="BJ279" s="121"/>
      <c r="BK279" s="121"/>
      <c r="BL279" s="121"/>
      <c r="BM279" s="121"/>
      <c r="BN279" s="121"/>
      <c r="BO279" s="121"/>
      <c r="BP279" s="121"/>
      <c r="BQ279" s="121"/>
      <c r="BR279" s="121"/>
      <c r="BS279" s="121"/>
      <c r="BT279" s="121"/>
      <c r="BU279" s="121"/>
      <c r="BV279" s="121"/>
      <c r="BW279" s="121"/>
      <c r="BX279" s="121"/>
      <c r="BY279" s="121"/>
      <c r="BZ279" s="121"/>
      <c r="CA279" s="121"/>
      <c r="CB279" s="121"/>
      <c r="CC279" s="121"/>
      <c r="CD279" s="121"/>
      <c r="CE279" s="121"/>
      <c r="CF279" s="121"/>
      <c r="CG279" s="121"/>
      <c r="CH279" s="121"/>
      <c r="CI279" s="121"/>
      <c r="CJ279" s="121"/>
      <c r="CK279" s="121"/>
      <c r="CL279" s="121"/>
      <c r="CM279" s="121"/>
      <c r="CN279" s="121"/>
      <c r="CO279" s="121"/>
      <c r="CP279" s="121"/>
      <c r="CQ279" s="121"/>
      <c r="CR279" s="121"/>
      <c r="CS279" s="121"/>
      <c r="CT279" s="121"/>
      <c r="CU279" s="121"/>
      <c r="CV279" s="121"/>
      <c r="CW279" s="121"/>
      <c r="CX279" s="121"/>
      <c r="CY279" s="121"/>
      <c r="CZ279" s="121"/>
      <c r="DA279" s="121"/>
      <c r="DB279" s="121"/>
      <c r="DC279" s="121"/>
      <c r="DD279" s="121"/>
      <c r="DE279" s="121"/>
      <c r="DF279" s="121"/>
      <c r="DG279" s="121"/>
      <c r="DH279" s="121"/>
      <c r="DI279" s="121"/>
      <c r="DJ279" s="121"/>
      <c r="DK279" s="121"/>
      <c r="DL279" s="121"/>
      <c r="DM279" s="121"/>
      <c r="DN279" s="121"/>
      <c r="DO279" s="121"/>
      <c r="DP279" s="121"/>
      <c r="DQ279" s="121"/>
      <c r="DR279" s="121"/>
      <c r="DS279" s="121"/>
      <c r="DT279" s="121"/>
      <c r="DU279" s="121"/>
      <c r="DV279" s="121"/>
      <c r="DW279" s="121"/>
      <c r="DX279" s="121"/>
      <c r="DY279" s="121"/>
      <c r="DZ279" s="121"/>
      <c r="EA279" s="121"/>
      <c r="EB279" s="121"/>
      <c r="EC279" s="121"/>
      <c r="ED279" s="121"/>
      <c r="EE279" s="121"/>
      <c r="EF279" s="121"/>
      <c r="EG279" s="121"/>
      <c r="EH279" s="121"/>
      <c r="EI279" s="121"/>
      <c r="EJ279" s="121"/>
      <c r="EK279" s="121"/>
      <c r="EL279" s="121"/>
      <c r="EM279" s="121"/>
      <c r="EN279" s="121"/>
      <c r="EO279" s="121"/>
      <c r="EP279" s="121"/>
      <c r="EQ279" s="121"/>
      <c r="ER279" s="121"/>
      <c r="ES279" s="121"/>
      <c r="ET279" s="121"/>
      <c r="EU279" s="121"/>
      <c r="EV279" s="121"/>
      <c r="EW279" s="121"/>
      <c r="EX279" s="121"/>
      <c r="EY279" s="121"/>
      <c r="EZ279" s="121"/>
      <c r="FA279" s="121"/>
      <c r="FB279" s="121"/>
      <c r="FC279" s="121"/>
      <c r="FD279" s="121"/>
      <c r="FE279" s="121"/>
      <c r="FF279" s="121"/>
      <c r="FG279" s="121"/>
      <c r="FH279" s="121"/>
      <c r="FI279" s="121"/>
      <c r="FJ279" s="121"/>
      <c r="FK279" s="121"/>
      <c r="FL279" s="121"/>
      <c r="FM279" s="121"/>
      <c r="FN279" s="121"/>
      <c r="FO279" s="121"/>
      <c r="FP279" s="121"/>
      <c r="FQ279" s="121"/>
      <c r="FR279" s="121"/>
      <c r="FS279" s="121"/>
      <c r="FT279" s="121"/>
      <c r="FU279" s="121"/>
      <c r="FV279" s="121"/>
      <c r="FW279" s="121"/>
      <c r="FX279" s="121"/>
      <c r="FY279" s="121"/>
      <c r="FZ279" s="121"/>
      <c r="GA279" s="121"/>
      <c r="GB279" s="121"/>
      <c r="GC279" s="121"/>
      <c r="GD279" s="121"/>
      <c r="GE279" s="121"/>
      <c r="GF279" s="121"/>
      <c r="GG279" s="121"/>
      <c r="GH279" s="121"/>
      <c r="GI279" s="121"/>
      <c r="GJ279" s="121"/>
      <c r="GK279" s="121"/>
      <c r="GL279" s="121"/>
      <c r="GM279" s="121"/>
      <c r="GN279" s="121"/>
      <c r="GO279" s="121"/>
      <c r="GP279" s="121"/>
      <c r="GQ279" s="121"/>
      <c r="GR279" s="121"/>
      <c r="GS279" s="121"/>
      <c r="GT279" s="121"/>
      <c r="GU279" s="121"/>
      <c r="GV279" s="121"/>
      <c r="GW279" s="121"/>
      <c r="GX279" s="121"/>
      <c r="GY279" s="121"/>
      <c r="GZ279" s="121"/>
      <c r="HA279" s="121"/>
      <c r="HB279" s="121"/>
      <c r="HC279" s="121"/>
      <c r="HD279" s="121"/>
      <c r="HE279" s="121"/>
      <c r="HF279" s="121"/>
      <c r="HG279" s="121"/>
      <c r="HH279" s="121"/>
      <c r="HI279" s="121"/>
      <c r="HJ279" s="121"/>
      <c r="HK279" s="121"/>
      <c r="HL279" s="121"/>
      <c r="HM279" s="121"/>
      <c r="HN279" s="121"/>
      <c r="HO279" s="121"/>
      <c r="HP279" s="121"/>
      <c r="HQ279" s="121"/>
      <c r="HR279" s="121"/>
      <c r="HS279" s="121"/>
      <c r="HT279" s="121"/>
      <c r="HU279" s="121"/>
      <c r="HV279" s="121"/>
      <c r="HW279" s="121"/>
      <c r="HX279" s="121"/>
      <c r="HY279" s="121"/>
      <c r="HZ279" s="121"/>
      <c r="IA279" s="121"/>
      <c r="IB279" s="121"/>
      <c r="IC279" s="121"/>
      <c r="ID279" s="121"/>
      <c r="IE279" s="121"/>
      <c r="IF279" s="121"/>
      <c r="IG279" s="121"/>
      <c r="IH279" s="121"/>
      <c r="II279" s="121"/>
      <c r="IJ279" s="121"/>
      <c r="IK279" s="121"/>
      <c r="IL279" s="121"/>
      <c r="IM279" s="121"/>
      <c r="IN279" s="121"/>
      <c r="IO279" s="121"/>
      <c r="IP279" s="121"/>
      <c r="IQ279" s="121"/>
      <c r="IR279" s="121"/>
      <c r="IS279" s="121"/>
      <c r="IT279" s="121"/>
      <c r="IU279" s="121"/>
    </row>
    <row r="280" spans="1:255" ht="14.5">
      <c r="A280" s="121"/>
      <c r="B280" s="121"/>
      <c r="C280" s="136"/>
      <c r="D280" s="121"/>
      <c r="E280" s="121"/>
      <c r="F280" s="137"/>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c r="AP280" s="121"/>
      <c r="AQ280" s="121"/>
      <c r="AR280" s="121"/>
      <c r="AS280" s="121"/>
      <c r="AT280" s="121"/>
      <c r="AU280" s="121"/>
      <c r="AV280" s="121"/>
      <c r="AW280" s="121"/>
      <c r="AX280" s="121"/>
      <c r="AY280" s="121"/>
      <c r="AZ280" s="121"/>
      <c r="BA280" s="121"/>
      <c r="BB280" s="121"/>
      <c r="BC280" s="121"/>
      <c r="BD280" s="121"/>
      <c r="BE280" s="121"/>
      <c r="BF280" s="121"/>
      <c r="BG280" s="121"/>
      <c r="BH280" s="121"/>
      <c r="BI280" s="121"/>
      <c r="BJ280" s="121"/>
      <c r="BK280" s="121"/>
      <c r="BL280" s="121"/>
      <c r="BM280" s="121"/>
      <c r="BN280" s="121"/>
      <c r="BO280" s="121"/>
      <c r="BP280" s="121"/>
      <c r="BQ280" s="121"/>
      <c r="BR280" s="121"/>
      <c r="BS280" s="121"/>
      <c r="BT280" s="121"/>
      <c r="BU280" s="121"/>
      <c r="BV280" s="121"/>
      <c r="BW280" s="121"/>
      <c r="BX280" s="121"/>
      <c r="BY280" s="121"/>
      <c r="BZ280" s="121"/>
      <c r="CA280" s="121"/>
      <c r="CB280" s="121"/>
      <c r="CC280" s="121"/>
      <c r="CD280" s="121"/>
      <c r="CE280" s="121"/>
      <c r="CF280" s="121"/>
      <c r="CG280" s="121"/>
      <c r="CH280" s="121"/>
      <c r="CI280" s="121"/>
      <c r="CJ280" s="121"/>
      <c r="CK280" s="121"/>
      <c r="CL280" s="121"/>
      <c r="CM280" s="121"/>
      <c r="CN280" s="121"/>
      <c r="CO280" s="121"/>
      <c r="CP280" s="121"/>
      <c r="CQ280" s="121"/>
      <c r="CR280" s="121"/>
      <c r="CS280" s="121"/>
      <c r="CT280" s="121"/>
      <c r="CU280" s="121"/>
      <c r="CV280" s="121"/>
      <c r="CW280" s="121"/>
      <c r="CX280" s="121"/>
      <c r="CY280" s="121"/>
      <c r="CZ280" s="121"/>
      <c r="DA280" s="121"/>
      <c r="DB280" s="121"/>
      <c r="DC280" s="121"/>
      <c r="DD280" s="121"/>
      <c r="DE280" s="121"/>
      <c r="DF280" s="121"/>
      <c r="DG280" s="121"/>
      <c r="DH280" s="121"/>
      <c r="DI280" s="121"/>
      <c r="DJ280" s="121"/>
      <c r="DK280" s="121"/>
      <c r="DL280" s="121"/>
      <c r="DM280" s="121"/>
      <c r="DN280" s="121"/>
      <c r="DO280" s="121"/>
      <c r="DP280" s="121"/>
      <c r="DQ280" s="121"/>
      <c r="DR280" s="121"/>
      <c r="DS280" s="121"/>
      <c r="DT280" s="121"/>
      <c r="DU280" s="121"/>
      <c r="DV280" s="121"/>
      <c r="DW280" s="121"/>
      <c r="DX280" s="121"/>
      <c r="DY280" s="121"/>
      <c r="DZ280" s="121"/>
      <c r="EA280" s="121"/>
      <c r="EB280" s="121"/>
      <c r="EC280" s="121"/>
      <c r="ED280" s="121"/>
      <c r="EE280" s="121"/>
      <c r="EF280" s="121"/>
      <c r="EG280" s="121"/>
      <c r="EH280" s="121"/>
      <c r="EI280" s="121"/>
      <c r="EJ280" s="121"/>
      <c r="EK280" s="121"/>
      <c r="EL280" s="121"/>
      <c r="EM280" s="121"/>
      <c r="EN280" s="121"/>
      <c r="EO280" s="121"/>
      <c r="EP280" s="121"/>
      <c r="EQ280" s="121"/>
      <c r="ER280" s="121"/>
      <c r="ES280" s="121"/>
      <c r="ET280" s="121"/>
      <c r="EU280" s="121"/>
      <c r="EV280" s="121"/>
      <c r="EW280" s="121"/>
      <c r="EX280" s="121"/>
      <c r="EY280" s="121"/>
      <c r="EZ280" s="121"/>
      <c r="FA280" s="121"/>
      <c r="FB280" s="121"/>
      <c r="FC280" s="121"/>
      <c r="FD280" s="121"/>
      <c r="FE280" s="121"/>
      <c r="FF280" s="121"/>
      <c r="FG280" s="121"/>
      <c r="FH280" s="121"/>
      <c r="FI280" s="121"/>
      <c r="FJ280" s="121"/>
      <c r="FK280" s="121"/>
      <c r="FL280" s="121"/>
      <c r="FM280" s="121"/>
      <c r="FN280" s="121"/>
      <c r="FO280" s="121"/>
      <c r="FP280" s="121"/>
      <c r="FQ280" s="121"/>
      <c r="FR280" s="121"/>
      <c r="FS280" s="121"/>
      <c r="FT280" s="121"/>
      <c r="FU280" s="121"/>
      <c r="FV280" s="121"/>
      <c r="FW280" s="121"/>
      <c r="FX280" s="121"/>
      <c r="FY280" s="121"/>
      <c r="FZ280" s="121"/>
      <c r="GA280" s="121"/>
      <c r="GB280" s="121"/>
      <c r="GC280" s="121"/>
      <c r="GD280" s="121"/>
      <c r="GE280" s="121"/>
      <c r="GF280" s="121"/>
      <c r="GG280" s="121"/>
      <c r="GH280" s="121"/>
      <c r="GI280" s="121"/>
      <c r="GJ280" s="121"/>
      <c r="GK280" s="121"/>
      <c r="GL280" s="121"/>
      <c r="GM280" s="121"/>
      <c r="GN280" s="121"/>
      <c r="GO280" s="121"/>
      <c r="GP280" s="121"/>
      <c r="GQ280" s="121"/>
      <c r="GR280" s="121"/>
      <c r="GS280" s="121"/>
      <c r="GT280" s="121"/>
      <c r="GU280" s="121"/>
      <c r="GV280" s="121"/>
      <c r="GW280" s="121"/>
      <c r="GX280" s="121"/>
      <c r="GY280" s="121"/>
      <c r="GZ280" s="121"/>
      <c r="HA280" s="121"/>
      <c r="HB280" s="121"/>
      <c r="HC280" s="121"/>
      <c r="HD280" s="121"/>
      <c r="HE280" s="121"/>
      <c r="HF280" s="121"/>
      <c r="HG280" s="121"/>
      <c r="HH280" s="121"/>
      <c r="HI280" s="121"/>
      <c r="HJ280" s="121"/>
      <c r="HK280" s="121"/>
      <c r="HL280" s="121"/>
      <c r="HM280" s="121"/>
      <c r="HN280" s="121"/>
      <c r="HO280" s="121"/>
      <c r="HP280" s="121"/>
      <c r="HQ280" s="121"/>
      <c r="HR280" s="121"/>
      <c r="HS280" s="121"/>
      <c r="HT280" s="121"/>
      <c r="HU280" s="121"/>
      <c r="HV280" s="121"/>
      <c r="HW280" s="121"/>
      <c r="HX280" s="121"/>
      <c r="HY280" s="121"/>
      <c r="HZ280" s="121"/>
      <c r="IA280" s="121"/>
      <c r="IB280" s="121"/>
      <c r="IC280" s="121"/>
      <c r="ID280" s="121"/>
      <c r="IE280" s="121"/>
      <c r="IF280" s="121"/>
      <c r="IG280" s="121"/>
      <c r="IH280" s="121"/>
      <c r="II280" s="121"/>
      <c r="IJ280" s="121"/>
      <c r="IK280" s="121"/>
      <c r="IL280" s="121"/>
      <c r="IM280" s="121"/>
      <c r="IN280" s="121"/>
      <c r="IO280" s="121"/>
      <c r="IP280" s="121"/>
      <c r="IQ280" s="121"/>
      <c r="IR280" s="121"/>
      <c r="IS280" s="121"/>
      <c r="IT280" s="121"/>
      <c r="IU280" s="121"/>
    </row>
    <row r="281" spans="1:255" ht="14.5">
      <c r="A281" s="121"/>
      <c r="B281" s="124" t="s">
        <v>1572</v>
      </c>
      <c r="C281" s="123">
        <v>45747</v>
      </c>
      <c r="D281" s="140"/>
      <c r="E281" s="141"/>
      <c r="F281" s="125"/>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21"/>
      <c r="AU281" s="121"/>
      <c r="AV281" s="121"/>
      <c r="AW281" s="121"/>
      <c r="AX281" s="121"/>
      <c r="AY281" s="121"/>
      <c r="AZ281" s="121"/>
      <c r="BA281" s="121"/>
      <c r="BB281" s="121"/>
      <c r="BC281" s="121"/>
      <c r="BD281" s="121"/>
      <c r="BE281" s="121"/>
      <c r="BF281" s="121"/>
      <c r="BG281" s="121"/>
      <c r="BH281" s="121"/>
      <c r="BI281" s="121"/>
      <c r="BJ281" s="121"/>
      <c r="BK281" s="121"/>
      <c r="BL281" s="121"/>
      <c r="BM281" s="121"/>
      <c r="BN281" s="121"/>
      <c r="BO281" s="121"/>
      <c r="BP281" s="121"/>
      <c r="BQ281" s="121"/>
      <c r="BR281" s="121"/>
      <c r="BS281" s="121"/>
      <c r="BT281" s="121"/>
      <c r="BU281" s="121"/>
      <c r="BV281" s="121"/>
      <c r="BW281" s="121"/>
      <c r="BX281" s="121"/>
      <c r="BY281" s="121"/>
      <c r="BZ281" s="121"/>
      <c r="CA281" s="121"/>
      <c r="CB281" s="121"/>
      <c r="CC281" s="121"/>
      <c r="CD281" s="121"/>
      <c r="CE281" s="121"/>
      <c r="CF281" s="121"/>
      <c r="CG281" s="121"/>
      <c r="CH281" s="121"/>
      <c r="CI281" s="121"/>
      <c r="CJ281" s="121"/>
      <c r="CK281" s="121"/>
      <c r="CL281" s="121"/>
      <c r="CM281" s="121"/>
      <c r="CN281" s="121"/>
      <c r="CO281" s="121"/>
      <c r="CP281" s="121"/>
      <c r="CQ281" s="121"/>
      <c r="CR281" s="121"/>
      <c r="CS281" s="121"/>
      <c r="CT281" s="121"/>
      <c r="CU281" s="121"/>
      <c r="CV281" s="121"/>
      <c r="CW281" s="121"/>
      <c r="CX281" s="121"/>
      <c r="CY281" s="121"/>
      <c r="CZ281" s="121"/>
      <c r="DA281" s="121"/>
      <c r="DB281" s="121"/>
      <c r="DC281" s="121"/>
      <c r="DD281" s="121"/>
      <c r="DE281" s="121"/>
      <c r="DF281" s="121"/>
      <c r="DG281" s="121"/>
      <c r="DH281" s="121"/>
      <c r="DI281" s="121"/>
      <c r="DJ281" s="121"/>
      <c r="DK281" s="121"/>
      <c r="DL281" s="121"/>
      <c r="DM281" s="121"/>
      <c r="DN281" s="121"/>
      <c r="DO281" s="121"/>
      <c r="DP281" s="121"/>
      <c r="DQ281" s="121"/>
      <c r="DR281" s="121"/>
      <c r="DS281" s="121"/>
      <c r="DT281" s="121"/>
      <c r="DU281" s="121"/>
      <c r="DV281" s="121"/>
      <c r="DW281" s="121"/>
      <c r="DX281" s="121"/>
      <c r="DY281" s="121"/>
      <c r="DZ281" s="121"/>
      <c r="EA281" s="121"/>
      <c r="EB281" s="121"/>
      <c r="EC281" s="121"/>
      <c r="ED281" s="121"/>
      <c r="EE281" s="121"/>
      <c r="EF281" s="121"/>
      <c r="EG281" s="121"/>
      <c r="EH281" s="121"/>
      <c r="EI281" s="121"/>
      <c r="EJ281" s="121"/>
      <c r="EK281" s="121"/>
      <c r="EL281" s="121"/>
      <c r="EM281" s="121"/>
      <c r="EN281" s="121"/>
      <c r="EO281" s="121"/>
      <c r="EP281" s="121"/>
      <c r="EQ281" s="121"/>
      <c r="ER281" s="121"/>
      <c r="ES281" s="121"/>
      <c r="ET281" s="121"/>
      <c r="EU281" s="121"/>
      <c r="EV281" s="121"/>
      <c r="EW281" s="121"/>
      <c r="EX281" s="121"/>
      <c r="EY281" s="121"/>
      <c r="EZ281" s="121"/>
      <c r="FA281" s="121"/>
      <c r="FB281" s="121"/>
      <c r="FC281" s="121"/>
      <c r="FD281" s="121"/>
      <c r="FE281" s="121"/>
      <c r="FF281" s="121"/>
      <c r="FG281" s="121"/>
      <c r="FH281" s="121"/>
      <c r="FI281" s="121"/>
      <c r="FJ281" s="121"/>
      <c r="FK281" s="121"/>
      <c r="FL281" s="121"/>
      <c r="FM281" s="121"/>
      <c r="FN281" s="121"/>
      <c r="FO281" s="121"/>
      <c r="FP281" s="121"/>
      <c r="FQ281" s="121"/>
      <c r="FR281" s="121"/>
      <c r="FS281" s="121"/>
      <c r="FT281" s="121"/>
      <c r="FU281" s="121"/>
      <c r="FV281" s="121"/>
      <c r="FW281" s="121"/>
      <c r="FX281" s="121"/>
      <c r="FY281" s="121"/>
      <c r="FZ281" s="121"/>
      <c r="GA281" s="121"/>
      <c r="GB281" s="121"/>
      <c r="GC281" s="121"/>
      <c r="GD281" s="121"/>
      <c r="GE281" s="121"/>
      <c r="GF281" s="121"/>
      <c r="GG281" s="121"/>
      <c r="GH281" s="121"/>
      <c r="GI281" s="121"/>
      <c r="GJ281" s="121"/>
      <c r="GK281" s="121"/>
      <c r="GL281" s="121"/>
      <c r="GM281" s="121"/>
      <c r="GN281" s="121"/>
      <c r="GO281" s="121"/>
      <c r="GP281" s="121"/>
      <c r="GQ281" s="121"/>
      <c r="GR281" s="121"/>
      <c r="GS281" s="121"/>
      <c r="GT281" s="121"/>
      <c r="GU281" s="121"/>
      <c r="GV281" s="121"/>
      <c r="GW281" s="121"/>
      <c r="GX281" s="121"/>
      <c r="GY281" s="121"/>
      <c r="GZ281" s="121"/>
      <c r="HA281" s="121"/>
      <c r="HB281" s="121"/>
      <c r="HC281" s="121"/>
      <c r="HD281" s="121"/>
      <c r="HE281" s="121"/>
      <c r="HF281" s="121"/>
      <c r="HG281" s="121"/>
      <c r="HH281" s="121"/>
      <c r="HI281" s="121"/>
      <c r="HJ281" s="121"/>
      <c r="HK281" s="121"/>
      <c r="HL281" s="121"/>
      <c r="HM281" s="121"/>
      <c r="HN281" s="121"/>
      <c r="HO281" s="121"/>
      <c r="HP281" s="121"/>
      <c r="HQ281" s="121"/>
      <c r="HR281" s="121"/>
      <c r="HS281" s="121"/>
      <c r="HT281" s="121"/>
      <c r="HU281" s="121"/>
      <c r="HV281" s="121"/>
      <c r="HW281" s="121"/>
      <c r="HX281" s="121"/>
      <c r="HY281" s="121"/>
      <c r="HZ281" s="121"/>
      <c r="IA281" s="121"/>
      <c r="IB281" s="121"/>
      <c r="IC281" s="121"/>
      <c r="ID281" s="121"/>
      <c r="IE281" s="121"/>
      <c r="IF281" s="121"/>
      <c r="IG281" s="121"/>
      <c r="IH281" s="121"/>
      <c r="II281" s="121"/>
      <c r="IJ281" s="121"/>
      <c r="IK281" s="121"/>
      <c r="IL281" s="121"/>
      <c r="IM281" s="121"/>
      <c r="IN281" s="121"/>
      <c r="IO281" s="121"/>
      <c r="IP281" s="121"/>
      <c r="IQ281" s="121"/>
      <c r="IR281" s="121"/>
      <c r="IS281" s="121"/>
      <c r="IT281" s="121"/>
      <c r="IU281" s="121"/>
    </row>
    <row r="282" spans="1:255" ht="14.5">
      <c r="A282" s="121"/>
      <c r="B282" s="142" t="s">
        <v>300</v>
      </c>
      <c r="C282" s="142" t="s">
        <v>1573</v>
      </c>
      <c r="D282" s="143" t="s">
        <v>302</v>
      </c>
      <c r="E282" s="144" t="s">
        <v>1562</v>
      </c>
      <c r="F282" s="145" t="s">
        <v>304</v>
      </c>
      <c r="G282" s="121"/>
      <c r="H282" s="121"/>
      <c r="I282" s="121"/>
      <c r="J282" s="121"/>
      <c r="K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c r="AP282" s="121"/>
      <c r="AQ282" s="121"/>
      <c r="AR282" s="121"/>
      <c r="AS282" s="121"/>
      <c r="AT282" s="121"/>
      <c r="AU282" s="121"/>
      <c r="AV282" s="121"/>
      <c r="AW282" s="121"/>
      <c r="AX282" s="121"/>
      <c r="AY282" s="121"/>
      <c r="AZ282" s="121"/>
      <c r="BA282" s="121"/>
      <c r="BB282" s="121"/>
      <c r="BC282" s="121"/>
      <c r="BD282" s="121"/>
      <c r="BE282" s="121"/>
      <c r="BF282" s="121"/>
      <c r="BG282" s="121"/>
      <c r="BH282" s="121"/>
      <c r="BI282" s="121"/>
      <c r="BJ282" s="121"/>
      <c r="BK282" s="121"/>
      <c r="BL282" s="121"/>
      <c r="BM282" s="121"/>
      <c r="BN282" s="121"/>
      <c r="BO282" s="121"/>
      <c r="BP282" s="121"/>
      <c r="BQ282" s="121"/>
      <c r="BR282" s="121"/>
      <c r="BS282" s="121"/>
      <c r="BT282" s="121"/>
      <c r="BU282" s="121"/>
      <c r="BV282" s="121"/>
      <c r="BW282" s="121"/>
      <c r="BX282" s="121"/>
      <c r="BY282" s="121"/>
      <c r="BZ282" s="121"/>
      <c r="CA282" s="121"/>
      <c r="CB282" s="121"/>
      <c r="CC282" s="121"/>
      <c r="CD282" s="121"/>
      <c r="CE282" s="121"/>
      <c r="CF282" s="121"/>
      <c r="CG282" s="121"/>
      <c r="CH282" s="121"/>
      <c r="CI282" s="121"/>
      <c r="CJ282" s="121"/>
      <c r="CK282" s="121"/>
      <c r="CL282" s="121"/>
      <c r="CM282" s="121"/>
      <c r="CN282" s="121"/>
      <c r="CO282" s="121"/>
      <c r="CP282" s="121"/>
      <c r="CQ282" s="121"/>
      <c r="CR282" s="121"/>
      <c r="CS282" s="121"/>
      <c r="CT282" s="121"/>
      <c r="CU282" s="121"/>
      <c r="CV282" s="121"/>
      <c r="CW282" s="121"/>
      <c r="CX282" s="121"/>
      <c r="CY282" s="121"/>
      <c r="CZ282" s="121"/>
      <c r="DA282" s="121"/>
      <c r="DB282" s="121"/>
      <c r="DC282" s="121"/>
      <c r="DD282" s="121"/>
      <c r="DE282" s="121"/>
      <c r="DF282" s="121"/>
      <c r="DG282" s="121"/>
      <c r="DH282" s="121"/>
      <c r="DI282" s="121"/>
      <c r="DJ282" s="121"/>
      <c r="DK282" s="121"/>
      <c r="DL282" s="121"/>
      <c r="DM282" s="121"/>
      <c r="DN282" s="121"/>
      <c r="DO282" s="121"/>
      <c r="DP282" s="121"/>
      <c r="DQ282" s="121"/>
      <c r="DR282" s="121"/>
      <c r="DS282" s="121"/>
      <c r="DT282" s="121"/>
      <c r="DU282" s="121"/>
      <c r="DV282" s="121"/>
      <c r="DW282" s="121"/>
      <c r="DX282" s="121"/>
      <c r="DY282" s="121"/>
      <c r="DZ282" s="121"/>
      <c r="EA282" s="121"/>
      <c r="EB282" s="121"/>
      <c r="EC282" s="121"/>
      <c r="ED282" s="121"/>
      <c r="EE282" s="121"/>
      <c r="EF282" s="121"/>
      <c r="EG282" s="121"/>
      <c r="EH282" s="121"/>
      <c r="EI282" s="121"/>
      <c r="EJ282" s="121"/>
      <c r="EK282" s="121"/>
      <c r="EL282" s="121"/>
      <c r="EM282" s="121"/>
      <c r="EN282" s="121"/>
      <c r="EO282" s="121"/>
      <c r="EP282" s="121"/>
      <c r="EQ282" s="121"/>
      <c r="ER282" s="121"/>
      <c r="ES282" s="121"/>
      <c r="ET282" s="121"/>
      <c r="EU282" s="121"/>
      <c r="EV282" s="121"/>
      <c r="EW282" s="121"/>
      <c r="EX282" s="121"/>
      <c r="EY282" s="121"/>
      <c r="EZ282" s="121"/>
      <c r="FA282" s="121"/>
      <c r="FB282" s="121"/>
      <c r="FC282" s="121"/>
      <c r="FD282" s="121"/>
      <c r="FE282" s="121"/>
      <c r="FF282" s="121"/>
      <c r="FG282" s="121"/>
      <c r="FH282" s="121"/>
      <c r="FI282" s="121"/>
      <c r="FJ282" s="121"/>
      <c r="FK282" s="121"/>
      <c r="FL282" s="121"/>
      <c r="FM282" s="121"/>
      <c r="FN282" s="121"/>
      <c r="FO282" s="121"/>
      <c r="FP282" s="121"/>
      <c r="FQ282" s="121"/>
      <c r="FR282" s="121"/>
      <c r="FS282" s="121"/>
      <c r="FT282" s="121"/>
      <c r="FU282" s="121"/>
      <c r="FV282" s="121"/>
      <c r="FW282" s="121"/>
      <c r="FX282" s="121"/>
      <c r="FY282" s="121"/>
      <c r="FZ282" s="121"/>
      <c r="GA282" s="121"/>
      <c r="GB282" s="121"/>
      <c r="GC282" s="121"/>
      <c r="GD282" s="121"/>
      <c r="GE282" s="121"/>
      <c r="GF282" s="121"/>
      <c r="GG282" s="121"/>
      <c r="GH282" s="121"/>
      <c r="GI282" s="121"/>
      <c r="GJ282" s="121"/>
      <c r="GK282" s="121"/>
      <c r="GL282" s="121"/>
      <c r="GM282" s="121"/>
      <c r="GN282" s="121"/>
      <c r="GO282" s="121"/>
      <c r="GP282" s="121"/>
      <c r="GQ282" s="121"/>
      <c r="GR282" s="121"/>
      <c r="GS282" s="121"/>
      <c r="GT282" s="121"/>
      <c r="GU282" s="121"/>
      <c r="GV282" s="121"/>
      <c r="GW282" s="121"/>
      <c r="GX282" s="121"/>
      <c r="GY282" s="121"/>
      <c r="GZ282" s="121"/>
      <c r="HA282" s="121"/>
      <c r="HB282" s="121"/>
      <c r="HC282" s="121"/>
      <c r="HD282" s="121"/>
      <c r="HE282" s="121"/>
      <c r="HF282" s="121"/>
      <c r="HG282" s="121"/>
      <c r="HH282" s="121"/>
      <c r="HI282" s="121"/>
      <c r="HJ282" s="121"/>
      <c r="HK282" s="121"/>
      <c r="HL282" s="121"/>
      <c r="HM282" s="121"/>
      <c r="HN282" s="121"/>
      <c r="HO282" s="121"/>
      <c r="HP282" s="121"/>
      <c r="HQ282" s="121"/>
      <c r="HR282" s="121"/>
      <c r="HS282" s="121"/>
      <c r="HT282" s="121"/>
      <c r="HU282" s="121"/>
      <c r="HV282" s="121"/>
      <c r="HW282" s="121"/>
      <c r="HX282" s="121"/>
      <c r="HY282" s="121"/>
      <c r="HZ282" s="121"/>
      <c r="IA282" s="121"/>
      <c r="IB282" s="121"/>
      <c r="IC282" s="121"/>
      <c r="ID282" s="121"/>
      <c r="IE282" s="121"/>
      <c r="IF282" s="121"/>
      <c r="IG282" s="121"/>
      <c r="IH282" s="121"/>
      <c r="II282" s="121"/>
      <c r="IJ282" s="121"/>
      <c r="IK282" s="121"/>
      <c r="IL282" s="121"/>
      <c r="IM282" s="121"/>
      <c r="IN282" s="121"/>
      <c r="IO282" s="121"/>
      <c r="IP282" s="121"/>
      <c r="IQ282" s="121"/>
      <c r="IR282" s="121"/>
      <c r="IS282" s="121"/>
      <c r="IT282" s="121"/>
      <c r="IU282" s="121"/>
    </row>
    <row r="283" spans="1:255" ht="14.5">
      <c r="A283" s="121"/>
      <c r="B283" s="146" t="s">
        <v>1574</v>
      </c>
      <c r="C283" s="129">
        <v>101</v>
      </c>
      <c r="D283" s="147">
        <v>297555299.98000002</v>
      </c>
      <c r="E283" s="148">
        <v>295988519.84000003</v>
      </c>
      <c r="F283" s="145"/>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c r="AP283" s="121"/>
      <c r="AQ283" s="121"/>
      <c r="AR283" s="121"/>
      <c r="AS283" s="121"/>
      <c r="AT283" s="121"/>
      <c r="AU283" s="121"/>
      <c r="AV283" s="121"/>
      <c r="AW283" s="121"/>
      <c r="AX283" s="121"/>
      <c r="AY283" s="121"/>
      <c r="AZ283" s="121"/>
      <c r="BA283" s="121"/>
      <c r="BB283" s="121"/>
      <c r="BC283" s="121"/>
      <c r="BD283" s="121"/>
      <c r="BE283" s="121"/>
      <c r="BF283" s="121"/>
      <c r="BG283" s="121"/>
      <c r="BH283" s="121"/>
      <c r="BI283" s="121"/>
      <c r="BJ283" s="121"/>
      <c r="BK283" s="121"/>
      <c r="BL283" s="121"/>
      <c r="BM283" s="121"/>
      <c r="BN283" s="121"/>
      <c r="BO283" s="121"/>
      <c r="BP283" s="121"/>
      <c r="BQ283" s="121"/>
      <c r="BR283" s="121"/>
      <c r="BS283" s="121"/>
      <c r="BT283" s="121"/>
      <c r="BU283" s="121"/>
      <c r="BV283" s="121"/>
      <c r="BW283" s="121"/>
      <c r="BX283" s="121"/>
      <c r="BY283" s="121"/>
      <c r="BZ283" s="121"/>
      <c r="CA283" s="121"/>
      <c r="CB283" s="121"/>
      <c r="CC283" s="121"/>
      <c r="CD283" s="121"/>
      <c r="CE283" s="121"/>
      <c r="CF283" s="121"/>
      <c r="CG283" s="121"/>
      <c r="CH283" s="121"/>
      <c r="CI283" s="121"/>
      <c r="CJ283" s="121"/>
      <c r="CK283" s="121"/>
      <c r="CL283" s="121"/>
      <c r="CM283" s="121"/>
      <c r="CN283" s="121"/>
      <c r="CO283" s="121"/>
      <c r="CP283" s="121"/>
      <c r="CQ283" s="121"/>
      <c r="CR283" s="121"/>
      <c r="CS283" s="121"/>
      <c r="CT283" s="121"/>
      <c r="CU283" s="121"/>
      <c r="CV283" s="121"/>
      <c r="CW283" s="121"/>
      <c r="CX283" s="121"/>
      <c r="CY283" s="121"/>
      <c r="CZ283" s="121"/>
      <c r="DA283" s="121"/>
      <c r="DB283" s="121"/>
      <c r="DC283" s="121"/>
      <c r="DD283" s="121"/>
      <c r="DE283" s="121"/>
      <c r="DF283" s="121"/>
      <c r="DG283" s="121"/>
      <c r="DH283" s="121"/>
      <c r="DI283" s="121"/>
      <c r="DJ283" s="121"/>
      <c r="DK283" s="121"/>
      <c r="DL283" s="121"/>
      <c r="DM283" s="121"/>
      <c r="DN283" s="121"/>
      <c r="DO283" s="121"/>
      <c r="DP283" s="121"/>
      <c r="DQ283" s="121"/>
      <c r="DR283" s="121"/>
      <c r="DS283" s="121"/>
      <c r="DT283" s="121"/>
      <c r="DU283" s="121"/>
      <c r="DV283" s="121"/>
      <c r="DW283" s="121"/>
      <c r="DX283" s="121"/>
      <c r="DY283" s="121"/>
      <c r="DZ283" s="121"/>
      <c r="EA283" s="121"/>
      <c r="EB283" s="121"/>
      <c r="EC283" s="121"/>
      <c r="ED283" s="121"/>
      <c r="EE283" s="121"/>
      <c r="EF283" s="121"/>
      <c r="EG283" s="121"/>
      <c r="EH283" s="121"/>
      <c r="EI283" s="121"/>
      <c r="EJ283" s="121"/>
      <c r="EK283" s="121"/>
      <c r="EL283" s="121"/>
      <c r="EM283" s="121"/>
      <c r="EN283" s="121"/>
      <c r="EO283" s="121"/>
      <c r="EP283" s="121"/>
      <c r="EQ283" s="121"/>
      <c r="ER283" s="121"/>
      <c r="ES283" s="121"/>
      <c r="ET283" s="121"/>
      <c r="EU283" s="121"/>
      <c r="EV283" s="121"/>
      <c r="EW283" s="121"/>
      <c r="EX283" s="121"/>
      <c r="EY283" s="121"/>
      <c r="EZ283" s="121"/>
      <c r="FA283" s="121"/>
      <c r="FB283" s="121"/>
      <c r="FC283" s="121"/>
      <c r="FD283" s="121"/>
      <c r="FE283" s="121"/>
      <c r="FF283" s="121"/>
      <c r="FG283" s="121"/>
      <c r="FH283" s="121"/>
      <c r="FI283" s="121"/>
      <c r="FJ283" s="121"/>
      <c r="FK283" s="121"/>
      <c r="FL283" s="121"/>
      <c r="FM283" s="121"/>
      <c r="FN283" s="121"/>
      <c r="FO283" s="121"/>
      <c r="FP283" s="121"/>
      <c r="FQ283" s="121"/>
      <c r="FR283" s="121"/>
      <c r="FS283" s="121"/>
      <c r="FT283" s="121"/>
      <c r="FU283" s="121"/>
      <c r="FV283" s="121"/>
      <c r="FW283" s="121"/>
      <c r="FX283" s="121"/>
      <c r="FY283" s="121"/>
      <c r="FZ283" s="121"/>
      <c r="GA283" s="121"/>
      <c r="GB283" s="121"/>
      <c r="GC283" s="121"/>
      <c r="GD283" s="121"/>
      <c r="GE283" s="121"/>
      <c r="GF283" s="121"/>
      <c r="GG283" s="121"/>
      <c r="GH283" s="121"/>
      <c r="GI283" s="121"/>
      <c r="GJ283" s="121"/>
      <c r="GK283" s="121"/>
      <c r="GL283" s="121"/>
      <c r="GM283" s="121"/>
      <c r="GN283" s="121"/>
      <c r="GO283" s="121"/>
      <c r="GP283" s="121"/>
      <c r="GQ283" s="121"/>
      <c r="GR283" s="121"/>
      <c r="GS283" s="121"/>
      <c r="GT283" s="121"/>
      <c r="GU283" s="121"/>
      <c r="GV283" s="121"/>
      <c r="GW283" s="121"/>
      <c r="GX283" s="121"/>
      <c r="GY283" s="121"/>
      <c r="GZ283" s="121"/>
      <c r="HA283" s="121"/>
      <c r="HB283" s="121"/>
      <c r="HC283" s="121"/>
      <c r="HD283" s="121"/>
      <c r="HE283" s="121"/>
      <c r="HF283" s="121"/>
      <c r="HG283" s="121"/>
      <c r="HH283" s="121"/>
      <c r="HI283" s="121"/>
      <c r="HJ283" s="121"/>
      <c r="HK283" s="121"/>
      <c r="HL283" s="121"/>
      <c r="HM283" s="121"/>
      <c r="HN283" s="121"/>
      <c r="HO283" s="121"/>
      <c r="HP283" s="121"/>
      <c r="HQ283" s="121"/>
      <c r="HR283" s="121"/>
      <c r="HS283" s="121"/>
      <c r="HT283" s="121"/>
      <c r="HU283" s="121"/>
      <c r="HV283" s="121"/>
      <c r="HW283" s="121"/>
      <c r="HX283" s="121"/>
      <c r="HY283" s="121"/>
      <c r="HZ283" s="121"/>
      <c r="IA283" s="121"/>
      <c r="IB283" s="121"/>
      <c r="IC283" s="121"/>
      <c r="ID283" s="121"/>
      <c r="IE283" s="121"/>
      <c r="IF283" s="121"/>
      <c r="IG283" s="121"/>
      <c r="IH283" s="121"/>
      <c r="II283" s="121"/>
      <c r="IJ283" s="121"/>
      <c r="IK283" s="121"/>
      <c r="IL283" s="121"/>
      <c r="IM283" s="121"/>
      <c r="IN283" s="121"/>
      <c r="IO283" s="121"/>
      <c r="IP283" s="121"/>
      <c r="IQ283" s="121"/>
      <c r="IR283" s="121"/>
      <c r="IS283" s="121"/>
      <c r="IT283" s="121"/>
      <c r="IU283" s="121"/>
    </row>
    <row r="284" spans="1:255" ht="14.5">
      <c r="A284" s="121"/>
      <c r="B284" s="146" t="s">
        <v>1575</v>
      </c>
      <c r="C284" s="129">
        <v>100</v>
      </c>
      <c r="D284" s="147">
        <v>225233750</v>
      </c>
      <c r="E284" s="148">
        <v>227508375</v>
      </c>
      <c r="F284" s="145"/>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c r="AP284" s="121"/>
      <c r="AQ284" s="121"/>
      <c r="AR284" s="121"/>
      <c r="AS284" s="121"/>
      <c r="AT284" s="121"/>
      <c r="AU284" s="121"/>
      <c r="AV284" s="121"/>
      <c r="AW284" s="121"/>
      <c r="AX284" s="121"/>
      <c r="AY284" s="121"/>
      <c r="AZ284" s="121"/>
      <c r="BA284" s="121"/>
      <c r="BB284" s="121"/>
      <c r="BC284" s="121"/>
      <c r="BD284" s="121"/>
      <c r="BE284" s="121"/>
      <c r="BF284" s="121"/>
      <c r="BG284" s="121"/>
      <c r="BH284" s="121"/>
      <c r="BI284" s="121"/>
      <c r="BJ284" s="121"/>
      <c r="BK284" s="121"/>
      <c r="BL284" s="121"/>
      <c r="BM284" s="121"/>
      <c r="BN284" s="121"/>
      <c r="BO284" s="121"/>
      <c r="BP284" s="121"/>
      <c r="BQ284" s="121"/>
      <c r="BR284" s="121"/>
      <c r="BS284" s="121"/>
      <c r="BT284" s="121"/>
      <c r="BU284" s="121"/>
      <c r="BV284" s="121"/>
      <c r="BW284" s="121"/>
      <c r="BX284" s="121"/>
      <c r="BY284" s="121"/>
      <c r="BZ284" s="121"/>
      <c r="CA284" s="121"/>
      <c r="CB284" s="121"/>
      <c r="CC284" s="121"/>
      <c r="CD284" s="121"/>
      <c r="CE284" s="121"/>
      <c r="CF284" s="121"/>
      <c r="CG284" s="121"/>
      <c r="CH284" s="121"/>
      <c r="CI284" s="121"/>
      <c r="CJ284" s="121"/>
      <c r="CK284" s="121"/>
      <c r="CL284" s="121"/>
      <c r="CM284" s="121"/>
      <c r="CN284" s="121"/>
      <c r="CO284" s="121"/>
      <c r="CP284" s="121"/>
      <c r="CQ284" s="121"/>
      <c r="CR284" s="121"/>
      <c r="CS284" s="121"/>
      <c r="CT284" s="121"/>
      <c r="CU284" s="121"/>
      <c r="CV284" s="121"/>
      <c r="CW284" s="121"/>
      <c r="CX284" s="121"/>
      <c r="CY284" s="121"/>
      <c r="CZ284" s="121"/>
      <c r="DA284" s="121"/>
      <c r="DB284" s="121"/>
      <c r="DC284" s="121"/>
      <c r="DD284" s="121"/>
      <c r="DE284" s="121"/>
      <c r="DF284" s="121"/>
      <c r="DG284" s="121"/>
      <c r="DH284" s="121"/>
      <c r="DI284" s="121"/>
      <c r="DJ284" s="121"/>
      <c r="DK284" s="121"/>
      <c r="DL284" s="121"/>
      <c r="DM284" s="121"/>
      <c r="DN284" s="121"/>
      <c r="DO284" s="121"/>
      <c r="DP284" s="121"/>
      <c r="DQ284" s="121"/>
      <c r="DR284" s="121"/>
      <c r="DS284" s="121"/>
      <c r="DT284" s="121"/>
      <c r="DU284" s="121"/>
      <c r="DV284" s="121"/>
      <c r="DW284" s="121"/>
      <c r="DX284" s="121"/>
      <c r="DY284" s="121"/>
      <c r="DZ284" s="121"/>
      <c r="EA284" s="121"/>
      <c r="EB284" s="121"/>
      <c r="EC284" s="121"/>
      <c r="ED284" s="121"/>
      <c r="EE284" s="121"/>
      <c r="EF284" s="121"/>
      <c r="EG284" s="121"/>
      <c r="EH284" s="121"/>
      <c r="EI284" s="121"/>
      <c r="EJ284" s="121"/>
      <c r="EK284" s="121"/>
      <c r="EL284" s="121"/>
      <c r="EM284" s="121"/>
      <c r="EN284" s="121"/>
      <c r="EO284" s="121"/>
      <c r="EP284" s="121"/>
      <c r="EQ284" s="121"/>
      <c r="ER284" s="121"/>
      <c r="ES284" s="121"/>
      <c r="ET284" s="121"/>
      <c r="EU284" s="121"/>
      <c r="EV284" s="121"/>
      <c r="EW284" s="121"/>
      <c r="EX284" s="121"/>
      <c r="EY284" s="121"/>
      <c r="EZ284" s="121"/>
      <c r="FA284" s="121"/>
      <c r="FB284" s="121"/>
      <c r="FC284" s="121"/>
      <c r="FD284" s="121"/>
      <c r="FE284" s="121"/>
      <c r="FF284" s="121"/>
      <c r="FG284" s="121"/>
      <c r="FH284" s="121"/>
      <c r="FI284" s="121"/>
      <c r="FJ284" s="121"/>
      <c r="FK284" s="121"/>
      <c r="FL284" s="121"/>
      <c r="FM284" s="121"/>
      <c r="FN284" s="121"/>
      <c r="FO284" s="121"/>
      <c r="FP284" s="121"/>
      <c r="FQ284" s="121"/>
      <c r="FR284" s="121"/>
      <c r="FS284" s="121"/>
      <c r="FT284" s="121"/>
      <c r="FU284" s="121"/>
      <c r="FV284" s="121"/>
      <c r="FW284" s="121"/>
      <c r="FX284" s="121"/>
      <c r="FY284" s="121"/>
      <c r="FZ284" s="121"/>
      <c r="GA284" s="121"/>
      <c r="GB284" s="121"/>
      <c r="GC284" s="121"/>
      <c r="GD284" s="121"/>
      <c r="GE284" s="121"/>
      <c r="GF284" s="121"/>
      <c r="GG284" s="121"/>
      <c r="GH284" s="121"/>
      <c r="GI284" s="121"/>
      <c r="GJ284" s="121"/>
      <c r="GK284" s="121"/>
      <c r="GL284" s="121"/>
      <c r="GM284" s="121"/>
      <c r="GN284" s="121"/>
      <c r="GO284" s="121"/>
      <c r="GP284" s="121"/>
      <c r="GQ284" s="121"/>
      <c r="GR284" s="121"/>
      <c r="GS284" s="121"/>
      <c r="GT284" s="121"/>
      <c r="GU284" s="121"/>
      <c r="GV284" s="121"/>
      <c r="GW284" s="121"/>
      <c r="GX284" s="121"/>
      <c r="GY284" s="121"/>
      <c r="GZ284" s="121"/>
      <c r="HA284" s="121"/>
      <c r="HB284" s="121"/>
      <c r="HC284" s="121"/>
      <c r="HD284" s="121"/>
      <c r="HE284" s="121"/>
      <c r="HF284" s="121"/>
      <c r="HG284" s="121"/>
      <c r="HH284" s="121"/>
      <c r="HI284" s="121"/>
      <c r="HJ284" s="121"/>
      <c r="HK284" s="121"/>
      <c r="HL284" s="121"/>
      <c r="HM284" s="121"/>
      <c r="HN284" s="121"/>
      <c r="HO284" s="121"/>
      <c r="HP284" s="121"/>
      <c r="HQ284" s="121"/>
      <c r="HR284" s="121"/>
      <c r="HS284" s="121"/>
      <c r="HT284" s="121"/>
      <c r="HU284" s="121"/>
      <c r="HV284" s="121"/>
      <c r="HW284" s="121"/>
      <c r="HX284" s="121"/>
      <c r="HY284" s="121"/>
      <c r="HZ284" s="121"/>
      <c r="IA284" s="121"/>
      <c r="IB284" s="121"/>
      <c r="IC284" s="121"/>
      <c r="ID284" s="121"/>
      <c r="IE284" s="121"/>
      <c r="IF284" s="121"/>
      <c r="IG284" s="121"/>
      <c r="IH284" s="121"/>
      <c r="II284" s="121"/>
      <c r="IJ284" s="121"/>
      <c r="IK284" s="121"/>
      <c r="IL284" s="121"/>
      <c r="IM284" s="121"/>
      <c r="IN284" s="121"/>
      <c r="IO284" s="121"/>
      <c r="IP284" s="121"/>
      <c r="IQ284" s="121"/>
      <c r="IR284" s="121"/>
      <c r="IS284" s="121"/>
      <c r="IT284" s="121"/>
      <c r="IU284" s="121"/>
    </row>
    <row r="285" spans="1:255" ht="14.5">
      <c r="A285" s="121"/>
      <c r="B285" s="146" t="s">
        <v>1576</v>
      </c>
      <c r="C285" s="129">
        <v>75</v>
      </c>
      <c r="D285" s="147">
        <v>101842500</v>
      </c>
      <c r="E285" s="148">
        <v>100706750</v>
      </c>
      <c r="F285" s="145"/>
      <c r="G285" s="121"/>
      <c r="H285" s="121"/>
      <c r="I285" s="121"/>
      <c r="J285" s="121"/>
      <c r="K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c r="AP285" s="121"/>
      <c r="AQ285" s="121"/>
      <c r="AR285" s="121"/>
      <c r="AS285" s="121"/>
      <c r="AT285" s="121"/>
      <c r="AU285" s="121"/>
      <c r="AV285" s="121"/>
      <c r="AW285" s="121"/>
      <c r="AX285" s="121"/>
      <c r="AY285" s="121"/>
      <c r="AZ285" s="121"/>
      <c r="BA285" s="121"/>
      <c r="BB285" s="121"/>
      <c r="BC285" s="121"/>
      <c r="BD285" s="121"/>
      <c r="BE285" s="121"/>
      <c r="BF285" s="121"/>
      <c r="BG285" s="121"/>
      <c r="BH285" s="121"/>
      <c r="BI285" s="121"/>
      <c r="BJ285" s="121"/>
      <c r="BK285" s="121"/>
      <c r="BL285" s="121"/>
      <c r="BM285" s="121"/>
      <c r="BN285" s="121"/>
      <c r="BO285" s="121"/>
      <c r="BP285" s="121"/>
      <c r="BQ285" s="121"/>
      <c r="BR285" s="121"/>
      <c r="BS285" s="121"/>
      <c r="BT285" s="121"/>
      <c r="BU285" s="121"/>
      <c r="BV285" s="121"/>
      <c r="BW285" s="121"/>
      <c r="BX285" s="121"/>
      <c r="BY285" s="121"/>
      <c r="BZ285" s="121"/>
      <c r="CA285" s="121"/>
      <c r="CB285" s="121"/>
      <c r="CC285" s="121"/>
      <c r="CD285" s="121"/>
      <c r="CE285" s="121"/>
      <c r="CF285" s="121"/>
      <c r="CG285" s="121"/>
      <c r="CH285" s="121"/>
      <c r="CI285" s="121"/>
      <c r="CJ285" s="121"/>
      <c r="CK285" s="121"/>
      <c r="CL285" s="121"/>
      <c r="CM285" s="121"/>
      <c r="CN285" s="121"/>
      <c r="CO285" s="121"/>
      <c r="CP285" s="121"/>
      <c r="CQ285" s="121"/>
      <c r="CR285" s="121"/>
      <c r="CS285" s="121"/>
      <c r="CT285" s="121"/>
      <c r="CU285" s="121"/>
      <c r="CV285" s="121"/>
      <c r="CW285" s="121"/>
      <c r="CX285" s="121"/>
      <c r="CY285" s="121"/>
      <c r="CZ285" s="121"/>
      <c r="DA285" s="121"/>
      <c r="DB285" s="121"/>
      <c r="DC285" s="121"/>
      <c r="DD285" s="121"/>
      <c r="DE285" s="121"/>
      <c r="DF285" s="121"/>
      <c r="DG285" s="121"/>
      <c r="DH285" s="121"/>
      <c r="DI285" s="121"/>
      <c r="DJ285" s="121"/>
      <c r="DK285" s="121"/>
      <c r="DL285" s="121"/>
      <c r="DM285" s="121"/>
      <c r="DN285" s="121"/>
      <c r="DO285" s="121"/>
      <c r="DP285" s="121"/>
      <c r="DQ285" s="121"/>
      <c r="DR285" s="121"/>
      <c r="DS285" s="121"/>
      <c r="DT285" s="121"/>
      <c r="DU285" s="121"/>
      <c r="DV285" s="121"/>
      <c r="DW285" s="121"/>
      <c r="DX285" s="121"/>
      <c r="DY285" s="121"/>
      <c r="DZ285" s="121"/>
      <c r="EA285" s="121"/>
      <c r="EB285" s="121"/>
      <c r="EC285" s="121"/>
      <c r="ED285" s="121"/>
      <c r="EE285" s="121"/>
      <c r="EF285" s="121"/>
      <c r="EG285" s="121"/>
      <c r="EH285" s="121"/>
      <c r="EI285" s="121"/>
      <c r="EJ285" s="121"/>
      <c r="EK285" s="121"/>
      <c r="EL285" s="121"/>
      <c r="EM285" s="121"/>
      <c r="EN285" s="121"/>
      <c r="EO285" s="121"/>
      <c r="EP285" s="121"/>
      <c r="EQ285" s="121"/>
      <c r="ER285" s="121"/>
      <c r="ES285" s="121"/>
      <c r="ET285" s="121"/>
      <c r="EU285" s="121"/>
      <c r="EV285" s="121"/>
      <c r="EW285" s="121"/>
      <c r="EX285" s="121"/>
      <c r="EY285" s="121"/>
      <c r="EZ285" s="121"/>
      <c r="FA285" s="121"/>
      <c r="FB285" s="121"/>
      <c r="FC285" s="121"/>
      <c r="FD285" s="121"/>
      <c r="FE285" s="121"/>
      <c r="FF285" s="121"/>
      <c r="FG285" s="121"/>
      <c r="FH285" s="121"/>
      <c r="FI285" s="121"/>
      <c r="FJ285" s="121"/>
      <c r="FK285" s="121"/>
      <c r="FL285" s="121"/>
      <c r="FM285" s="121"/>
      <c r="FN285" s="121"/>
      <c r="FO285" s="121"/>
      <c r="FP285" s="121"/>
      <c r="FQ285" s="121"/>
      <c r="FR285" s="121"/>
      <c r="FS285" s="121"/>
      <c r="FT285" s="121"/>
      <c r="FU285" s="121"/>
      <c r="FV285" s="121"/>
      <c r="FW285" s="121"/>
      <c r="FX285" s="121"/>
      <c r="FY285" s="121"/>
      <c r="FZ285" s="121"/>
      <c r="GA285" s="121"/>
      <c r="GB285" s="121"/>
      <c r="GC285" s="121"/>
      <c r="GD285" s="121"/>
      <c r="GE285" s="121"/>
      <c r="GF285" s="121"/>
      <c r="GG285" s="121"/>
      <c r="GH285" s="121"/>
      <c r="GI285" s="121"/>
      <c r="GJ285" s="121"/>
      <c r="GK285" s="121"/>
      <c r="GL285" s="121"/>
      <c r="GM285" s="121"/>
      <c r="GN285" s="121"/>
      <c r="GO285" s="121"/>
      <c r="GP285" s="121"/>
      <c r="GQ285" s="121"/>
      <c r="GR285" s="121"/>
      <c r="GS285" s="121"/>
      <c r="GT285" s="121"/>
      <c r="GU285" s="121"/>
      <c r="GV285" s="121"/>
      <c r="GW285" s="121"/>
      <c r="GX285" s="121"/>
      <c r="GY285" s="121"/>
      <c r="GZ285" s="121"/>
      <c r="HA285" s="121"/>
      <c r="HB285" s="121"/>
      <c r="HC285" s="121"/>
      <c r="HD285" s="121"/>
      <c r="HE285" s="121"/>
      <c r="HF285" s="121"/>
      <c r="HG285" s="121"/>
      <c r="HH285" s="121"/>
      <c r="HI285" s="121"/>
      <c r="HJ285" s="121"/>
      <c r="HK285" s="121"/>
      <c r="HL285" s="121"/>
      <c r="HM285" s="121"/>
      <c r="HN285" s="121"/>
      <c r="HO285" s="121"/>
      <c r="HP285" s="121"/>
      <c r="HQ285" s="121"/>
      <c r="HR285" s="121"/>
      <c r="HS285" s="121"/>
      <c r="HT285" s="121"/>
      <c r="HU285" s="121"/>
      <c r="HV285" s="121"/>
      <c r="HW285" s="121"/>
      <c r="HX285" s="121"/>
      <c r="HY285" s="121"/>
      <c r="HZ285" s="121"/>
      <c r="IA285" s="121"/>
      <c r="IB285" s="121"/>
      <c r="IC285" s="121"/>
      <c r="ID285" s="121"/>
      <c r="IE285" s="121"/>
      <c r="IF285" s="121"/>
      <c r="IG285" s="121"/>
      <c r="IH285" s="121"/>
      <c r="II285" s="121"/>
      <c r="IJ285" s="121"/>
      <c r="IK285" s="121"/>
      <c r="IL285" s="121"/>
      <c r="IM285" s="121"/>
      <c r="IN285" s="121"/>
      <c r="IO285" s="121"/>
      <c r="IP285" s="121"/>
      <c r="IQ285" s="121"/>
      <c r="IR285" s="121"/>
      <c r="IS285" s="121"/>
      <c r="IT285" s="121"/>
      <c r="IU285" s="121"/>
    </row>
    <row r="286" spans="1:255" ht="14.5">
      <c r="A286" s="121"/>
      <c r="B286" s="146" t="s">
        <v>1577</v>
      </c>
      <c r="C286" s="129">
        <v>279</v>
      </c>
      <c r="D286" s="147">
        <v>2400222299.8499999</v>
      </c>
      <c r="E286" s="148">
        <v>2581385000.1300001</v>
      </c>
      <c r="F286" s="145"/>
      <c r="G286" s="121"/>
      <c r="H286" s="121"/>
      <c r="I286" s="121"/>
      <c r="J286" s="121"/>
      <c r="K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c r="AP286" s="121"/>
      <c r="AQ286" s="121"/>
      <c r="AR286" s="121"/>
      <c r="AS286" s="121"/>
      <c r="AT286" s="121"/>
      <c r="AU286" s="121"/>
      <c r="AV286" s="121"/>
      <c r="AW286" s="121"/>
      <c r="AX286" s="121"/>
      <c r="AY286" s="121"/>
      <c r="AZ286" s="121"/>
      <c r="BA286" s="121"/>
      <c r="BB286" s="121"/>
      <c r="BC286" s="121"/>
      <c r="BD286" s="121"/>
      <c r="BE286" s="121"/>
      <c r="BF286" s="121"/>
      <c r="BG286" s="121"/>
      <c r="BH286" s="121"/>
      <c r="BI286" s="121"/>
      <c r="BJ286" s="121"/>
      <c r="BK286" s="121"/>
      <c r="BL286" s="121"/>
      <c r="BM286" s="121"/>
      <c r="BN286" s="121"/>
      <c r="BO286" s="121"/>
      <c r="BP286" s="121"/>
      <c r="BQ286" s="121"/>
      <c r="BR286" s="121"/>
      <c r="BS286" s="121"/>
      <c r="BT286" s="121"/>
      <c r="BU286" s="121"/>
      <c r="BV286" s="121"/>
      <c r="BW286" s="121"/>
      <c r="BX286" s="121"/>
      <c r="BY286" s="121"/>
      <c r="BZ286" s="121"/>
      <c r="CA286" s="121"/>
      <c r="CB286" s="121"/>
      <c r="CC286" s="121"/>
      <c r="CD286" s="121"/>
      <c r="CE286" s="121"/>
      <c r="CF286" s="121"/>
      <c r="CG286" s="121"/>
      <c r="CH286" s="121"/>
      <c r="CI286" s="121"/>
      <c r="CJ286" s="121"/>
      <c r="CK286" s="121"/>
      <c r="CL286" s="121"/>
      <c r="CM286" s="121"/>
      <c r="CN286" s="121"/>
      <c r="CO286" s="121"/>
      <c r="CP286" s="121"/>
      <c r="CQ286" s="121"/>
      <c r="CR286" s="121"/>
      <c r="CS286" s="121"/>
      <c r="CT286" s="121"/>
      <c r="CU286" s="121"/>
      <c r="CV286" s="121"/>
      <c r="CW286" s="121"/>
      <c r="CX286" s="121"/>
      <c r="CY286" s="121"/>
      <c r="CZ286" s="121"/>
      <c r="DA286" s="121"/>
      <c r="DB286" s="121"/>
      <c r="DC286" s="121"/>
      <c r="DD286" s="121"/>
      <c r="DE286" s="121"/>
      <c r="DF286" s="121"/>
      <c r="DG286" s="121"/>
      <c r="DH286" s="121"/>
      <c r="DI286" s="121"/>
      <c r="DJ286" s="121"/>
      <c r="DK286" s="121"/>
      <c r="DL286" s="121"/>
      <c r="DM286" s="121"/>
      <c r="DN286" s="121"/>
      <c r="DO286" s="121"/>
      <c r="DP286" s="121"/>
      <c r="DQ286" s="121"/>
      <c r="DR286" s="121"/>
      <c r="DS286" s="121"/>
      <c r="DT286" s="121"/>
      <c r="DU286" s="121"/>
      <c r="DV286" s="121"/>
      <c r="DW286" s="121"/>
      <c r="DX286" s="121"/>
      <c r="DY286" s="121"/>
      <c r="DZ286" s="121"/>
      <c r="EA286" s="121"/>
      <c r="EB286" s="121"/>
      <c r="EC286" s="121"/>
      <c r="ED286" s="121"/>
      <c r="EE286" s="121"/>
      <c r="EF286" s="121"/>
      <c r="EG286" s="121"/>
      <c r="EH286" s="121"/>
      <c r="EI286" s="121"/>
      <c r="EJ286" s="121"/>
      <c r="EK286" s="121"/>
      <c r="EL286" s="121"/>
      <c r="EM286" s="121"/>
      <c r="EN286" s="121"/>
      <c r="EO286" s="121"/>
      <c r="EP286" s="121"/>
      <c r="EQ286" s="121"/>
      <c r="ER286" s="121"/>
      <c r="ES286" s="121"/>
      <c r="ET286" s="121"/>
      <c r="EU286" s="121"/>
      <c r="EV286" s="121"/>
      <c r="EW286" s="121"/>
      <c r="EX286" s="121"/>
      <c r="EY286" s="121"/>
      <c r="EZ286" s="121"/>
      <c r="FA286" s="121"/>
      <c r="FB286" s="121"/>
      <c r="FC286" s="121"/>
      <c r="FD286" s="121"/>
      <c r="FE286" s="121"/>
      <c r="FF286" s="121"/>
      <c r="FG286" s="121"/>
      <c r="FH286" s="121"/>
      <c r="FI286" s="121"/>
      <c r="FJ286" s="121"/>
      <c r="FK286" s="121"/>
      <c r="FL286" s="121"/>
      <c r="FM286" s="121"/>
      <c r="FN286" s="121"/>
      <c r="FO286" s="121"/>
      <c r="FP286" s="121"/>
      <c r="FQ286" s="121"/>
      <c r="FR286" s="121"/>
      <c r="FS286" s="121"/>
      <c r="FT286" s="121"/>
      <c r="FU286" s="121"/>
      <c r="FV286" s="121"/>
      <c r="FW286" s="121"/>
      <c r="FX286" s="121"/>
      <c r="FY286" s="121"/>
      <c r="FZ286" s="121"/>
      <c r="GA286" s="121"/>
      <c r="GB286" s="121"/>
      <c r="GC286" s="121"/>
      <c r="GD286" s="121"/>
      <c r="GE286" s="121"/>
      <c r="GF286" s="121"/>
      <c r="GG286" s="121"/>
      <c r="GH286" s="121"/>
      <c r="GI286" s="121"/>
      <c r="GJ286" s="121"/>
      <c r="GK286" s="121"/>
      <c r="GL286" s="121"/>
      <c r="GM286" s="121"/>
      <c r="GN286" s="121"/>
      <c r="GO286" s="121"/>
      <c r="GP286" s="121"/>
      <c r="GQ286" s="121"/>
      <c r="GR286" s="121"/>
      <c r="GS286" s="121"/>
      <c r="GT286" s="121"/>
      <c r="GU286" s="121"/>
      <c r="GV286" s="121"/>
      <c r="GW286" s="121"/>
      <c r="GX286" s="121"/>
      <c r="GY286" s="121"/>
      <c r="GZ286" s="121"/>
      <c r="HA286" s="121"/>
      <c r="HB286" s="121"/>
      <c r="HC286" s="121"/>
      <c r="HD286" s="121"/>
      <c r="HE286" s="121"/>
      <c r="HF286" s="121"/>
      <c r="HG286" s="121"/>
      <c r="HH286" s="121"/>
      <c r="HI286" s="121"/>
      <c r="HJ286" s="121"/>
      <c r="HK286" s="121"/>
      <c r="HL286" s="121"/>
      <c r="HM286" s="121"/>
      <c r="HN286" s="121"/>
      <c r="HO286" s="121"/>
      <c r="HP286" s="121"/>
      <c r="HQ286" s="121"/>
      <c r="HR286" s="121"/>
      <c r="HS286" s="121"/>
      <c r="HT286" s="121"/>
      <c r="HU286" s="121"/>
      <c r="HV286" s="121"/>
      <c r="HW286" s="121"/>
      <c r="HX286" s="121"/>
      <c r="HY286" s="121"/>
      <c r="HZ286" s="121"/>
      <c r="IA286" s="121"/>
      <c r="IB286" s="121"/>
      <c r="IC286" s="121"/>
      <c r="ID286" s="121"/>
      <c r="IE286" s="121"/>
      <c r="IF286" s="121"/>
      <c r="IG286" s="121"/>
      <c r="IH286" s="121"/>
      <c r="II286" s="121"/>
      <c r="IJ286" s="121"/>
      <c r="IK286" s="121"/>
      <c r="IL286" s="121"/>
      <c r="IM286" s="121"/>
      <c r="IN286" s="121"/>
      <c r="IO286" s="121"/>
      <c r="IP286" s="121"/>
      <c r="IQ286" s="121"/>
      <c r="IR286" s="121"/>
      <c r="IS286" s="121"/>
      <c r="IT286" s="121"/>
      <c r="IU286" s="121"/>
    </row>
    <row r="287" spans="1:255" ht="14.5">
      <c r="A287" s="121"/>
      <c r="B287" s="146" t="s">
        <v>1578</v>
      </c>
      <c r="C287" s="129">
        <v>275</v>
      </c>
      <c r="D287" s="147">
        <v>350293750</v>
      </c>
      <c r="E287" s="148">
        <v>350589700</v>
      </c>
      <c r="F287" s="145"/>
      <c r="G287" s="121"/>
      <c r="H287" s="121"/>
      <c r="I287" s="121"/>
      <c r="J287" s="121"/>
      <c r="K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c r="AP287" s="121"/>
      <c r="AQ287" s="121"/>
      <c r="AR287" s="121"/>
      <c r="AS287" s="121"/>
      <c r="AT287" s="121"/>
      <c r="AU287" s="121"/>
      <c r="AV287" s="121"/>
      <c r="AW287" s="121"/>
      <c r="AX287" s="121"/>
      <c r="AY287" s="121"/>
      <c r="AZ287" s="121"/>
      <c r="BA287" s="121"/>
      <c r="BB287" s="121"/>
      <c r="BC287" s="121"/>
      <c r="BD287" s="121"/>
      <c r="BE287" s="121"/>
      <c r="BF287" s="121"/>
      <c r="BG287" s="121"/>
      <c r="BH287" s="121"/>
      <c r="BI287" s="121"/>
      <c r="BJ287" s="121"/>
      <c r="BK287" s="121"/>
      <c r="BL287" s="121"/>
      <c r="BM287" s="121"/>
      <c r="BN287" s="121"/>
      <c r="BO287" s="121"/>
      <c r="BP287" s="121"/>
      <c r="BQ287" s="121"/>
      <c r="BR287" s="121"/>
      <c r="BS287" s="121"/>
      <c r="BT287" s="121"/>
      <c r="BU287" s="121"/>
      <c r="BV287" s="121"/>
      <c r="BW287" s="121"/>
      <c r="BX287" s="121"/>
      <c r="BY287" s="121"/>
      <c r="BZ287" s="121"/>
      <c r="CA287" s="121"/>
      <c r="CB287" s="121"/>
      <c r="CC287" s="121"/>
      <c r="CD287" s="121"/>
      <c r="CE287" s="121"/>
      <c r="CF287" s="121"/>
      <c r="CG287" s="121"/>
      <c r="CH287" s="121"/>
      <c r="CI287" s="121"/>
      <c r="CJ287" s="121"/>
      <c r="CK287" s="121"/>
      <c r="CL287" s="121"/>
      <c r="CM287" s="121"/>
      <c r="CN287" s="121"/>
      <c r="CO287" s="121"/>
      <c r="CP287" s="121"/>
      <c r="CQ287" s="121"/>
      <c r="CR287" s="121"/>
      <c r="CS287" s="121"/>
      <c r="CT287" s="121"/>
      <c r="CU287" s="121"/>
      <c r="CV287" s="121"/>
      <c r="CW287" s="121"/>
      <c r="CX287" s="121"/>
      <c r="CY287" s="121"/>
      <c r="CZ287" s="121"/>
      <c r="DA287" s="121"/>
      <c r="DB287" s="121"/>
      <c r="DC287" s="121"/>
      <c r="DD287" s="121"/>
      <c r="DE287" s="121"/>
      <c r="DF287" s="121"/>
      <c r="DG287" s="121"/>
      <c r="DH287" s="121"/>
      <c r="DI287" s="121"/>
      <c r="DJ287" s="121"/>
      <c r="DK287" s="121"/>
      <c r="DL287" s="121"/>
      <c r="DM287" s="121"/>
      <c r="DN287" s="121"/>
      <c r="DO287" s="121"/>
      <c r="DP287" s="121"/>
      <c r="DQ287" s="121"/>
      <c r="DR287" s="121"/>
      <c r="DS287" s="121"/>
      <c r="DT287" s="121"/>
      <c r="DU287" s="121"/>
      <c r="DV287" s="121"/>
      <c r="DW287" s="121"/>
      <c r="DX287" s="121"/>
      <c r="DY287" s="121"/>
      <c r="DZ287" s="121"/>
      <c r="EA287" s="121"/>
      <c r="EB287" s="121"/>
      <c r="EC287" s="121"/>
      <c r="ED287" s="121"/>
      <c r="EE287" s="121"/>
      <c r="EF287" s="121"/>
      <c r="EG287" s="121"/>
      <c r="EH287" s="121"/>
      <c r="EI287" s="121"/>
      <c r="EJ287" s="121"/>
      <c r="EK287" s="121"/>
      <c r="EL287" s="121"/>
      <c r="EM287" s="121"/>
      <c r="EN287" s="121"/>
      <c r="EO287" s="121"/>
      <c r="EP287" s="121"/>
      <c r="EQ287" s="121"/>
      <c r="ER287" s="121"/>
      <c r="ES287" s="121"/>
      <c r="ET287" s="121"/>
      <c r="EU287" s="121"/>
      <c r="EV287" s="121"/>
      <c r="EW287" s="121"/>
      <c r="EX287" s="121"/>
      <c r="EY287" s="121"/>
      <c r="EZ287" s="121"/>
      <c r="FA287" s="121"/>
      <c r="FB287" s="121"/>
      <c r="FC287" s="121"/>
      <c r="FD287" s="121"/>
      <c r="FE287" s="121"/>
      <c r="FF287" s="121"/>
      <c r="FG287" s="121"/>
      <c r="FH287" s="121"/>
      <c r="FI287" s="121"/>
      <c r="FJ287" s="121"/>
      <c r="FK287" s="121"/>
      <c r="FL287" s="121"/>
      <c r="FM287" s="121"/>
      <c r="FN287" s="121"/>
      <c r="FO287" s="121"/>
      <c r="FP287" s="121"/>
      <c r="FQ287" s="121"/>
      <c r="FR287" s="121"/>
      <c r="FS287" s="121"/>
      <c r="FT287" s="121"/>
      <c r="FU287" s="121"/>
      <c r="FV287" s="121"/>
      <c r="FW287" s="121"/>
      <c r="FX287" s="121"/>
      <c r="FY287" s="121"/>
      <c r="FZ287" s="121"/>
      <c r="GA287" s="121"/>
      <c r="GB287" s="121"/>
      <c r="GC287" s="121"/>
      <c r="GD287" s="121"/>
      <c r="GE287" s="121"/>
      <c r="GF287" s="121"/>
      <c r="GG287" s="121"/>
      <c r="GH287" s="121"/>
      <c r="GI287" s="121"/>
      <c r="GJ287" s="121"/>
      <c r="GK287" s="121"/>
      <c r="GL287" s="121"/>
      <c r="GM287" s="121"/>
      <c r="GN287" s="121"/>
      <c r="GO287" s="121"/>
      <c r="GP287" s="121"/>
      <c r="GQ287" s="121"/>
      <c r="GR287" s="121"/>
      <c r="GS287" s="121"/>
      <c r="GT287" s="121"/>
      <c r="GU287" s="121"/>
      <c r="GV287" s="121"/>
      <c r="GW287" s="121"/>
      <c r="GX287" s="121"/>
      <c r="GY287" s="121"/>
      <c r="GZ287" s="121"/>
      <c r="HA287" s="121"/>
      <c r="HB287" s="121"/>
      <c r="HC287" s="121"/>
      <c r="HD287" s="121"/>
      <c r="HE287" s="121"/>
      <c r="HF287" s="121"/>
      <c r="HG287" s="121"/>
      <c r="HH287" s="121"/>
      <c r="HI287" s="121"/>
      <c r="HJ287" s="121"/>
      <c r="HK287" s="121"/>
      <c r="HL287" s="121"/>
      <c r="HM287" s="121"/>
      <c r="HN287" s="121"/>
      <c r="HO287" s="121"/>
      <c r="HP287" s="121"/>
      <c r="HQ287" s="121"/>
      <c r="HR287" s="121"/>
      <c r="HS287" s="121"/>
      <c r="HT287" s="121"/>
      <c r="HU287" s="121"/>
      <c r="HV287" s="121"/>
      <c r="HW287" s="121"/>
      <c r="HX287" s="121"/>
      <c r="HY287" s="121"/>
      <c r="HZ287" s="121"/>
      <c r="IA287" s="121"/>
      <c r="IB287" s="121"/>
      <c r="IC287" s="121"/>
      <c r="ID287" s="121"/>
      <c r="IE287" s="121"/>
      <c r="IF287" s="121"/>
      <c r="IG287" s="121"/>
      <c r="IH287" s="121"/>
      <c r="II287" s="121"/>
      <c r="IJ287" s="121"/>
      <c r="IK287" s="121"/>
      <c r="IL287" s="121"/>
      <c r="IM287" s="121"/>
      <c r="IN287" s="121"/>
      <c r="IO287" s="121"/>
      <c r="IP287" s="121"/>
      <c r="IQ287" s="121"/>
      <c r="IR287" s="121"/>
      <c r="IS287" s="121"/>
      <c r="IT287" s="121"/>
      <c r="IU287" s="121"/>
    </row>
    <row r="288" spans="1:255" ht="14.5">
      <c r="A288" s="121"/>
      <c r="B288" s="146" t="s">
        <v>1579</v>
      </c>
      <c r="C288" s="129">
        <v>120</v>
      </c>
      <c r="D288" s="147">
        <v>69943000</v>
      </c>
      <c r="E288" s="148">
        <v>70306000</v>
      </c>
      <c r="F288" s="145"/>
      <c r="G288" s="121"/>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c r="AP288" s="121"/>
      <c r="AQ288" s="121"/>
      <c r="AR288" s="121"/>
      <c r="AS288" s="121"/>
      <c r="AT288" s="121"/>
      <c r="AU288" s="121"/>
      <c r="AV288" s="121"/>
      <c r="AW288" s="121"/>
      <c r="AX288" s="121"/>
      <c r="AY288" s="121"/>
      <c r="AZ288" s="121"/>
      <c r="BA288" s="121"/>
      <c r="BB288" s="121"/>
      <c r="BC288" s="121"/>
      <c r="BD288" s="121"/>
      <c r="BE288" s="121"/>
      <c r="BF288" s="121"/>
      <c r="BG288" s="121"/>
      <c r="BH288" s="121"/>
      <c r="BI288" s="121"/>
      <c r="BJ288" s="121"/>
      <c r="BK288" s="121"/>
      <c r="BL288" s="121"/>
      <c r="BM288" s="121"/>
      <c r="BN288" s="121"/>
      <c r="BO288" s="121"/>
      <c r="BP288" s="121"/>
      <c r="BQ288" s="121"/>
      <c r="BR288" s="121"/>
      <c r="BS288" s="121"/>
      <c r="BT288" s="121"/>
      <c r="BU288" s="121"/>
      <c r="BV288" s="121"/>
      <c r="BW288" s="121"/>
      <c r="BX288" s="121"/>
      <c r="BY288" s="121"/>
      <c r="BZ288" s="121"/>
      <c r="CA288" s="121"/>
      <c r="CB288" s="121"/>
      <c r="CC288" s="121"/>
      <c r="CD288" s="121"/>
      <c r="CE288" s="121"/>
      <c r="CF288" s="121"/>
      <c r="CG288" s="121"/>
      <c r="CH288" s="121"/>
      <c r="CI288" s="121"/>
      <c r="CJ288" s="121"/>
      <c r="CK288" s="121"/>
      <c r="CL288" s="121"/>
      <c r="CM288" s="121"/>
      <c r="CN288" s="121"/>
      <c r="CO288" s="121"/>
      <c r="CP288" s="121"/>
      <c r="CQ288" s="121"/>
      <c r="CR288" s="121"/>
      <c r="CS288" s="121"/>
      <c r="CT288" s="121"/>
      <c r="CU288" s="121"/>
      <c r="CV288" s="121"/>
      <c r="CW288" s="121"/>
      <c r="CX288" s="121"/>
      <c r="CY288" s="121"/>
      <c r="CZ288" s="121"/>
      <c r="DA288" s="121"/>
      <c r="DB288" s="121"/>
      <c r="DC288" s="121"/>
      <c r="DD288" s="121"/>
      <c r="DE288" s="121"/>
      <c r="DF288" s="121"/>
      <c r="DG288" s="121"/>
      <c r="DH288" s="121"/>
      <c r="DI288" s="121"/>
      <c r="DJ288" s="121"/>
      <c r="DK288" s="121"/>
      <c r="DL288" s="121"/>
      <c r="DM288" s="121"/>
      <c r="DN288" s="121"/>
      <c r="DO288" s="121"/>
      <c r="DP288" s="121"/>
      <c r="DQ288" s="121"/>
      <c r="DR288" s="121"/>
      <c r="DS288" s="121"/>
      <c r="DT288" s="121"/>
      <c r="DU288" s="121"/>
      <c r="DV288" s="121"/>
      <c r="DW288" s="121"/>
      <c r="DX288" s="121"/>
      <c r="DY288" s="121"/>
      <c r="DZ288" s="121"/>
      <c r="EA288" s="121"/>
      <c r="EB288" s="121"/>
      <c r="EC288" s="121"/>
      <c r="ED288" s="121"/>
      <c r="EE288" s="121"/>
      <c r="EF288" s="121"/>
      <c r="EG288" s="121"/>
      <c r="EH288" s="121"/>
      <c r="EI288" s="121"/>
      <c r="EJ288" s="121"/>
      <c r="EK288" s="121"/>
      <c r="EL288" s="121"/>
      <c r="EM288" s="121"/>
      <c r="EN288" s="121"/>
      <c r="EO288" s="121"/>
      <c r="EP288" s="121"/>
      <c r="EQ288" s="121"/>
      <c r="ER288" s="121"/>
      <c r="ES288" s="121"/>
      <c r="ET288" s="121"/>
      <c r="EU288" s="121"/>
      <c r="EV288" s="121"/>
      <c r="EW288" s="121"/>
      <c r="EX288" s="121"/>
      <c r="EY288" s="121"/>
      <c r="EZ288" s="121"/>
      <c r="FA288" s="121"/>
      <c r="FB288" s="121"/>
      <c r="FC288" s="121"/>
      <c r="FD288" s="121"/>
      <c r="FE288" s="121"/>
      <c r="FF288" s="121"/>
      <c r="FG288" s="121"/>
      <c r="FH288" s="121"/>
      <c r="FI288" s="121"/>
      <c r="FJ288" s="121"/>
      <c r="FK288" s="121"/>
      <c r="FL288" s="121"/>
      <c r="FM288" s="121"/>
      <c r="FN288" s="121"/>
      <c r="FO288" s="121"/>
      <c r="FP288" s="121"/>
      <c r="FQ288" s="121"/>
      <c r="FR288" s="121"/>
      <c r="FS288" s="121"/>
      <c r="FT288" s="121"/>
      <c r="FU288" s="121"/>
      <c r="FV288" s="121"/>
      <c r="FW288" s="121"/>
      <c r="FX288" s="121"/>
      <c r="FY288" s="121"/>
      <c r="FZ288" s="121"/>
      <c r="GA288" s="121"/>
      <c r="GB288" s="121"/>
      <c r="GC288" s="121"/>
      <c r="GD288" s="121"/>
      <c r="GE288" s="121"/>
      <c r="GF288" s="121"/>
      <c r="GG288" s="121"/>
      <c r="GH288" s="121"/>
      <c r="GI288" s="121"/>
      <c r="GJ288" s="121"/>
      <c r="GK288" s="121"/>
      <c r="GL288" s="121"/>
      <c r="GM288" s="121"/>
      <c r="GN288" s="121"/>
      <c r="GO288" s="121"/>
      <c r="GP288" s="121"/>
      <c r="GQ288" s="121"/>
      <c r="GR288" s="121"/>
      <c r="GS288" s="121"/>
      <c r="GT288" s="121"/>
      <c r="GU288" s="121"/>
      <c r="GV288" s="121"/>
      <c r="GW288" s="121"/>
      <c r="GX288" s="121"/>
      <c r="GY288" s="121"/>
      <c r="GZ288" s="121"/>
      <c r="HA288" s="121"/>
      <c r="HB288" s="121"/>
      <c r="HC288" s="121"/>
      <c r="HD288" s="121"/>
      <c r="HE288" s="121"/>
      <c r="HF288" s="121"/>
      <c r="HG288" s="121"/>
      <c r="HH288" s="121"/>
      <c r="HI288" s="121"/>
      <c r="HJ288" s="121"/>
      <c r="HK288" s="121"/>
      <c r="HL288" s="121"/>
      <c r="HM288" s="121"/>
      <c r="HN288" s="121"/>
      <c r="HO288" s="121"/>
      <c r="HP288" s="121"/>
      <c r="HQ288" s="121"/>
      <c r="HR288" s="121"/>
      <c r="HS288" s="121"/>
      <c r="HT288" s="121"/>
      <c r="HU288" s="121"/>
      <c r="HV288" s="121"/>
      <c r="HW288" s="121"/>
      <c r="HX288" s="121"/>
      <c r="HY288" s="121"/>
      <c r="HZ288" s="121"/>
      <c r="IA288" s="121"/>
      <c r="IB288" s="121"/>
      <c r="IC288" s="121"/>
      <c r="ID288" s="121"/>
      <c r="IE288" s="121"/>
      <c r="IF288" s="121"/>
      <c r="IG288" s="121"/>
      <c r="IH288" s="121"/>
      <c r="II288" s="121"/>
      <c r="IJ288" s="121"/>
      <c r="IK288" s="121"/>
      <c r="IL288" s="121"/>
      <c r="IM288" s="121"/>
      <c r="IN288" s="121"/>
      <c r="IO288" s="121"/>
      <c r="IP288" s="121"/>
      <c r="IQ288" s="121"/>
      <c r="IR288" s="121"/>
      <c r="IS288" s="121"/>
      <c r="IT288" s="121"/>
      <c r="IU288" s="121"/>
    </row>
    <row r="289" spans="1:256" ht="14.5">
      <c r="A289" s="121"/>
      <c r="B289" s="146" t="s">
        <v>1580</v>
      </c>
      <c r="C289" s="129">
        <v>165</v>
      </c>
      <c r="D289" s="147">
        <v>147585751.5</v>
      </c>
      <c r="E289" s="148">
        <v>149117759.5</v>
      </c>
      <c r="F289" s="145"/>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1"/>
      <c r="BM289" s="121"/>
      <c r="BN289" s="121"/>
      <c r="BO289" s="121"/>
      <c r="BP289" s="121"/>
      <c r="BQ289" s="121"/>
      <c r="BR289" s="121"/>
      <c r="BS289" s="121"/>
      <c r="BT289" s="121"/>
      <c r="BU289" s="121"/>
      <c r="BV289" s="121"/>
      <c r="BW289" s="121"/>
      <c r="BX289" s="121"/>
      <c r="BY289" s="121"/>
      <c r="BZ289" s="121"/>
      <c r="CA289" s="121"/>
      <c r="CB289" s="121"/>
      <c r="CC289" s="121"/>
      <c r="CD289" s="121"/>
      <c r="CE289" s="121"/>
      <c r="CF289" s="121"/>
      <c r="CG289" s="121"/>
      <c r="CH289" s="121"/>
      <c r="CI289" s="121"/>
      <c r="CJ289" s="121"/>
      <c r="CK289" s="121"/>
      <c r="CL289" s="121"/>
      <c r="CM289" s="121"/>
      <c r="CN289" s="121"/>
      <c r="CO289" s="121"/>
      <c r="CP289" s="121"/>
      <c r="CQ289" s="121"/>
      <c r="CR289" s="121"/>
      <c r="CS289" s="121"/>
      <c r="CT289" s="121"/>
      <c r="CU289" s="121"/>
      <c r="CV289" s="121"/>
      <c r="CW289" s="121"/>
      <c r="CX289" s="121"/>
      <c r="CY289" s="121"/>
      <c r="CZ289" s="121"/>
      <c r="DA289" s="121"/>
      <c r="DB289" s="121"/>
      <c r="DC289" s="121"/>
      <c r="DD289" s="121"/>
      <c r="DE289" s="121"/>
      <c r="DF289" s="121"/>
      <c r="DG289" s="121"/>
      <c r="DH289" s="121"/>
      <c r="DI289" s="121"/>
      <c r="DJ289" s="121"/>
      <c r="DK289" s="121"/>
      <c r="DL289" s="121"/>
      <c r="DM289" s="121"/>
      <c r="DN289" s="121"/>
      <c r="DO289" s="121"/>
      <c r="DP289" s="121"/>
      <c r="DQ289" s="121"/>
      <c r="DR289" s="121"/>
      <c r="DS289" s="121"/>
      <c r="DT289" s="121"/>
      <c r="DU289" s="121"/>
      <c r="DV289" s="121"/>
      <c r="DW289" s="121"/>
      <c r="DX289" s="121"/>
      <c r="DY289" s="121"/>
      <c r="DZ289" s="121"/>
      <c r="EA289" s="121"/>
      <c r="EB289" s="121"/>
      <c r="EC289" s="121"/>
      <c r="ED289" s="121"/>
      <c r="EE289" s="121"/>
      <c r="EF289" s="121"/>
      <c r="EG289" s="121"/>
      <c r="EH289" s="121"/>
      <c r="EI289" s="121"/>
      <c r="EJ289" s="121"/>
      <c r="EK289" s="121"/>
      <c r="EL289" s="121"/>
      <c r="EM289" s="121"/>
      <c r="EN289" s="121"/>
      <c r="EO289" s="121"/>
      <c r="EP289" s="121"/>
      <c r="EQ289" s="121"/>
      <c r="ER289" s="121"/>
      <c r="ES289" s="121"/>
      <c r="ET289" s="121"/>
      <c r="EU289" s="121"/>
      <c r="EV289" s="121"/>
      <c r="EW289" s="121"/>
      <c r="EX289" s="121"/>
      <c r="EY289" s="121"/>
      <c r="EZ289" s="121"/>
      <c r="FA289" s="121"/>
      <c r="FB289" s="121"/>
      <c r="FC289" s="121"/>
      <c r="FD289" s="121"/>
      <c r="FE289" s="121"/>
      <c r="FF289" s="121"/>
      <c r="FG289" s="121"/>
      <c r="FH289" s="121"/>
      <c r="FI289" s="121"/>
      <c r="FJ289" s="121"/>
      <c r="FK289" s="121"/>
      <c r="FL289" s="121"/>
      <c r="FM289" s="121"/>
      <c r="FN289" s="121"/>
      <c r="FO289" s="121"/>
      <c r="FP289" s="121"/>
      <c r="FQ289" s="121"/>
      <c r="FR289" s="121"/>
      <c r="FS289" s="121"/>
      <c r="FT289" s="121"/>
      <c r="FU289" s="121"/>
      <c r="FV289" s="121"/>
      <c r="FW289" s="121"/>
      <c r="FX289" s="121"/>
      <c r="FY289" s="121"/>
      <c r="FZ289" s="121"/>
      <c r="GA289" s="121"/>
      <c r="GB289" s="121"/>
      <c r="GC289" s="121"/>
      <c r="GD289" s="121"/>
      <c r="GE289" s="121"/>
      <c r="GF289" s="121"/>
      <c r="GG289" s="121"/>
      <c r="GH289" s="121"/>
      <c r="GI289" s="121"/>
      <c r="GJ289" s="121"/>
      <c r="GK289" s="121"/>
      <c r="GL289" s="121"/>
      <c r="GM289" s="121"/>
      <c r="GN289" s="121"/>
      <c r="GO289" s="121"/>
      <c r="GP289" s="121"/>
      <c r="GQ289" s="121"/>
      <c r="GR289" s="121"/>
      <c r="GS289" s="121"/>
      <c r="GT289" s="121"/>
      <c r="GU289" s="121"/>
      <c r="GV289" s="121"/>
      <c r="GW289" s="121"/>
      <c r="GX289" s="121"/>
      <c r="GY289" s="121"/>
      <c r="GZ289" s="121"/>
      <c r="HA289" s="121"/>
      <c r="HB289" s="121"/>
      <c r="HC289" s="121"/>
      <c r="HD289" s="121"/>
      <c r="HE289" s="121"/>
      <c r="HF289" s="121"/>
      <c r="HG289" s="121"/>
      <c r="HH289" s="121"/>
      <c r="HI289" s="121"/>
      <c r="HJ289" s="121"/>
      <c r="HK289" s="121"/>
      <c r="HL289" s="121"/>
      <c r="HM289" s="121"/>
      <c r="HN289" s="121"/>
      <c r="HO289" s="121"/>
      <c r="HP289" s="121"/>
      <c r="HQ289" s="121"/>
      <c r="HR289" s="121"/>
      <c r="HS289" s="121"/>
      <c r="HT289" s="121"/>
      <c r="HU289" s="121"/>
      <c r="HV289" s="121"/>
      <c r="HW289" s="121"/>
      <c r="HX289" s="121"/>
      <c r="HY289" s="121"/>
      <c r="HZ289" s="121"/>
      <c r="IA289" s="121"/>
      <c r="IB289" s="121"/>
      <c r="IC289" s="121"/>
      <c r="ID289" s="121"/>
      <c r="IE289" s="121"/>
      <c r="IF289" s="121"/>
      <c r="IG289" s="121"/>
      <c r="IH289" s="121"/>
      <c r="II289" s="121"/>
      <c r="IJ289" s="121"/>
      <c r="IK289" s="121"/>
      <c r="IL289" s="121"/>
      <c r="IM289" s="121"/>
      <c r="IN289" s="121"/>
      <c r="IO289" s="121"/>
      <c r="IP289" s="121"/>
      <c r="IQ289" s="121"/>
      <c r="IR289" s="121"/>
      <c r="IS289" s="121"/>
      <c r="IT289" s="121"/>
      <c r="IU289" s="121"/>
    </row>
    <row r="290" spans="1:256" ht="14.5">
      <c r="A290" s="121"/>
      <c r="B290" s="146" t="s">
        <v>1581</v>
      </c>
      <c r="C290" s="129">
        <v>15</v>
      </c>
      <c r="D290" s="147">
        <v>13661497.5</v>
      </c>
      <c r="E290" s="148">
        <v>13605993</v>
      </c>
      <c r="F290" s="145"/>
      <c r="G290" s="121"/>
      <c r="H290" s="121"/>
      <c r="I290" s="121"/>
      <c r="J290" s="121"/>
      <c r="K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c r="AP290" s="121"/>
      <c r="AQ290" s="121"/>
      <c r="AR290" s="121"/>
      <c r="AS290" s="121"/>
      <c r="AT290" s="121"/>
      <c r="AU290" s="121"/>
      <c r="AV290" s="121"/>
      <c r="AW290" s="121"/>
      <c r="AX290" s="121"/>
      <c r="AY290" s="121"/>
      <c r="AZ290" s="121"/>
      <c r="BA290" s="121"/>
      <c r="BB290" s="121"/>
      <c r="BC290" s="121"/>
      <c r="BD290" s="121"/>
      <c r="BE290" s="121"/>
      <c r="BF290" s="121"/>
      <c r="BG290" s="121"/>
      <c r="BH290" s="121"/>
      <c r="BI290" s="121"/>
      <c r="BJ290" s="121"/>
      <c r="BK290" s="121"/>
      <c r="BL290" s="121"/>
      <c r="BM290" s="121"/>
      <c r="BN290" s="121"/>
      <c r="BO290" s="121"/>
      <c r="BP290" s="121"/>
      <c r="BQ290" s="121"/>
      <c r="BR290" s="121"/>
      <c r="BS290" s="121"/>
      <c r="BT290" s="121"/>
      <c r="BU290" s="121"/>
      <c r="BV290" s="121"/>
      <c r="BW290" s="121"/>
      <c r="BX290" s="121"/>
      <c r="BY290" s="121"/>
      <c r="BZ290" s="121"/>
      <c r="CA290" s="121"/>
      <c r="CB290" s="121"/>
      <c r="CC290" s="121"/>
      <c r="CD290" s="121"/>
      <c r="CE290" s="121"/>
      <c r="CF290" s="121"/>
      <c r="CG290" s="121"/>
      <c r="CH290" s="121"/>
      <c r="CI290" s="121"/>
      <c r="CJ290" s="121"/>
      <c r="CK290" s="121"/>
      <c r="CL290" s="121"/>
      <c r="CM290" s="121"/>
      <c r="CN290" s="121"/>
      <c r="CO290" s="121"/>
      <c r="CP290" s="121"/>
      <c r="CQ290" s="121"/>
      <c r="CR290" s="121"/>
      <c r="CS290" s="121"/>
      <c r="CT290" s="121"/>
      <c r="CU290" s="121"/>
      <c r="CV290" s="121"/>
      <c r="CW290" s="121"/>
      <c r="CX290" s="121"/>
      <c r="CY290" s="121"/>
      <c r="CZ290" s="121"/>
      <c r="DA290" s="121"/>
      <c r="DB290" s="121"/>
      <c r="DC290" s="121"/>
      <c r="DD290" s="121"/>
      <c r="DE290" s="121"/>
      <c r="DF290" s="121"/>
      <c r="DG290" s="121"/>
      <c r="DH290" s="121"/>
      <c r="DI290" s="121"/>
      <c r="DJ290" s="121"/>
      <c r="DK290" s="121"/>
      <c r="DL290" s="121"/>
      <c r="DM290" s="121"/>
      <c r="DN290" s="121"/>
      <c r="DO290" s="121"/>
      <c r="DP290" s="121"/>
      <c r="DQ290" s="121"/>
      <c r="DR290" s="121"/>
      <c r="DS290" s="121"/>
      <c r="DT290" s="121"/>
      <c r="DU290" s="121"/>
      <c r="DV290" s="121"/>
      <c r="DW290" s="121"/>
      <c r="DX290" s="121"/>
      <c r="DY290" s="121"/>
      <c r="DZ290" s="121"/>
      <c r="EA290" s="121"/>
      <c r="EB290" s="121"/>
      <c r="EC290" s="121"/>
      <c r="ED290" s="121"/>
      <c r="EE290" s="121"/>
      <c r="EF290" s="121"/>
      <c r="EG290" s="121"/>
      <c r="EH290" s="121"/>
      <c r="EI290" s="121"/>
      <c r="EJ290" s="121"/>
      <c r="EK290" s="121"/>
      <c r="EL290" s="121"/>
      <c r="EM290" s="121"/>
      <c r="EN290" s="121"/>
      <c r="EO290" s="121"/>
      <c r="EP290" s="121"/>
      <c r="EQ290" s="121"/>
      <c r="ER290" s="121"/>
      <c r="ES290" s="121"/>
      <c r="ET290" s="121"/>
      <c r="EU290" s="121"/>
      <c r="EV290" s="121"/>
      <c r="EW290" s="121"/>
      <c r="EX290" s="121"/>
      <c r="EY290" s="121"/>
      <c r="EZ290" s="121"/>
      <c r="FA290" s="121"/>
      <c r="FB290" s="121"/>
      <c r="FC290" s="121"/>
      <c r="FD290" s="121"/>
      <c r="FE290" s="121"/>
      <c r="FF290" s="121"/>
      <c r="FG290" s="121"/>
      <c r="FH290" s="121"/>
      <c r="FI290" s="121"/>
      <c r="FJ290" s="121"/>
      <c r="FK290" s="121"/>
      <c r="FL290" s="121"/>
      <c r="FM290" s="121"/>
      <c r="FN290" s="121"/>
      <c r="FO290" s="121"/>
      <c r="FP290" s="121"/>
      <c r="FQ290" s="121"/>
      <c r="FR290" s="121"/>
      <c r="FS290" s="121"/>
      <c r="FT290" s="121"/>
      <c r="FU290" s="121"/>
      <c r="FV290" s="121"/>
      <c r="FW290" s="121"/>
      <c r="FX290" s="121"/>
      <c r="FY290" s="121"/>
      <c r="FZ290" s="121"/>
      <c r="GA290" s="121"/>
      <c r="GB290" s="121"/>
      <c r="GC290" s="121"/>
      <c r="GD290" s="121"/>
      <c r="GE290" s="121"/>
      <c r="GF290" s="121"/>
      <c r="GG290" s="121"/>
      <c r="GH290" s="121"/>
      <c r="GI290" s="121"/>
      <c r="GJ290" s="121"/>
      <c r="GK290" s="121"/>
      <c r="GL290" s="121"/>
      <c r="GM290" s="121"/>
      <c r="GN290" s="121"/>
      <c r="GO290" s="121"/>
      <c r="GP290" s="121"/>
      <c r="GQ290" s="121"/>
      <c r="GR290" s="121"/>
      <c r="GS290" s="121"/>
      <c r="GT290" s="121"/>
      <c r="GU290" s="121"/>
      <c r="GV290" s="121"/>
      <c r="GW290" s="121"/>
      <c r="GX290" s="121"/>
      <c r="GY290" s="121"/>
      <c r="GZ290" s="121"/>
      <c r="HA290" s="121"/>
      <c r="HB290" s="121"/>
      <c r="HC290" s="121"/>
      <c r="HD290" s="121"/>
      <c r="HE290" s="121"/>
      <c r="HF290" s="121"/>
      <c r="HG290" s="121"/>
      <c r="HH290" s="121"/>
      <c r="HI290" s="121"/>
      <c r="HJ290" s="121"/>
      <c r="HK290" s="121"/>
      <c r="HL290" s="121"/>
      <c r="HM290" s="121"/>
      <c r="HN290" s="121"/>
      <c r="HO290" s="121"/>
      <c r="HP290" s="121"/>
      <c r="HQ290" s="121"/>
      <c r="HR290" s="121"/>
      <c r="HS290" s="121"/>
      <c r="HT290" s="121"/>
      <c r="HU290" s="121"/>
      <c r="HV290" s="121"/>
      <c r="HW290" s="121"/>
      <c r="HX290" s="121"/>
      <c r="HY290" s="121"/>
      <c r="HZ290" s="121"/>
      <c r="IA290" s="121"/>
      <c r="IB290" s="121"/>
      <c r="IC290" s="121"/>
      <c r="ID290" s="121"/>
      <c r="IE290" s="121"/>
      <c r="IF290" s="121"/>
      <c r="IG290" s="121"/>
      <c r="IH290" s="121"/>
      <c r="II290" s="121"/>
      <c r="IJ290" s="121"/>
      <c r="IK290" s="121"/>
      <c r="IL290" s="121"/>
      <c r="IM290" s="121"/>
      <c r="IN290" s="121"/>
      <c r="IO290" s="121"/>
      <c r="IP290" s="121"/>
      <c r="IQ290" s="121"/>
      <c r="IR290" s="121"/>
      <c r="IS290" s="121"/>
      <c r="IT290" s="121"/>
      <c r="IU290" s="121"/>
    </row>
    <row r="291" spans="1:256" ht="14.5">
      <c r="A291" s="121"/>
      <c r="B291" s="146" t="s">
        <v>1582</v>
      </c>
      <c r="C291" s="129">
        <v>25</v>
      </c>
      <c r="D291" s="147">
        <v>31953750</v>
      </c>
      <c r="E291" s="148">
        <v>31929500</v>
      </c>
      <c r="F291" s="145"/>
      <c r="G291" s="121"/>
      <c r="H291" s="121"/>
      <c r="I291" s="121"/>
      <c r="J291" s="121"/>
      <c r="K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1"/>
      <c r="BM291" s="121"/>
      <c r="BN291" s="121"/>
      <c r="BO291" s="121"/>
      <c r="BP291" s="121"/>
      <c r="BQ291" s="121"/>
      <c r="BR291" s="121"/>
      <c r="BS291" s="121"/>
      <c r="BT291" s="121"/>
      <c r="BU291" s="121"/>
      <c r="BV291" s="121"/>
      <c r="BW291" s="121"/>
      <c r="BX291" s="121"/>
      <c r="BY291" s="121"/>
      <c r="BZ291" s="121"/>
      <c r="CA291" s="121"/>
      <c r="CB291" s="121"/>
      <c r="CC291" s="121"/>
      <c r="CD291" s="121"/>
      <c r="CE291" s="121"/>
      <c r="CF291" s="121"/>
      <c r="CG291" s="121"/>
      <c r="CH291" s="121"/>
      <c r="CI291" s="121"/>
      <c r="CJ291" s="121"/>
      <c r="CK291" s="121"/>
      <c r="CL291" s="121"/>
      <c r="CM291" s="121"/>
      <c r="CN291" s="121"/>
      <c r="CO291" s="121"/>
      <c r="CP291" s="121"/>
      <c r="CQ291" s="121"/>
      <c r="CR291" s="121"/>
      <c r="CS291" s="121"/>
      <c r="CT291" s="121"/>
      <c r="CU291" s="121"/>
      <c r="CV291" s="121"/>
      <c r="CW291" s="121"/>
      <c r="CX291" s="121"/>
      <c r="CY291" s="121"/>
      <c r="CZ291" s="121"/>
      <c r="DA291" s="121"/>
      <c r="DB291" s="121"/>
      <c r="DC291" s="121"/>
      <c r="DD291" s="121"/>
      <c r="DE291" s="121"/>
      <c r="DF291" s="121"/>
      <c r="DG291" s="121"/>
      <c r="DH291" s="121"/>
      <c r="DI291" s="121"/>
      <c r="DJ291" s="121"/>
      <c r="DK291" s="121"/>
      <c r="DL291" s="121"/>
      <c r="DM291" s="121"/>
      <c r="DN291" s="121"/>
      <c r="DO291" s="121"/>
      <c r="DP291" s="121"/>
      <c r="DQ291" s="121"/>
      <c r="DR291" s="121"/>
      <c r="DS291" s="121"/>
      <c r="DT291" s="121"/>
      <c r="DU291" s="121"/>
      <c r="DV291" s="121"/>
      <c r="DW291" s="121"/>
      <c r="DX291" s="121"/>
      <c r="DY291" s="121"/>
      <c r="DZ291" s="121"/>
      <c r="EA291" s="121"/>
      <c r="EB291" s="121"/>
      <c r="EC291" s="121"/>
      <c r="ED291" s="121"/>
      <c r="EE291" s="121"/>
      <c r="EF291" s="121"/>
      <c r="EG291" s="121"/>
      <c r="EH291" s="121"/>
      <c r="EI291" s="121"/>
      <c r="EJ291" s="121"/>
      <c r="EK291" s="121"/>
      <c r="EL291" s="121"/>
      <c r="EM291" s="121"/>
      <c r="EN291" s="121"/>
      <c r="EO291" s="121"/>
      <c r="EP291" s="121"/>
      <c r="EQ291" s="121"/>
      <c r="ER291" s="121"/>
      <c r="ES291" s="121"/>
      <c r="ET291" s="121"/>
      <c r="EU291" s="121"/>
      <c r="EV291" s="121"/>
      <c r="EW291" s="121"/>
      <c r="EX291" s="121"/>
      <c r="EY291" s="121"/>
      <c r="EZ291" s="121"/>
      <c r="FA291" s="121"/>
      <c r="FB291" s="121"/>
      <c r="FC291" s="121"/>
      <c r="FD291" s="121"/>
      <c r="FE291" s="121"/>
      <c r="FF291" s="121"/>
      <c r="FG291" s="121"/>
      <c r="FH291" s="121"/>
      <c r="FI291" s="121"/>
      <c r="FJ291" s="121"/>
      <c r="FK291" s="121"/>
      <c r="FL291" s="121"/>
      <c r="FM291" s="121"/>
      <c r="FN291" s="121"/>
      <c r="FO291" s="121"/>
      <c r="FP291" s="121"/>
      <c r="FQ291" s="121"/>
      <c r="FR291" s="121"/>
      <c r="FS291" s="121"/>
      <c r="FT291" s="121"/>
      <c r="FU291" s="121"/>
      <c r="FV291" s="121"/>
      <c r="FW291" s="121"/>
      <c r="FX291" s="121"/>
      <c r="FY291" s="121"/>
      <c r="FZ291" s="121"/>
      <c r="GA291" s="121"/>
      <c r="GB291" s="121"/>
      <c r="GC291" s="121"/>
      <c r="GD291" s="121"/>
      <c r="GE291" s="121"/>
      <c r="GF291" s="121"/>
      <c r="GG291" s="121"/>
      <c r="GH291" s="121"/>
      <c r="GI291" s="121"/>
      <c r="GJ291" s="121"/>
      <c r="GK291" s="121"/>
      <c r="GL291" s="121"/>
      <c r="GM291" s="121"/>
      <c r="GN291" s="121"/>
      <c r="GO291" s="121"/>
      <c r="GP291" s="121"/>
      <c r="GQ291" s="121"/>
      <c r="GR291" s="121"/>
      <c r="GS291" s="121"/>
      <c r="GT291" s="121"/>
      <c r="GU291" s="121"/>
      <c r="GV291" s="121"/>
      <c r="GW291" s="121"/>
      <c r="GX291" s="121"/>
      <c r="GY291" s="121"/>
      <c r="GZ291" s="121"/>
      <c r="HA291" s="121"/>
      <c r="HB291" s="121"/>
      <c r="HC291" s="121"/>
      <c r="HD291" s="121"/>
      <c r="HE291" s="121"/>
      <c r="HF291" s="121"/>
      <c r="HG291" s="121"/>
      <c r="HH291" s="121"/>
      <c r="HI291" s="121"/>
      <c r="HJ291" s="121"/>
      <c r="HK291" s="121"/>
      <c r="HL291" s="121"/>
      <c r="HM291" s="121"/>
      <c r="HN291" s="121"/>
      <c r="HO291" s="121"/>
      <c r="HP291" s="121"/>
      <c r="HQ291" s="121"/>
      <c r="HR291" s="121"/>
      <c r="HS291" s="121"/>
      <c r="HT291" s="121"/>
      <c r="HU291" s="121"/>
      <c r="HV291" s="121"/>
      <c r="HW291" s="121"/>
      <c r="HX291" s="121"/>
      <c r="HY291" s="121"/>
      <c r="HZ291" s="121"/>
      <c r="IA291" s="121"/>
      <c r="IB291" s="121"/>
      <c r="IC291" s="121"/>
      <c r="ID291" s="121"/>
      <c r="IE291" s="121"/>
      <c r="IF291" s="121"/>
      <c r="IG291" s="121"/>
      <c r="IH291" s="121"/>
      <c r="II291" s="121"/>
      <c r="IJ291" s="121"/>
      <c r="IK291" s="121"/>
      <c r="IL291" s="121"/>
      <c r="IM291" s="121"/>
      <c r="IN291" s="121"/>
      <c r="IO291" s="121"/>
      <c r="IP291" s="121"/>
      <c r="IQ291" s="121"/>
      <c r="IR291" s="121"/>
      <c r="IS291" s="121"/>
      <c r="IT291" s="121"/>
      <c r="IU291" s="121"/>
    </row>
    <row r="292" spans="1:256" ht="14.5">
      <c r="A292" s="121"/>
      <c r="B292" s="146" t="s">
        <v>1583</v>
      </c>
      <c r="C292" s="129">
        <v>25</v>
      </c>
      <c r="D292" s="147">
        <v>57003125</v>
      </c>
      <c r="E292" s="148">
        <v>57089937.5</v>
      </c>
      <c r="F292" s="145"/>
      <c r="G292" s="121"/>
      <c r="H292" s="121"/>
      <c r="I292" s="121"/>
      <c r="J292" s="121"/>
      <c r="K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c r="AP292" s="121"/>
      <c r="AQ292" s="121"/>
      <c r="AR292" s="121"/>
      <c r="AS292" s="121"/>
      <c r="AT292" s="121"/>
      <c r="AU292" s="121"/>
      <c r="AV292" s="121"/>
      <c r="AW292" s="121"/>
      <c r="AX292" s="121"/>
      <c r="AY292" s="121"/>
      <c r="AZ292" s="121"/>
      <c r="BA292" s="121"/>
      <c r="BB292" s="121"/>
      <c r="BC292" s="121"/>
      <c r="BD292" s="121"/>
      <c r="BE292" s="121"/>
      <c r="BF292" s="121"/>
      <c r="BG292" s="121"/>
      <c r="BH292" s="121"/>
      <c r="BI292" s="121"/>
      <c r="BJ292" s="121"/>
      <c r="BK292" s="121"/>
      <c r="BL292" s="121"/>
      <c r="BM292" s="121"/>
      <c r="BN292" s="121"/>
      <c r="BO292" s="121"/>
      <c r="BP292" s="121"/>
      <c r="BQ292" s="121"/>
      <c r="BR292" s="121"/>
      <c r="BS292" s="121"/>
      <c r="BT292" s="121"/>
      <c r="BU292" s="121"/>
      <c r="BV292" s="121"/>
      <c r="BW292" s="121"/>
      <c r="BX292" s="121"/>
      <c r="BY292" s="121"/>
      <c r="BZ292" s="121"/>
      <c r="CA292" s="121"/>
      <c r="CB292" s="121"/>
      <c r="CC292" s="121"/>
      <c r="CD292" s="121"/>
      <c r="CE292" s="121"/>
      <c r="CF292" s="121"/>
      <c r="CG292" s="121"/>
      <c r="CH292" s="121"/>
      <c r="CI292" s="121"/>
      <c r="CJ292" s="121"/>
      <c r="CK292" s="121"/>
      <c r="CL292" s="121"/>
      <c r="CM292" s="121"/>
      <c r="CN292" s="121"/>
      <c r="CO292" s="121"/>
      <c r="CP292" s="121"/>
      <c r="CQ292" s="121"/>
      <c r="CR292" s="121"/>
      <c r="CS292" s="121"/>
      <c r="CT292" s="121"/>
      <c r="CU292" s="121"/>
      <c r="CV292" s="121"/>
      <c r="CW292" s="121"/>
      <c r="CX292" s="121"/>
      <c r="CY292" s="121"/>
      <c r="CZ292" s="121"/>
      <c r="DA292" s="121"/>
      <c r="DB292" s="121"/>
      <c r="DC292" s="121"/>
      <c r="DD292" s="121"/>
      <c r="DE292" s="121"/>
      <c r="DF292" s="121"/>
      <c r="DG292" s="121"/>
      <c r="DH292" s="121"/>
      <c r="DI292" s="121"/>
      <c r="DJ292" s="121"/>
      <c r="DK292" s="121"/>
      <c r="DL292" s="121"/>
      <c r="DM292" s="121"/>
      <c r="DN292" s="121"/>
      <c r="DO292" s="121"/>
      <c r="DP292" s="121"/>
      <c r="DQ292" s="121"/>
      <c r="DR292" s="121"/>
      <c r="DS292" s="121"/>
      <c r="DT292" s="121"/>
      <c r="DU292" s="121"/>
      <c r="DV292" s="121"/>
      <c r="DW292" s="121"/>
      <c r="DX292" s="121"/>
      <c r="DY292" s="121"/>
      <c r="DZ292" s="121"/>
      <c r="EA292" s="121"/>
      <c r="EB292" s="121"/>
      <c r="EC292" s="121"/>
      <c r="ED292" s="121"/>
      <c r="EE292" s="121"/>
      <c r="EF292" s="121"/>
      <c r="EG292" s="121"/>
      <c r="EH292" s="121"/>
      <c r="EI292" s="121"/>
      <c r="EJ292" s="121"/>
      <c r="EK292" s="121"/>
      <c r="EL292" s="121"/>
      <c r="EM292" s="121"/>
      <c r="EN292" s="121"/>
      <c r="EO292" s="121"/>
      <c r="EP292" s="121"/>
      <c r="EQ292" s="121"/>
      <c r="ER292" s="121"/>
      <c r="ES292" s="121"/>
      <c r="ET292" s="121"/>
      <c r="EU292" s="121"/>
      <c r="EV292" s="121"/>
      <c r="EW292" s="121"/>
      <c r="EX292" s="121"/>
      <c r="EY292" s="121"/>
      <c r="EZ292" s="121"/>
      <c r="FA292" s="121"/>
      <c r="FB292" s="121"/>
      <c r="FC292" s="121"/>
      <c r="FD292" s="121"/>
      <c r="FE292" s="121"/>
      <c r="FF292" s="121"/>
      <c r="FG292" s="121"/>
      <c r="FH292" s="121"/>
      <c r="FI292" s="121"/>
      <c r="FJ292" s="121"/>
      <c r="FK292" s="121"/>
      <c r="FL292" s="121"/>
      <c r="FM292" s="121"/>
      <c r="FN292" s="121"/>
      <c r="FO292" s="121"/>
      <c r="FP292" s="121"/>
      <c r="FQ292" s="121"/>
      <c r="FR292" s="121"/>
      <c r="FS292" s="121"/>
      <c r="FT292" s="121"/>
      <c r="FU292" s="121"/>
      <c r="FV292" s="121"/>
      <c r="FW292" s="121"/>
      <c r="FX292" s="121"/>
      <c r="FY292" s="121"/>
      <c r="FZ292" s="121"/>
      <c r="GA292" s="121"/>
      <c r="GB292" s="121"/>
      <c r="GC292" s="121"/>
      <c r="GD292" s="121"/>
      <c r="GE292" s="121"/>
      <c r="GF292" s="121"/>
      <c r="GG292" s="121"/>
      <c r="GH292" s="121"/>
      <c r="GI292" s="121"/>
      <c r="GJ292" s="121"/>
      <c r="GK292" s="121"/>
      <c r="GL292" s="121"/>
      <c r="GM292" s="121"/>
      <c r="GN292" s="121"/>
      <c r="GO292" s="121"/>
      <c r="GP292" s="121"/>
      <c r="GQ292" s="121"/>
      <c r="GR292" s="121"/>
      <c r="GS292" s="121"/>
      <c r="GT292" s="121"/>
      <c r="GU292" s="121"/>
      <c r="GV292" s="121"/>
      <c r="GW292" s="121"/>
      <c r="GX292" s="121"/>
      <c r="GY292" s="121"/>
      <c r="GZ292" s="121"/>
      <c r="HA292" s="121"/>
      <c r="HB292" s="121"/>
      <c r="HC292" s="121"/>
      <c r="HD292" s="121"/>
      <c r="HE292" s="121"/>
      <c r="HF292" s="121"/>
      <c r="HG292" s="121"/>
      <c r="HH292" s="121"/>
      <c r="HI292" s="121"/>
      <c r="HJ292" s="121"/>
      <c r="HK292" s="121"/>
      <c r="HL292" s="121"/>
      <c r="HM292" s="121"/>
      <c r="HN292" s="121"/>
      <c r="HO292" s="121"/>
      <c r="HP292" s="121"/>
      <c r="HQ292" s="121"/>
      <c r="HR292" s="121"/>
      <c r="HS292" s="121"/>
      <c r="HT292" s="121"/>
      <c r="HU292" s="121"/>
      <c r="HV292" s="121"/>
      <c r="HW292" s="121"/>
      <c r="HX292" s="121"/>
      <c r="HY292" s="121"/>
      <c r="HZ292" s="121"/>
      <c r="IA292" s="121"/>
      <c r="IB292" s="121"/>
      <c r="IC292" s="121"/>
      <c r="ID292" s="121"/>
      <c r="IE292" s="121"/>
      <c r="IF292" s="121"/>
      <c r="IG292" s="121"/>
      <c r="IH292" s="121"/>
      <c r="II292" s="121"/>
      <c r="IJ292" s="121"/>
      <c r="IK292" s="121"/>
      <c r="IL292" s="121"/>
      <c r="IM292" s="121"/>
      <c r="IN292" s="121"/>
      <c r="IO292" s="121"/>
      <c r="IP292" s="121"/>
      <c r="IQ292" s="121"/>
      <c r="IR292" s="121"/>
      <c r="IS292" s="121"/>
      <c r="IT292" s="121"/>
      <c r="IU292" s="121"/>
    </row>
    <row r="293" spans="1:256" ht="14.5">
      <c r="A293" s="121"/>
      <c r="B293" s="133" t="s">
        <v>1584</v>
      </c>
      <c r="C293" s="134"/>
      <c r="D293" s="134"/>
      <c r="E293" s="134"/>
      <c r="F293" s="135"/>
      <c r="G293" s="121"/>
      <c r="H293" s="121"/>
      <c r="I293" s="121"/>
      <c r="J293" s="121"/>
      <c r="K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1"/>
      <c r="BM293" s="121"/>
      <c r="BN293" s="121"/>
      <c r="BO293" s="121"/>
      <c r="BP293" s="121"/>
      <c r="BQ293" s="121"/>
      <c r="BR293" s="121"/>
      <c r="BS293" s="121"/>
      <c r="BT293" s="121"/>
      <c r="BU293" s="121"/>
      <c r="BV293" s="121"/>
      <c r="BW293" s="121"/>
      <c r="BX293" s="121"/>
      <c r="BY293" s="121"/>
      <c r="BZ293" s="121"/>
      <c r="CA293" s="121"/>
      <c r="CB293" s="121"/>
      <c r="CC293" s="121"/>
      <c r="CD293" s="121"/>
      <c r="CE293" s="121"/>
      <c r="CF293" s="121"/>
      <c r="CG293" s="121"/>
      <c r="CH293" s="121"/>
      <c r="CI293" s="121"/>
      <c r="CJ293" s="121"/>
      <c r="CK293" s="121"/>
      <c r="CL293" s="121"/>
      <c r="CM293" s="121"/>
      <c r="CN293" s="121"/>
      <c r="CO293" s="121"/>
      <c r="CP293" s="121"/>
      <c r="CQ293" s="121"/>
      <c r="CR293" s="121"/>
      <c r="CS293" s="121"/>
      <c r="CT293" s="121"/>
      <c r="CU293" s="121"/>
      <c r="CV293" s="121"/>
      <c r="CW293" s="121"/>
      <c r="CX293" s="121"/>
      <c r="CY293" s="121"/>
      <c r="CZ293" s="121"/>
      <c r="DA293" s="121"/>
      <c r="DB293" s="121"/>
      <c r="DC293" s="121"/>
      <c r="DD293" s="121"/>
      <c r="DE293" s="121"/>
      <c r="DF293" s="121"/>
      <c r="DG293" s="121"/>
      <c r="DH293" s="121"/>
      <c r="DI293" s="121"/>
      <c r="DJ293" s="121"/>
      <c r="DK293" s="121"/>
      <c r="DL293" s="121"/>
      <c r="DM293" s="121"/>
      <c r="DN293" s="121"/>
      <c r="DO293" s="121"/>
      <c r="DP293" s="121"/>
      <c r="DQ293" s="121"/>
      <c r="DR293" s="121"/>
      <c r="DS293" s="121"/>
      <c r="DT293" s="121"/>
      <c r="DU293" s="121"/>
      <c r="DV293" s="121"/>
      <c r="DW293" s="121"/>
      <c r="DX293" s="121"/>
      <c r="DY293" s="121"/>
      <c r="DZ293" s="121"/>
      <c r="EA293" s="121"/>
      <c r="EB293" s="121"/>
      <c r="EC293" s="121"/>
      <c r="ED293" s="121"/>
      <c r="EE293" s="121"/>
      <c r="EF293" s="121"/>
      <c r="EG293" s="121"/>
      <c r="EH293" s="121"/>
      <c r="EI293" s="121"/>
      <c r="EJ293" s="121"/>
      <c r="EK293" s="121"/>
      <c r="EL293" s="121"/>
      <c r="EM293" s="121"/>
      <c r="EN293" s="121"/>
      <c r="EO293" s="121"/>
      <c r="EP293" s="121"/>
      <c r="EQ293" s="121"/>
      <c r="ER293" s="121"/>
      <c r="ES293" s="121"/>
      <c r="ET293" s="121"/>
      <c r="EU293" s="121"/>
      <c r="EV293" s="121"/>
      <c r="EW293" s="121"/>
      <c r="EX293" s="121"/>
      <c r="EY293" s="121"/>
      <c r="EZ293" s="121"/>
      <c r="FA293" s="121"/>
      <c r="FB293" s="121"/>
      <c r="FC293" s="121"/>
      <c r="FD293" s="121"/>
      <c r="FE293" s="121"/>
      <c r="FF293" s="121"/>
      <c r="FG293" s="121"/>
      <c r="FH293" s="121"/>
      <c r="FI293" s="121"/>
      <c r="FJ293" s="121"/>
      <c r="FK293" s="121"/>
      <c r="FL293" s="121"/>
      <c r="FM293" s="121"/>
      <c r="FN293" s="121"/>
      <c r="FO293" s="121"/>
      <c r="FP293" s="121"/>
      <c r="FQ293" s="121"/>
      <c r="FR293" s="121"/>
      <c r="FS293" s="121"/>
      <c r="FT293" s="121"/>
      <c r="FU293" s="121"/>
      <c r="FV293" s="121"/>
      <c r="FW293" s="121"/>
      <c r="FX293" s="121"/>
      <c r="FY293" s="121"/>
      <c r="FZ293" s="121"/>
      <c r="GA293" s="121"/>
      <c r="GB293" s="121"/>
      <c r="GC293" s="121"/>
      <c r="GD293" s="121"/>
      <c r="GE293" s="121"/>
      <c r="GF293" s="121"/>
      <c r="GG293" s="121"/>
      <c r="GH293" s="121"/>
      <c r="GI293" s="121"/>
      <c r="GJ293" s="121"/>
      <c r="GK293" s="121"/>
      <c r="GL293" s="121"/>
      <c r="GM293" s="121"/>
      <c r="GN293" s="121"/>
      <c r="GO293" s="121"/>
      <c r="GP293" s="121"/>
      <c r="GQ293" s="121"/>
      <c r="GR293" s="121"/>
      <c r="GS293" s="121"/>
      <c r="GT293" s="121"/>
      <c r="GU293" s="121"/>
      <c r="GV293" s="121"/>
      <c r="GW293" s="121"/>
      <c r="GX293" s="121"/>
      <c r="GY293" s="121"/>
      <c r="GZ293" s="121"/>
      <c r="HA293" s="121"/>
      <c r="HB293" s="121"/>
      <c r="HC293" s="121"/>
      <c r="HD293" s="121"/>
      <c r="HE293" s="121"/>
      <c r="HF293" s="121"/>
      <c r="HG293" s="121"/>
      <c r="HH293" s="121"/>
      <c r="HI293" s="121"/>
      <c r="HJ293" s="121"/>
      <c r="HK293" s="121"/>
      <c r="HL293" s="121"/>
      <c r="HM293" s="121"/>
      <c r="HN293" s="121"/>
      <c r="HO293" s="121"/>
      <c r="HP293" s="121"/>
      <c r="HQ293" s="121"/>
      <c r="HR293" s="121"/>
      <c r="HS293" s="121"/>
      <c r="HT293" s="121"/>
      <c r="HU293" s="121"/>
      <c r="HV293" s="121"/>
      <c r="HW293" s="121"/>
      <c r="HX293" s="121"/>
      <c r="HY293" s="121"/>
      <c r="HZ293" s="121"/>
      <c r="IA293" s="121"/>
      <c r="IB293" s="121"/>
      <c r="IC293" s="121"/>
      <c r="ID293" s="121"/>
      <c r="IE293" s="121"/>
      <c r="IF293" s="121"/>
      <c r="IG293" s="121"/>
      <c r="IH293" s="121"/>
      <c r="II293" s="121"/>
      <c r="IJ293" s="121"/>
      <c r="IK293" s="121"/>
      <c r="IL293" s="121"/>
      <c r="IM293" s="121"/>
      <c r="IN293" s="121"/>
      <c r="IO293" s="121"/>
      <c r="IP293" s="121"/>
      <c r="IQ293" s="121"/>
      <c r="IR293" s="121"/>
      <c r="IS293" s="121"/>
      <c r="IT293" s="121"/>
      <c r="IU293" s="121"/>
      <c r="IV293" s="121"/>
    </row>
    <row r="294" spans="1:256" ht="14.5">
      <c r="A294" s="121"/>
      <c r="B294" s="133"/>
      <c r="C294" s="134"/>
      <c r="D294" s="134"/>
      <c r="E294" s="134"/>
      <c r="F294" s="135"/>
      <c r="G294" s="121"/>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c r="AP294" s="121"/>
      <c r="AQ294" s="121"/>
      <c r="AR294" s="121"/>
      <c r="AS294" s="121"/>
      <c r="AT294" s="121"/>
      <c r="AU294" s="121"/>
      <c r="AV294" s="121"/>
      <c r="AW294" s="121"/>
      <c r="AX294" s="121"/>
      <c r="AY294" s="121"/>
      <c r="AZ294" s="121"/>
      <c r="BA294" s="121"/>
      <c r="BB294" s="121"/>
      <c r="BC294" s="121"/>
      <c r="BD294" s="121"/>
      <c r="BE294" s="121"/>
      <c r="BF294" s="121"/>
      <c r="BG294" s="121"/>
      <c r="BH294" s="121"/>
      <c r="BI294" s="121"/>
      <c r="BJ294" s="121"/>
      <c r="BK294" s="121"/>
      <c r="BL294" s="121"/>
      <c r="BM294" s="121"/>
      <c r="BN294" s="121"/>
      <c r="BO294" s="121"/>
      <c r="BP294" s="121"/>
      <c r="BQ294" s="121"/>
      <c r="BR294" s="121"/>
      <c r="BS294" s="121"/>
      <c r="BT294" s="121"/>
      <c r="BU294" s="121"/>
      <c r="BV294" s="121"/>
      <c r="BW294" s="121"/>
      <c r="BX294" s="121"/>
      <c r="BY294" s="121"/>
      <c r="BZ294" s="121"/>
      <c r="CA294" s="121"/>
      <c r="CB294" s="121"/>
      <c r="CC294" s="121"/>
      <c r="CD294" s="121"/>
      <c r="CE294" s="121"/>
      <c r="CF294" s="121"/>
      <c r="CG294" s="121"/>
      <c r="CH294" s="121"/>
      <c r="CI294" s="121"/>
      <c r="CJ294" s="121"/>
      <c r="CK294" s="121"/>
      <c r="CL294" s="121"/>
      <c r="CM294" s="121"/>
      <c r="CN294" s="121"/>
      <c r="CO294" s="121"/>
      <c r="CP294" s="121"/>
      <c r="CQ294" s="121"/>
      <c r="CR294" s="121"/>
      <c r="CS294" s="121"/>
      <c r="CT294" s="121"/>
      <c r="CU294" s="121"/>
      <c r="CV294" s="121"/>
      <c r="CW294" s="121"/>
      <c r="CX294" s="121"/>
      <c r="CY294" s="121"/>
      <c r="CZ294" s="121"/>
      <c r="DA294" s="121"/>
      <c r="DB294" s="121"/>
      <c r="DC294" s="121"/>
      <c r="DD294" s="121"/>
      <c r="DE294" s="121"/>
      <c r="DF294" s="121"/>
      <c r="DG294" s="121"/>
      <c r="DH294" s="121"/>
      <c r="DI294" s="121"/>
      <c r="DJ294" s="121"/>
      <c r="DK294" s="121"/>
      <c r="DL294" s="121"/>
      <c r="DM294" s="121"/>
      <c r="DN294" s="121"/>
      <c r="DO294" s="121"/>
      <c r="DP294" s="121"/>
      <c r="DQ294" s="121"/>
      <c r="DR294" s="121"/>
      <c r="DS294" s="121"/>
      <c r="DT294" s="121"/>
      <c r="DU294" s="121"/>
      <c r="DV294" s="121"/>
      <c r="DW294" s="121"/>
      <c r="DX294" s="121"/>
      <c r="DY294" s="121"/>
      <c r="DZ294" s="121"/>
      <c r="EA294" s="121"/>
      <c r="EB294" s="121"/>
      <c r="EC294" s="121"/>
      <c r="ED294" s="121"/>
      <c r="EE294" s="121"/>
      <c r="EF294" s="121"/>
      <c r="EG294" s="121"/>
      <c r="EH294" s="121"/>
      <c r="EI294" s="121"/>
      <c r="EJ294" s="121"/>
      <c r="EK294" s="121"/>
      <c r="EL294" s="121"/>
      <c r="EM294" s="121"/>
      <c r="EN294" s="121"/>
      <c r="EO294" s="121"/>
      <c r="EP294" s="121"/>
      <c r="EQ294" s="121"/>
      <c r="ER294" s="121"/>
      <c r="ES294" s="121"/>
      <c r="ET294" s="121"/>
      <c r="EU294" s="121"/>
      <c r="EV294" s="121"/>
      <c r="EW294" s="121"/>
      <c r="EX294" s="121"/>
      <c r="EY294" s="121"/>
      <c r="EZ294" s="121"/>
      <c r="FA294" s="121"/>
      <c r="FB294" s="121"/>
      <c r="FC294" s="121"/>
      <c r="FD294" s="121"/>
      <c r="FE294" s="121"/>
      <c r="FF294" s="121"/>
      <c r="FG294" s="121"/>
      <c r="FH294" s="121"/>
      <c r="FI294" s="121"/>
      <c r="FJ294" s="121"/>
      <c r="FK294" s="121"/>
      <c r="FL294" s="121"/>
      <c r="FM294" s="121"/>
      <c r="FN294" s="121"/>
      <c r="FO294" s="121"/>
      <c r="FP294" s="121"/>
      <c r="FQ294" s="121"/>
      <c r="FR294" s="121"/>
      <c r="FS294" s="121"/>
      <c r="FT294" s="121"/>
      <c r="FU294" s="121"/>
      <c r="FV294" s="121"/>
      <c r="FW294" s="121"/>
      <c r="FX294" s="121"/>
      <c r="FY294" s="121"/>
      <c r="FZ294" s="121"/>
      <c r="GA294" s="121"/>
      <c r="GB294" s="121"/>
      <c r="GC294" s="121"/>
      <c r="GD294" s="121"/>
      <c r="GE294" s="121"/>
      <c r="GF294" s="121"/>
      <c r="GG294" s="121"/>
      <c r="GH294" s="121"/>
      <c r="GI294" s="121"/>
      <c r="GJ294" s="121"/>
      <c r="GK294" s="121"/>
      <c r="GL294" s="121"/>
      <c r="GM294" s="121"/>
      <c r="GN294" s="121"/>
      <c r="GO294" s="121"/>
      <c r="GP294" s="121"/>
      <c r="GQ294" s="121"/>
      <c r="GR294" s="121"/>
      <c r="GS294" s="121"/>
      <c r="GT294" s="121"/>
      <c r="GU294" s="121"/>
      <c r="GV294" s="121"/>
      <c r="GW294" s="121"/>
      <c r="GX294" s="121"/>
      <c r="GY294" s="121"/>
      <c r="GZ294" s="121"/>
      <c r="HA294" s="121"/>
      <c r="HB294" s="121"/>
      <c r="HC294" s="121"/>
      <c r="HD294" s="121"/>
      <c r="HE294" s="121"/>
      <c r="HF294" s="121"/>
      <c r="HG294" s="121"/>
      <c r="HH294" s="121"/>
      <c r="HI294" s="121"/>
      <c r="HJ294" s="121"/>
      <c r="HK294" s="121"/>
      <c r="HL294" s="121"/>
      <c r="HM294" s="121"/>
      <c r="HN294" s="121"/>
      <c r="HO294" s="121"/>
      <c r="HP294" s="121"/>
      <c r="HQ294" s="121"/>
      <c r="HR294" s="121"/>
      <c r="HS294" s="121"/>
      <c r="HT294" s="121"/>
      <c r="HU294" s="121"/>
      <c r="HV294" s="121"/>
      <c r="HW294" s="121"/>
      <c r="HX294" s="121"/>
      <c r="HY294" s="121"/>
      <c r="HZ294" s="121"/>
      <c r="IA294" s="121"/>
      <c r="IB294" s="121"/>
      <c r="IC294" s="121"/>
      <c r="ID294" s="121"/>
      <c r="IE294" s="121"/>
      <c r="IF294" s="121"/>
      <c r="IG294" s="121"/>
      <c r="IH294" s="121"/>
      <c r="II294" s="121"/>
      <c r="IJ294" s="121"/>
      <c r="IK294" s="121"/>
      <c r="IL294" s="121"/>
      <c r="IM294" s="121"/>
      <c r="IN294" s="121"/>
      <c r="IO294" s="121"/>
      <c r="IP294" s="121"/>
      <c r="IQ294" s="121"/>
      <c r="IR294" s="121"/>
      <c r="IS294" s="121"/>
      <c r="IT294" s="121"/>
      <c r="IU294" s="121"/>
      <c r="IV294" s="121"/>
    </row>
    <row r="295" spans="1:256" ht="14.5">
      <c r="A295" s="121"/>
      <c r="B295" s="149" t="s">
        <v>1585</v>
      </c>
      <c r="C295" s="150">
        <v>0.1042</v>
      </c>
      <c r="D295" s="134"/>
      <c r="E295" s="134"/>
      <c r="F295" s="135"/>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c r="AP295" s="121"/>
      <c r="AQ295" s="121"/>
      <c r="AR295" s="121"/>
      <c r="AS295" s="121"/>
      <c r="AT295" s="121"/>
      <c r="AU295" s="121"/>
      <c r="AV295" s="121"/>
      <c r="AW295" s="121"/>
      <c r="AX295" s="121"/>
      <c r="AY295" s="121"/>
      <c r="AZ295" s="121"/>
      <c r="BA295" s="121"/>
      <c r="BB295" s="121"/>
      <c r="BC295" s="121"/>
      <c r="BD295" s="121"/>
      <c r="BE295" s="121"/>
      <c r="BF295" s="121"/>
      <c r="BG295" s="121"/>
      <c r="BH295" s="121"/>
      <c r="BI295" s="121"/>
      <c r="BJ295" s="121"/>
      <c r="BK295" s="121"/>
      <c r="BL295" s="121"/>
      <c r="BM295" s="121"/>
      <c r="BN295" s="121"/>
      <c r="BO295" s="121"/>
      <c r="BP295" s="121"/>
      <c r="BQ295" s="121"/>
      <c r="BR295" s="121"/>
      <c r="BS295" s="121"/>
      <c r="BT295" s="121"/>
      <c r="BU295" s="121"/>
      <c r="BV295" s="121"/>
      <c r="BW295" s="121"/>
      <c r="BX295" s="121"/>
      <c r="BY295" s="121"/>
      <c r="BZ295" s="121"/>
      <c r="CA295" s="121"/>
      <c r="CB295" s="121"/>
      <c r="CC295" s="121"/>
      <c r="CD295" s="121"/>
      <c r="CE295" s="121"/>
      <c r="CF295" s="121"/>
      <c r="CG295" s="121"/>
      <c r="CH295" s="121"/>
      <c r="CI295" s="121"/>
      <c r="CJ295" s="121"/>
      <c r="CK295" s="121"/>
      <c r="CL295" s="121"/>
      <c r="CM295" s="121"/>
      <c r="CN295" s="121"/>
      <c r="CO295" s="121"/>
      <c r="CP295" s="121"/>
      <c r="CQ295" s="121"/>
      <c r="CR295" s="121"/>
      <c r="CS295" s="121"/>
      <c r="CT295" s="121"/>
      <c r="CU295" s="121"/>
      <c r="CV295" s="121"/>
      <c r="CW295" s="121"/>
      <c r="CX295" s="121"/>
      <c r="CY295" s="121"/>
      <c r="CZ295" s="121"/>
      <c r="DA295" s="121"/>
      <c r="DB295" s="121"/>
      <c r="DC295" s="121"/>
      <c r="DD295" s="121"/>
      <c r="DE295" s="121"/>
      <c r="DF295" s="121"/>
      <c r="DG295" s="121"/>
      <c r="DH295" s="121"/>
      <c r="DI295" s="121"/>
      <c r="DJ295" s="121"/>
      <c r="DK295" s="121"/>
      <c r="DL295" s="121"/>
      <c r="DM295" s="121"/>
      <c r="DN295" s="121"/>
      <c r="DO295" s="121"/>
      <c r="DP295" s="121"/>
      <c r="DQ295" s="121"/>
      <c r="DR295" s="121"/>
      <c r="DS295" s="121"/>
      <c r="DT295" s="121"/>
      <c r="DU295" s="121"/>
      <c r="DV295" s="121"/>
      <c r="DW295" s="121"/>
      <c r="DX295" s="121"/>
      <c r="DY295" s="121"/>
      <c r="DZ295" s="121"/>
      <c r="EA295" s="121"/>
      <c r="EB295" s="121"/>
      <c r="EC295" s="121"/>
      <c r="ED295" s="121"/>
      <c r="EE295" s="121"/>
      <c r="EF295" s="121"/>
      <c r="EG295" s="121"/>
      <c r="EH295" s="121"/>
      <c r="EI295" s="121"/>
      <c r="EJ295" s="121"/>
      <c r="EK295" s="121"/>
      <c r="EL295" s="121"/>
      <c r="EM295" s="121"/>
      <c r="EN295" s="121"/>
      <c r="EO295" s="121"/>
      <c r="EP295" s="121"/>
      <c r="EQ295" s="121"/>
      <c r="ER295" s="121"/>
      <c r="ES295" s="121"/>
      <c r="ET295" s="121"/>
      <c r="EU295" s="121"/>
      <c r="EV295" s="121"/>
      <c r="EW295" s="121"/>
      <c r="EX295" s="121"/>
      <c r="EY295" s="121"/>
      <c r="EZ295" s="121"/>
      <c r="FA295" s="121"/>
      <c r="FB295" s="121"/>
      <c r="FC295" s="121"/>
      <c r="FD295" s="121"/>
      <c r="FE295" s="121"/>
      <c r="FF295" s="121"/>
      <c r="FG295" s="121"/>
      <c r="FH295" s="121"/>
      <c r="FI295" s="121"/>
      <c r="FJ295" s="121"/>
      <c r="FK295" s="121"/>
      <c r="FL295" s="121"/>
      <c r="FM295" s="121"/>
      <c r="FN295" s="121"/>
      <c r="FO295" s="121"/>
      <c r="FP295" s="121"/>
      <c r="FQ295" s="121"/>
      <c r="FR295" s="121"/>
      <c r="FS295" s="121"/>
      <c r="FT295" s="121"/>
      <c r="FU295" s="121"/>
      <c r="FV295" s="121"/>
      <c r="FW295" s="121"/>
      <c r="FX295" s="121"/>
      <c r="FY295" s="121"/>
      <c r="FZ295" s="121"/>
      <c r="GA295" s="121"/>
      <c r="GB295" s="121"/>
      <c r="GC295" s="121"/>
      <c r="GD295" s="121"/>
      <c r="GE295" s="121"/>
      <c r="GF295" s="121"/>
      <c r="GG295" s="121"/>
      <c r="GH295" s="121"/>
      <c r="GI295" s="121"/>
      <c r="GJ295" s="121"/>
      <c r="GK295" s="121"/>
      <c r="GL295" s="121"/>
      <c r="GM295" s="121"/>
      <c r="GN295" s="121"/>
      <c r="GO295" s="121"/>
      <c r="GP295" s="121"/>
      <c r="GQ295" s="121"/>
      <c r="GR295" s="121"/>
      <c r="GS295" s="121"/>
      <c r="GT295" s="121"/>
      <c r="GU295" s="121"/>
      <c r="GV295" s="121"/>
      <c r="GW295" s="121"/>
      <c r="GX295" s="121"/>
      <c r="GY295" s="121"/>
      <c r="GZ295" s="121"/>
      <c r="HA295" s="121"/>
      <c r="HB295" s="121"/>
      <c r="HC295" s="121"/>
      <c r="HD295" s="121"/>
      <c r="HE295" s="121"/>
      <c r="HF295" s="121"/>
      <c r="HG295" s="121"/>
      <c r="HH295" s="121"/>
      <c r="HI295" s="121"/>
      <c r="HJ295" s="121"/>
      <c r="HK295" s="121"/>
      <c r="HL295" s="121"/>
      <c r="HM295" s="121"/>
      <c r="HN295" s="121"/>
      <c r="HO295" s="121"/>
      <c r="HP295" s="121"/>
      <c r="HQ295" s="121"/>
      <c r="HR295" s="121"/>
      <c r="HS295" s="121"/>
      <c r="HT295" s="121"/>
      <c r="HU295" s="121"/>
      <c r="HV295" s="121"/>
      <c r="HW295" s="121"/>
      <c r="HX295" s="121"/>
      <c r="HY295" s="121"/>
      <c r="HZ295" s="121"/>
      <c r="IA295" s="121"/>
      <c r="IB295" s="121"/>
      <c r="IC295" s="121"/>
      <c r="ID295" s="121"/>
      <c r="IE295" s="121"/>
      <c r="IF295" s="121"/>
      <c r="IG295" s="121"/>
      <c r="IH295" s="121"/>
      <c r="II295" s="121"/>
      <c r="IJ295" s="121"/>
      <c r="IK295" s="121"/>
      <c r="IL295" s="121"/>
      <c r="IM295" s="121"/>
      <c r="IN295" s="121"/>
      <c r="IO295" s="121"/>
      <c r="IP295" s="121"/>
      <c r="IQ295" s="121"/>
      <c r="IR295" s="121"/>
      <c r="IS295" s="121"/>
      <c r="IT295" s="121"/>
      <c r="IU295" s="121"/>
      <c r="IV295" s="121"/>
    </row>
    <row r="296" spans="1:256" ht="14.5">
      <c r="A296" s="121"/>
      <c r="B296" s="138"/>
      <c r="C296" s="139"/>
      <c r="D296" s="121"/>
      <c r="E296" s="121"/>
      <c r="F296" s="137"/>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c r="AP296" s="121"/>
      <c r="AQ296" s="121"/>
      <c r="AR296" s="121"/>
      <c r="AS296" s="121"/>
      <c r="AT296" s="121"/>
      <c r="AU296" s="121"/>
      <c r="AV296" s="121"/>
      <c r="AW296" s="121"/>
      <c r="AX296" s="121"/>
      <c r="AY296" s="121"/>
      <c r="AZ296" s="121"/>
      <c r="BA296" s="121"/>
      <c r="BB296" s="121"/>
      <c r="BC296" s="121"/>
      <c r="BD296" s="121"/>
      <c r="BE296" s="121"/>
      <c r="BF296" s="121"/>
      <c r="BG296" s="121"/>
      <c r="BH296" s="121"/>
      <c r="BI296" s="121"/>
      <c r="BJ296" s="121"/>
      <c r="BK296" s="121"/>
      <c r="BL296" s="121"/>
      <c r="BM296" s="121"/>
      <c r="BN296" s="121"/>
      <c r="BO296" s="121"/>
      <c r="BP296" s="121"/>
      <c r="BQ296" s="121"/>
      <c r="BR296" s="121"/>
      <c r="BS296" s="121"/>
      <c r="BT296" s="121"/>
      <c r="BU296" s="121"/>
      <c r="BV296" s="121"/>
      <c r="BW296" s="121"/>
      <c r="BX296" s="121"/>
      <c r="BY296" s="121"/>
      <c r="BZ296" s="121"/>
      <c r="CA296" s="121"/>
      <c r="CB296" s="121"/>
      <c r="CC296" s="121"/>
      <c r="CD296" s="121"/>
      <c r="CE296" s="121"/>
      <c r="CF296" s="121"/>
      <c r="CG296" s="121"/>
      <c r="CH296" s="121"/>
      <c r="CI296" s="121"/>
      <c r="CJ296" s="121"/>
      <c r="CK296" s="121"/>
      <c r="CL296" s="121"/>
      <c r="CM296" s="121"/>
      <c r="CN296" s="121"/>
      <c r="CO296" s="121"/>
      <c r="CP296" s="121"/>
      <c r="CQ296" s="121"/>
      <c r="CR296" s="121"/>
      <c r="CS296" s="121"/>
      <c r="CT296" s="121"/>
      <c r="CU296" s="121"/>
      <c r="CV296" s="121"/>
      <c r="CW296" s="121"/>
      <c r="CX296" s="121"/>
      <c r="CY296" s="121"/>
      <c r="CZ296" s="121"/>
      <c r="DA296" s="121"/>
      <c r="DB296" s="121"/>
      <c r="DC296" s="121"/>
      <c r="DD296" s="121"/>
      <c r="DE296" s="121"/>
      <c r="DF296" s="121"/>
      <c r="DG296" s="121"/>
      <c r="DH296" s="121"/>
      <c r="DI296" s="121"/>
      <c r="DJ296" s="121"/>
      <c r="DK296" s="121"/>
      <c r="DL296" s="121"/>
      <c r="DM296" s="121"/>
      <c r="DN296" s="121"/>
      <c r="DO296" s="121"/>
      <c r="DP296" s="121"/>
      <c r="DQ296" s="121"/>
      <c r="DR296" s="121"/>
      <c r="DS296" s="121"/>
      <c r="DT296" s="121"/>
      <c r="DU296" s="121"/>
      <c r="DV296" s="121"/>
      <c r="DW296" s="121"/>
      <c r="DX296" s="121"/>
      <c r="DY296" s="121"/>
      <c r="DZ296" s="121"/>
      <c r="EA296" s="121"/>
      <c r="EB296" s="121"/>
      <c r="EC296" s="121"/>
      <c r="ED296" s="121"/>
      <c r="EE296" s="121"/>
      <c r="EF296" s="121"/>
      <c r="EG296" s="121"/>
      <c r="EH296" s="121"/>
      <c r="EI296" s="121"/>
      <c r="EJ296" s="121"/>
      <c r="EK296" s="121"/>
      <c r="EL296" s="121"/>
      <c r="EM296" s="121"/>
      <c r="EN296" s="121"/>
      <c r="EO296" s="121"/>
      <c r="EP296" s="121"/>
      <c r="EQ296" s="121"/>
      <c r="ER296" s="121"/>
      <c r="ES296" s="121"/>
      <c r="ET296" s="121"/>
      <c r="EU296" s="121"/>
      <c r="EV296" s="121"/>
      <c r="EW296" s="121"/>
      <c r="EX296" s="121"/>
      <c r="EY296" s="121"/>
      <c r="EZ296" s="121"/>
      <c r="FA296" s="121"/>
      <c r="FB296" s="121"/>
      <c r="FC296" s="121"/>
      <c r="FD296" s="121"/>
      <c r="FE296" s="121"/>
      <c r="FF296" s="121"/>
      <c r="FG296" s="121"/>
      <c r="FH296" s="121"/>
      <c r="FI296" s="121"/>
      <c r="FJ296" s="121"/>
      <c r="FK296" s="121"/>
      <c r="FL296" s="121"/>
      <c r="FM296" s="121"/>
      <c r="FN296" s="121"/>
      <c r="FO296" s="121"/>
      <c r="FP296" s="121"/>
      <c r="FQ296" s="121"/>
      <c r="FR296" s="121"/>
      <c r="FS296" s="121"/>
      <c r="FT296" s="121"/>
      <c r="FU296" s="121"/>
      <c r="FV296" s="121"/>
      <c r="FW296" s="121"/>
      <c r="FX296" s="121"/>
      <c r="FY296" s="121"/>
      <c r="FZ296" s="121"/>
      <c r="GA296" s="121"/>
      <c r="GB296" s="121"/>
      <c r="GC296" s="121"/>
      <c r="GD296" s="121"/>
      <c r="GE296" s="121"/>
      <c r="GF296" s="121"/>
      <c r="GG296" s="121"/>
      <c r="GH296" s="121"/>
      <c r="GI296" s="121"/>
      <c r="GJ296" s="121"/>
      <c r="GK296" s="121"/>
      <c r="GL296" s="121"/>
      <c r="GM296" s="121"/>
      <c r="GN296" s="121"/>
      <c r="GO296" s="121"/>
      <c r="GP296" s="121"/>
      <c r="GQ296" s="121"/>
      <c r="GR296" s="121"/>
      <c r="GS296" s="121"/>
      <c r="GT296" s="121"/>
      <c r="GU296" s="121"/>
      <c r="GV296" s="121"/>
      <c r="GW296" s="121"/>
      <c r="GX296" s="121"/>
      <c r="GY296" s="121"/>
      <c r="GZ296" s="121"/>
      <c r="HA296" s="121"/>
      <c r="HB296" s="121"/>
      <c r="HC296" s="121"/>
      <c r="HD296" s="121"/>
      <c r="HE296" s="121"/>
      <c r="HF296" s="121"/>
      <c r="HG296" s="121"/>
      <c r="HH296" s="121"/>
      <c r="HI296" s="121"/>
      <c r="HJ296" s="121"/>
      <c r="HK296" s="121"/>
      <c r="HL296" s="121"/>
      <c r="HM296" s="121"/>
      <c r="HN296" s="121"/>
      <c r="HO296" s="121"/>
      <c r="HP296" s="121"/>
      <c r="HQ296" s="121"/>
      <c r="HR296" s="121"/>
      <c r="HS296" s="121"/>
      <c r="HT296" s="121"/>
      <c r="HU296" s="121"/>
      <c r="HV296" s="121"/>
      <c r="HW296" s="121"/>
      <c r="HX296" s="121"/>
      <c r="HY296" s="121"/>
      <c r="HZ296" s="121"/>
      <c r="IA296" s="121"/>
      <c r="IB296" s="121"/>
      <c r="IC296" s="121"/>
      <c r="ID296" s="121"/>
      <c r="IE296" s="121"/>
      <c r="IF296" s="121"/>
      <c r="IG296" s="121"/>
      <c r="IH296" s="121"/>
      <c r="II296" s="121"/>
      <c r="IJ296" s="121"/>
      <c r="IK296" s="121"/>
      <c r="IL296" s="121"/>
      <c r="IM296" s="121"/>
      <c r="IN296" s="121"/>
      <c r="IO296" s="121"/>
      <c r="IP296" s="121"/>
      <c r="IQ296" s="121"/>
      <c r="IR296" s="121"/>
      <c r="IS296" s="121"/>
      <c r="IT296" s="121"/>
      <c r="IU296" s="121"/>
      <c r="IV296" s="121"/>
    </row>
    <row r="297" spans="1:256" ht="14.5">
      <c r="A297" s="121"/>
      <c r="B297" s="151" t="s">
        <v>1586</v>
      </c>
      <c r="C297" s="152" t="s">
        <v>1587</v>
      </c>
      <c r="D297" s="121"/>
      <c r="E297" s="121"/>
      <c r="F297" s="137"/>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c r="AP297" s="121"/>
      <c r="AQ297" s="121"/>
      <c r="AR297" s="121"/>
      <c r="AS297" s="121"/>
      <c r="AT297" s="121"/>
      <c r="AU297" s="121"/>
      <c r="AV297" s="121"/>
      <c r="AW297" s="121"/>
      <c r="AX297" s="121"/>
      <c r="AY297" s="121"/>
      <c r="AZ297" s="121"/>
      <c r="BA297" s="121"/>
      <c r="BB297" s="121"/>
      <c r="BC297" s="121"/>
      <c r="BD297" s="121"/>
      <c r="BE297" s="121"/>
      <c r="BF297" s="121"/>
      <c r="BG297" s="121"/>
      <c r="BH297" s="121"/>
      <c r="BI297" s="121"/>
      <c r="BJ297" s="121"/>
      <c r="BK297" s="121"/>
      <c r="BL297" s="121"/>
      <c r="BM297" s="121"/>
      <c r="BN297" s="121"/>
      <c r="BO297" s="121"/>
      <c r="BP297" s="121"/>
      <c r="BQ297" s="121"/>
      <c r="BR297" s="121"/>
      <c r="BS297" s="121"/>
      <c r="BT297" s="121"/>
      <c r="BU297" s="121"/>
      <c r="BV297" s="121"/>
      <c r="BW297" s="121"/>
      <c r="BX297" s="121"/>
      <c r="BY297" s="121"/>
      <c r="BZ297" s="121"/>
      <c r="CA297" s="121"/>
      <c r="CB297" s="121"/>
      <c r="CC297" s="121"/>
      <c r="CD297" s="121"/>
      <c r="CE297" s="121"/>
      <c r="CF297" s="121"/>
      <c r="CG297" s="121"/>
      <c r="CH297" s="121"/>
      <c r="CI297" s="121"/>
      <c r="CJ297" s="121"/>
      <c r="CK297" s="121"/>
      <c r="CL297" s="121"/>
      <c r="CM297" s="121"/>
      <c r="CN297" s="121"/>
      <c r="CO297" s="121"/>
      <c r="CP297" s="121"/>
      <c r="CQ297" s="121"/>
      <c r="CR297" s="121"/>
      <c r="CS297" s="121"/>
      <c r="CT297" s="121"/>
      <c r="CU297" s="121"/>
      <c r="CV297" s="121"/>
      <c r="CW297" s="121"/>
      <c r="CX297" s="121"/>
      <c r="CY297" s="121"/>
      <c r="CZ297" s="121"/>
      <c r="DA297" s="121"/>
      <c r="DB297" s="121"/>
      <c r="DC297" s="121"/>
      <c r="DD297" s="121"/>
      <c r="DE297" s="121"/>
      <c r="DF297" s="121"/>
      <c r="DG297" s="121"/>
      <c r="DH297" s="121"/>
      <c r="DI297" s="121"/>
      <c r="DJ297" s="121"/>
      <c r="DK297" s="121"/>
      <c r="DL297" s="121"/>
      <c r="DM297" s="121"/>
      <c r="DN297" s="121"/>
      <c r="DO297" s="121"/>
      <c r="DP297" s="121"/>
      <c r="DQ297" s="121"/>
      <c r="DR297" s="121"/>
      <c r="DS297" s="121"/>
      <c r="DT297" s="121"/>
      <c r="DU297" s="121"/>
      <c r="DV297" s="121"/>
      <c r="DW297" s="121"/>
      <c r="DX297" s="121"/>
      <c r="DY297" s="121"/>
      <c r="DZ297" s="121"/>
      <c r="EA297" s="121"/>
      <c r="EB297" s="121"/>
      <c r="EC297" s="121"/>
      <c r="ED297" s="121"/>
      <c r="EE297" s="121"/>
      <c r="EF297" s="121"/>
      <c r="EG297" s="121"/>
      <c r="EH297" s="121"/>
      <c r="EI297" s="121"/>
      <c r="EJ297" s="121"/>
      <c r="EK297" s="121"/>
      <c r="EL297" s="121"/>
      <c r="EM297" s="121"/>
      <c r="EN297" s="121"/>
      <c r="EO297" s="121"/>
      <c r="EP297" s="121"/>
      <c r="EQ297" s="121"/>
      <c r="ER297" s="121"/>
      <c r="ES297" s="121"/>
      <c r="ET297" s="121"/>
      <c r="EU297" s="121"/>
      <c r="EV297" s="121"/>
      <c r="EW297" s="121"/>
      <c r="EX297" s="121"/>
      <c r="EY297" s="121"/>
      <c r="EZ297" s="121"/>
      <c r="FA297" s="121"/>
      <c r="FB297" s="121"/>
      <c r="FC297" s="121"/>
      <c r="FD297" s="121"/>
      <c r="FE297" s="121"/>
      <c r="FF297" s="121"/>
      <c r="FG297" s="121"/>
      <c r="FH297" s="121"/>
      <c r="FI297" s="121"/>
      <c r="FJ297" s="121"/>
      <c r="FK297" s="121"/>
      <c r="FL297" s="121"/>
      <c r="FM297" s="121"/>
      <c r="FN297" s="121"/>
      <c r="FO297" s="121"/>
      <c r="FP297" s="121"/>
      <c r="FQ297" s="121"/>
      <c r="FR297" s="121"/>
      <c r="FS297" s="121"/>
      <c r="FT297" s="121"/>
      <c r="FU297" s="121"/>
      <c r="FV297" s="121"/>
      <c r="FW297" s="121"/>
      <c r="FX297" s="121"/>
      <c r="FY297" s="121"/>
      <c r="FZ297" s="121"/>
      <c r="GA297" s="121"/>
      <c r="GB297" s="121"/>
      <c r="GC297" s="121"/>
      <c r="GD297" s="121"/>
      <c r="GE297" s="121"/>
      <c r="GF297" s="121"/>
      <c r="GG297" s="121"/>
      <c r="GH297" s="121"/>
      <c r="GI297" s="121"/>
      <c r="GJ297" s="121"/>
      <c r="GK297" s="121"/>
      <c r="GL297" s="121"/>
      <c r="GM297" s="121"/>
      <c r="GN297" s="121"/>
      <c r="GO297" s="121"/>
      <c r="GP297" s="121"/>
      <c r="GQ297" s="121"/>
      <c r="GR297" s="121"/>
      <c r="GS297" s="121"/>
      <c r="GT297" s="121"/>
      <c r="GU297" s="121"/>
      <c r="GV297" s="121"/>
      <c r="GW297" s="121"/>
      <c r="GX297" s="121"/>
      <c r="GY297" s="121"/>
      <c r="GZ297" s="121"/>
      <c r="HA297" s="121"/>
      <c r="HB297" s="121"/>
      <c r="HC297" s="121"/>
      <c r="HD297" s="121"/>
      <c r="HE297" s="121"/>
      <c r="HF297" s="121"/>
      <c r="HG297" s="121"/>
      <c r="HH297" s="121"/>
      <c r="HI297" s="121"/>
      <c r="HJ297" s="121"/>
      <c r="HK297" s="121"/>
      <c r="HL297" s="121"/>
      <c r="HM297" s="121"/>
      <c r="HN297" s="121"/>
      <c r="HO297" s="121"/>
      <c r="HP297" s="121"/>
      <c r="HQ297" s="121"/>
      <c r="HR297" s="121"/>
      <c r="HS297" s="121"/>
      <c r="HT297" s="121"/>
      <c r="HU297" s="121"/>
      <c r="HV297" s="121"/>
      <c r="HW297" s="121"/>
      <c r="HX297" s="121"/>
      <c r="HY297" s="121"/>
      <c r="HZ297" s="121"/>
      <c r="IA297" s="121"/>
      <c r="IB297" s="121"/>
      <c r="IC297" s="121"/>
      <c r="ID297" s="121"/>
      <c r="IE297" s="121"/>
      <c r="IF297" s="121"/>
      <c r="IG297" s="121"/>
      <c r="IH297" s="121"/>
      <c r="II297" s="121"/>
      <c r="IJ297" s="121"/>
      <c r="IK297" s="121"/>
      <c r="IL297" s="121"/>
      <c r="IM297" s="121"/>
      <c r="IN297" s="121"/>
      <c r="IO297" s="121"/>
      <c r="IP297" s="121"/>
      <c r="IQ297" s="121"/>
      <c r="IR297" s="121"/>
      <c r="IS297" s="121"/>
      <c r="IT297" s="121"/>
      <c r="IU297" s="121"/>
      <c r="IV297" s="121"/>
    </row>
    <row r="298" spans="1:256" ht="14.5">
      <c r="A298" s="121"/>
      <c r="B298" s="146" t="s">
        <v>1574</v>
      </c>
      <c r="C298" s="129">
        <v>101</v>
      </c>
      <c r="D298" s="121"/>
      <c r="E298" s="121"/>
      <c r="F298" s="137"/>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21"/>
      <c r="AU298" s="121"/>
      <c r="AV298" s="121"/>
      <c r="AW298" s="121"/>
      <c r="AX298" s="121"/>
      <c r="AY298" s="121"/>
      <c r="AZ298" s="121"/>
      <c r="BA298" s="121"/>
      <c r="BB298" s="121"/>
      <c r="BC298" s="121"/>
      <c r="BD298" s="121"/>
      <c r="BE298" s="121"/>
      <c r="BF298" s="121"/>
      <c r="BG298" s="121"/>
      <c r="BH298" s="121"/>
      <c r="BI298" s="121"/>
      <c r="BJ298" s="121"/>
      <c r="BK298" s="121"/>
      <c r="BL298" s="121"/>
      <c r="BM298" s="121"/>
      <c r="BN298" s="121"/>
      <c r="BO298" s="121"/>
      <c r="BP298" s="121"/>
      <c r="BQ298" s="121"/>
      <c r="BR298" s="121"/>
      <c r="BS298" s="121"/>
      <c r="BT298" s="121"/>
      <c r="BU298" s="121"/>
      <c r="BV298" s="121"/>
      <c r="BW298" s="121"/>
      <c r="BX298" s="121"/>
      <c r="BY298" s="121"/>
      <c r="BZ298" s="121"/>
      <c r="CA298" s="121"/>
      <c r="CB298" s="121"/>
      <c r="CC298" s="121"/>
      <c r="CD298" s="121"/>
      <c r="CE298" s="121"/>
      <c r="CF298" s="121"/>
      <c r="CG298" s="121"/>
      <c r="CH298" s="121"/>
      <c r="CI298" s="121"/>
      <c r="CJ298" s="121"/>
      <c r="CK298" s="121"/>
      <c r="CL298" s="121"/>
      <c r="CM298" s="121"/>
      <c r="CN298" s="121"/>
      <c r="CO298" s="121"/>
      <c r="CP298" s="121"/>
      <c r="CQ298" s="121"/>
      <c r="CR298" s="121"/>
      <c r="CS298" s="121"/>
      <c r="CT298" s="121"/>
      <c r="CU298" s="121"/>
      <c r="CV298" s="121"/>
      <c r="CW298" s="121"/>
      <c r="CX298" s="121"/>
      <c r="CY298" s="121"/>
      <c r="CZ298" s="121"/>
      <c r="DA298" s="121"/>
      <c r="DB298" s="121"/>
      <c r="DC298" s="121"/>
      <c r="DD298" s="121"/>
      <c r="DE298" s="121"/>
      <c r="DF298" s="121"/>
      <c r="DG298" s="121"/>
      <c r="DH298" s="121"/>
      <c r="DI298" s="121"/>
      <c r="DJ298" s="121"/>
      <c r="DK298" s="121"/>
      <c r="DL298" s="121"/>
      <c r="DM298" s="121"/>
      <c r="DN298" s="121"/>
      <c r="DO298" s="121"/>
      <c r="DP298" s="121"/>
      <c r="DQ298" s="121"/>
      <c r="DR298" s="121"/>
      <c r="DS298" s="121"/>
      <c r="DT298" s="121"/>
      <c r="DU298" s="121"/>
      <c r="DV298" s="121"/>
      <c r="DW298" s="121"/>
      <c r="DX298" s="121"/>
      <c r="DY298" s="121"/>
      <c r="DZ298" s="121"/>
      <c r="EA298" s="121"/>
      <c r="EB298" s="121"/>
      <c r="EC298" s="121"/>
      <c r="ED298" s="121"/>
      <c r="EE298" s="121"/>
      <c r="EF298" s="121"/>
      <c r="EG298" s="121"/>
      <c r="EH298" s="121"/>
      <c r="EI298" s="121"/>
      <c r="EJ298" s="121"/>
      <c r="EK298" s="121"/>
      <c r="EL298" s="121"/>
      <c r="EM298" s="121"/>
      <c r="EN298" s="121"/>
      <c r="EO298" s="121"/>
      <c r="EP298" s="121"/>
      <c r="EQ298" s="121"/>
      <c r="ER298" s="121"/>
      <c r="ES298" s="121"/>
      <c r="ET298" s="121"/>
      <c r="EU298" s="121"/>
      <c r="EV298" s="121"/>
      <c r="EW298" s="121"/>
      <c r="EX298" s="121"/>
      <c r="EY298" s="121"/>
      <c r="EZ298" s="121"/>
      <c r="FA298" s="121"/>
      <c r="FB298" s="121"/>
      <c r="FC298" s="121"/>
      <c r="FD298" s="121"/>
      <c r="FE298" s="121"/>
      <c r="FF298" s="121"/>
      <c r="FG298" s="121"/>
      <c r="FH298" s="121"/>
      <c r="FI298" s="121"/>
      <c r="FJ298" s="121"/>
      <c r="FK298" s="121"/>
      <c r="FL298" s="121"/>
      <c r="FM298" s="121"/>
      <c r="FN298" s="121"/>
      <c r="FO298" s="121"/>
      <c r="FP298" s="121"/>
      <c r="FQ298" s="121"/>
      <c r="FR298" s="121"/>
      <c r="FS298" s="121"/>
      <c r="FT298" s="121"/>
      <c r="FU298" s="121"/>
      <c r="FV298" s="121"/>
      <c r="FW298" s="121"/>
      <c r="FX298" s="121"/>
      <c r="FY298" s="121"/>
      <c r="FZ298" s="121"/>
      <c r="GA298" s="121"/>
      <c r="GB298" s="121"/>
      <c r="GC298" s="121"/>
      <c r="GD298" s="121"/>
      <c r="GE298" s="121"/>
      <c r="GF298" s="121"/>
      <c r="GG298" s="121"/>
      <c r="GH298" s="121"/>
      <c r="GI298" s="121"/>
      <c r="GJ298" s="121"/>
      <c r="GK298" s="121"/>
      <c r="GL298" s="121"/>
      <c r="GM298" s="121"/>
      <c r="GN298" s="121"/>
      <c r="GO298" s="121"/>
      <c r="GP298" s="121"/>
      <c r="GQ298" s="121"/>
      <c r="GR298" s="121"/>
      <c r="GS298" s="121"/>
      <c r="GT298" s="121"/>
      <c r="GU298" s="121"/>
      <c r="GV298" s="121"/>
      <c r="GW298" s="121"/>
      <c r="GX298" s="121"/>
      <c r="GY298" s="121"/>
      <c r="GZ298" s="121"/>
      <c r="HA298" s="121"/>
      <c r="HB298" s="121"/>
      <c r="HC298" s="121"/>
      <c r="HD298" s="121"/>
      <c r="HE298" s="121"/>
      <c r="HF298" s="121"/>
      <c r="HG298" s="121"/>
      <c r="HH298" s="121"/>
      <c r="HI298" s="121"/>
      <c r="HJ298" s="121"/>
      <c r="HK298" s="121"/>
      <c r="HL298" s="121"/>
      <c r="HM298" s="121"/>
      <c r="HN298" s="121"/>
      <c r="HO298" s="121"/>
      <c r="HP298" s="121"/>
      <c r="HQ298" s="121"/>
      <c r="HR298" s="121"/>
      <c r="HS298" s="121"/>
      <c r="HT298" s="121"/>
      <c r="HU298" s="121"/>
      <c r="HV298" s="121"/>
      <c r="HW298" s="121"/>
      <c r="HX298" s="121"/>
      <c r="HY298" s="121"/>
      <c r="HZ298" s="121"/>
      <c r="IA298" s="121"/>
      <c r="IB298" s="121"/>
      <c r="IC298" s="121"/>
      <c r="ID298" s="121"/>
      <c r="IE298" s="121"/>
      <c r="IF298" s="121"/>
      <c r="IG298" s="121"/>
      <c r="IH298" s="121"/>
      <c r="II298" s="121"/>
      <c r="IJ298" s="121"/>
      <c r="IK298" s="121"/>
      <c r="IL298" s="121"/>
      <c r="IM298" s="121"/>
      <c r="IN298" s="121"/>
      <c r="IO298" s="121"/>
      <c r="IP298" s="121"/>
      <c r="IQ298" s="121"/>
      <c r="IR298" s="121"/>
      <c r="IS298" s="121"/>
      <c r="IT298" s="121"/>
      <c r="IU298" s="121"/>
      <c r="IV298" s="121"/>
    </row>
    <row r="299" spans="1:256" ht="14.5">
      <c r="A299" s="121"/>
      <c r="B299" s="146" t="s">
        <v>1575</v>
      </c>
      <c r="C299" s="129">
        <v>100</v>
      </c>
      <c r="D299" s="121"/>
      <c r="E299" s="121"/>
      <c r="F299" s="137"/>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c r="AP299" s="121"/>
      <c r="AQ299" s="121"/>
      <c r="AR299" s="121"/>
      <c r="AS299" s="121"/>
      <c r="AT299" s="121"/>
      <c r="AU299" s="121"/>
      <c r="AV299" s="121"/>
      <c r="AW299" s="121"/>
      <c r="AX299" s="121"/>
      <c r="AY299" s="121"/>
      <c r="AZ299" s="121"/>
      <c r="BA299" s="121"/>
      <c r="BB299" s="121"/>
      <c r="BC299" s="121"/>
      <c r="BD299" s="121"/>
      <c r="BE299" s="121"/>
      <c r="BF299" s="121"/>
      <c r="BG299" s="121"/>
      <c r="BH299" s="121"/>
      <c r="BI299" s="121"/>
      <c r="BJ299" s="121"/>
      <c r="BK299" s="121"/>
      <c r="BL299" s="121"/>
      <c r="BM299" s="121"/>
      <c r="BN299" s="121"/>
      <c r="BO299" s="121"/>
      <c r="BP299" s="121"/>
      <c r="BQ299" s="121"/>
      <c r="BR299" s="121"/>
      <c r="BS299" s="121"/>
      <c r="BT299" s="121"/>
      <c r="BU299" s="121"/>
      <c r="BV299" s="121"/>
      <c r="BW299" s="121"/>
      <c r="BX299" s="121"/>
      <c r="BY299" s="121"/>
      <c r="BZ299" s="121"/>
      <c r="CA299" s="121"/>
      <c r="CB299" s="121"/>
      <c r="CC299" s="121"/>
      <c r="CD299" s="121"/>
      <c r="CE299" s="121"/>
      <c r="CF299" s="121"/>
      <c r="CG299" s="121"/>
      <c r="CH299" s="121"/>
      <c r="CI299" s="121"/>
      <c r="CJ299" s="121"/>
      <c r="CK299" s="121"/>
      <c r="CL299" s="121"/>
      <c r="CM299" s="121"/>
      <c r="CN299" s="121"/>
      <c r="CO299" s="121"/>
      <c r="CP299" s="121"/>
      <c r="CQ299" s="121"/>
      <c r="CR299" s="121"/>
      <c r="CS299" s="121"/>
      <c r="CT299" s="121"/>
      <c r="CU299" s="121"/>
      <c r="CV299" s="121"/>
      <c r="CW299" s="121"/>
      <c r="CX299" s="121"/>
      <c r="CY299" s="121"/>
      <c r="CZ299" s="121"/>
      <c r="DA299" s="121"/>
      <c r="DB299" s="121"/>
      <c r="DC299" s="121"/>
      <c r="DD299" s="121"/>
      <c r="DE299" s="121"/>
      <c r="DF299" s="121"/>
      <c r="DG299" s="121"/>
      <c r="DH299" s="121"/>
      <c r="DI299" s="121"/>
      <c r="DJ299" s="121"/>
      <c r="DK299" s="121"/>
      <c r="DL299" s="121"/>
      <c r="DM299" s="121"/>
      <c r="DN299" s="121"/>
      <c r="DO299" s="121"/>
      <c r="DP299" s="121"/>
      <c r="DQ299" s="121"/>
      <c r="DR299" s="121"/>
      <c r="DS299" s="121"/>
      <c r="DT299" s="121"/>
      <c r="DU299" s="121"/>
      <c r="DV299" s="121"/>
      <c r="DW299" s="121"/>
      <c r="DX299" s="121"/>
      <c r="DY299" s="121"/>
      <c r="DZ299" s="121"/>
      <c r="EA299" s="121"/>
      <c r="EB299" s="121"/>
      <c r="EC299" s="121"/>
      <c r="ED299" s="121"/>
      <c r="EE299" s="121"/>
      <c r="EF299" s="121"/>
      <c r="EG299" s="121"/>
      <c r="EH299" s="121"/>
      <c r="EI299" s="121"/>
      <c r="EJ299" s="121"/>
      <c r="EK299" s="121"/>
      <c r="EL299" s="121"/>
      <c r="EM299" s="121"/>
      <c r="EN299" s="121"/>
      <c r="EO299" s="121"/>
      <c r="EP299" s="121"/>
      <c r="EQ299" s="121"/>
      <c r="ER299" s="121"/>
      <c r="ES299" s="121"/>
      <c r="ET299" s="121"/>
      <c r="EU299" s="121"/>
      <c r="EV299" s="121"/>
      <c r="EW299" s="121"/>
      <c r="EX299" s="121"/>
      <c r="EY299" s="121"/>
      <c r="EZ299" s="121"/>
      <c r="FA299" s="121"/>
      <c r="FB299" s="121"/>
      <c r="FC299" s="121"/>
      <c r="FD299" s="121"/>
      <c r="FE299" s="121"/>
      <c r="FF299" s="121"/>
      <c r="FG299" s="121"/>
      <c r="FH299" s="121"/>
      <c r="FI299" s="121"/>
      <c r="FJ299" s="121"/>
      <c r="FK299" s="121"/>
      <c r="FL299" s="121"/>
      <c r="FM299" s="121"/>
      <c r="FN299" s="121"/>
      <c r="FO299" s="121"/>
      <c r="FP299" s="121"/>
      <c r="FQ299" s="121"/>
      <c r="FR299" s="121"/>
      <c r="FS299" s="121"/>
      <c r="FT299" s="121"/>
      <c r="FU299" s="121"/>
      <c r="FV299" s="121"/>
      <c r="FW299" s="121"/>
      <c r="FX299" s="121"/>
      <c r="FY299" s="121"/>
      <c r="FZ299" s="121"/>
      <c r="GA299" s="121"/>
      <c r="GB299" s="121"/>
      <c r="GC299" s="121"/>
      <c r="GD299" s="121"/>
      <c r="GE299" s="121"/>
      <c r="GF299" s="121"/>
      <c r="GG299" s="121"/>
      <c r="GH299" s="121"/>
      <c r="GI299" s="121"/>
      <c r="GJ299" s="121"/>
      <c r="GK299" s="121"/>
      <c r="GL299" s="121"/>
      <c r="GM299" s="121"/>
      <c r="GN299" s="121"/>
      <c r="GO299" s="121"/>
      <c r="GP299" s="121"/>
      <c r="GQ299" s="121"/>
      <c r="GR299" s="121"/>
      <c r="GS299" s="121"/>
      <c r="GT299" s="121"/>
      <c r="GU299" s="121"/>
      <c r="GV299" s="121"/>
      <c r="GW299" s="121"/>
      <c r="GX299" s="121"/>
      <c r="GY299" s="121"/>
      <c r="GZ299" s="121"/>
      <c r="HA299" s="121"/>
      <c r="HB299" s="121"/>
      <c r="HC299" s="121"/>
      <c r="HD299" s="121"/>
      <c r="HE299" s="121"/>
      <c r="HF299" s="121"/>
      <c r="HG299" s="121"/>
      <c r="HH299" s="121"/>
      <c r="HI299" s="121"/>
      <c r="HJ299" s="121"/>
      <c r="HK299" s="121"/>
      <c r="HL299" s="121"/>
      <c r="HM299" s="121"/>
      <c r="HN299" s="121"/>
      <c r="HO299" s="121"/>
      <c r="HP299" s="121"/>
      <c r="HQ299" s="121"/>
      <c r="HR299" s="121"/>
      <c r="HS299" s="121"/>
      <c r="HT299" s="121"/>
      <c r="HU299" s="121"/>
      <c r="HV299" s="121"/>
      <c r="HW299" s="121"/>
      <c r="HX299" s="121"/>
      <c r="HY299" s="121"/>
      <c r="HZ299" s="121"/>
      <c r="IA299" s="121"/>
      <c r="IB299" s="121"/>
      <c r="IC299" s="121"/>
      <c r="ID299" s="121"/>
      <c r="IE299" s="121"/>
      <c r="IF299" s="121"/>
      <c r="IG299" s="121"/>
      <c r="IH299" s="121"/>
      <c r="II299" s="121"/>
      <c r="IJ299" s="121"/>
      <c r="IK299" s="121"/>
      <c r="IL299" s="121"/>
      <c r="IM299" s="121"/>
      <c r="IN299" s="121"/>
      <c r="IO299" s="121"/>
      <c r="IP299" s="121"/>
      <c r="IQ299" s="121"/>
      <c r="IR299" s="121"/>
      <c r="IS299" s="121"/>
      <c r="IT299" s="121"/>
      <c r="IU299" s="121"/>
      <c r="IV299" s="121"/>
    </row>
    <row r="300" spans="1:256" ht="14.5">
      <c r="A300" s="121"/>
      <c r="B300" s="146" t="s">
        <v>1576</v>
      </c>
      <c r="C300" s="129">
        <v>75</v>
      </c>
      <c r="D300" s="121"/>
      <c r="E300" s="121"/>
      <c r="F300" s="137"/>
      <c r="G300" s="121"/>
      <c r="H300" s="121"/>
      <c r="I300" s="121"/>
      <c r="J300" s="121"/>
      <c r="K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c r="AP300" s="121"/>
      <c r="AQ300" s="121"/>
      <c r="AR300" s="121"/>
      <c r="AS300" s="121"/>
      <c r="AT300" s="121"/>
      <c r="AU300" s="121"/>
      <c r="AV300" s="121"/>
      <c r="AW300" s="121"/>
      <c r="AX300" s="121"/>
      <c r="AY300" s="121"/>
      <c r="AZ300" s="121"/>
      <c r="BA300" s="121"/>
      <c r="BB300" s="121"/>
      <c r="BC300" s="121"/>
      <c r="BD300" s="121"/>
      <c r="BE300" s="121"/>
      <c r="BF300" s="121"/>
      <c r="BG300" s="121"/>
      <c r="BH300" s="121"/>
      <c r="BI300" s="121"/>
      <c r="BJ300" s="121"/>
      <c r="BK300" s="121"/>
      <c r="BL300" s="121"/>
      <c r="BM300" s="121"/>
      <c r="BN300" s="121"/>
      <c r="BO300" s="121"/>
      <c r="BP300" s="121"/>
      <c r="BQ300" s="121"/>
      <c r="BR300" s="121"/>
      <c r="BS300" s="121"/>
      <c r="BT300" s="121"/>
      <c r="BU300" s="121"/>
      <c r="BV300" s="121"/>
      <c r="BW300" s="121"/>
      <c r="BX300" s="121"/>
      <c r="BY300" s="121"/>
      <c r="BZ300" s="121"/>
      <c r="CA300" s="121"/>
      <c r="CB300" s="121"/>
      <c r="CC300" s="121"/>
      <c r="CD300" s="121"/>
      <c r="CE300" s="121"/>
      <c r="CF300" s="121"/>
      <c r="CG300" s="121"/>
      <c r="CH300" s="121"/>
      <c r="CI300" s="121"/>
      <c r="CJ300" s="121"/>
      <c r="CK300" s="121"/>
      <c r="CL300" s="121"/>
      <c r="CM300" s="121"/>
      <c r="CN300" s="121"/>
      <c r="CO300" s="121"/>
      <c r="CP300" s="121"/>
      <c r="CQ300" s="121"/>
      <c r="CR300" s="121"/>
      <c r="CS300" s="121"/>
      <c r="CT300" s="121"/>
      <c r="CU300" s="121"/>
      <c r="CV300" s="121"/>
      <c r="CW300" s="121"/>
      <c r="CX300" s="121"/>
      <c r="CY300" s="121"/>
      <c r="CZ300" s="121"/>
      <c r="DA300" s="121"/>
      <c r="DB300" s="121"/>
      <c r="DC300" s="121"/>
      <c r="DD300" s="121"/>
      <c r="DE300" s="121"/>
      <c r="DF300" s="121"/>
      <c r="DG300" s="121"/>
      <c r="DH300" s="121"/>
      <c r="DI300" s="121"/>
      <c r="DJ300" s="121"/>
      <c r="DK300" s="121"/>
      <c r="DL300" s="121"/>
      <c r="DM300" s="121"/>
      <c r="DN300" s="121"/>
      <c r="DO300" s="121"/>
      <c r="DP300" s="121"/>
      <c r="DQ300" s="121"/>
      <c r="DR300" s="121"/>
      <c r="DS300" s="121"/>
      <c r="DT300" s="121"/>
      <c r="DU300" s="121"/>
      <c r="DV300" s="121"/>
      <c r="DW300" s="121"/>
      <c r="DX300" s="121"/>
      <c r="DY300" s="121"/>
      <c r="DZ300" s="121"/>
      <c r="EA300" s="121"/>
      <c r="EB300" s="121"/>
      <c r="EC300" s="121"/>
      <c r="ED300" s="121"/>
      <c r="EE300" s="121"/>
      <c r="EF300" s="121"/>
      <c r="EG300" s="121"/>
      <c r="EH300" s="121"/>
      <c r="EI300" s="121"/>
      <c r="EJ300" s="121"/>
      <c r="EK300" s="121"/>
      <c r="EL300" s="121"/>
      <c r="EM300" s="121"/>
      <c r="EN300" s="121"/>
      <c r="EO300" s="121"/>
      <c r="EP300" s="121"/>
      <c r="EQ300" s="121"/>
      <c r="ER300" s="121"/>
      <c r="ES300" s="121"/>
      <c r="ET300" s="121"/>
      <c r="EU300" s="121"/>
      <c r="EV300" s="121"/>
      <c r="EW300" s="121"/>
      <c r="EX300" s="121"/>
      <c r="EY300" s="121"/>
      <c r="EZ300" s="121"/>
      <c r="FA300" s="121"/>
      <c r="FB300" s="121"/>
      <c r="FC300" s="121"/>
      <c r="FD300" s="121"/>
      <c r="FE300" s="121"/>
      <c r="FF300" s="121"/>
      <c r="FG300" s="121"/>
      <c r="FH300" s="121"/>
      <c r="FI300" s="121"/>
      <c r="FJ300" s="121"/>
      <c r="FK300" s="121"/>
      <c r="FL300" s="121"/>
      <c r="FM300" s="121"/>
      <c r="FN300" s="121"/>
      <c r="FO300" s="121"/>
      <c r="FP300" s="121"/>
      <c r="FQ300" s="121"/>
      <c r="FR300" s="121"/>
      <c r="FS300" s="121"/>
      <c r="FT300" s="121"/>
      <c r="FU300" s="121"/>
      <c r="FV300" s="121"/>
      <c r="FW300" s="121"/>
      <c r="FX300" s="121"/>
      <c r="FY300" s="121"/>
      <c r="FZ300" s="121"/>
      <c r="GA300" s="121"/>
      <c r="GB300" s="121"/>
      <c r="GC300" s="121"/>
      <c r="GD300" s="121"/>
      <c r="GE300" s="121"/>
      <c r="GF300" s="121"/>
      <c r="GG300" s="121"/>
      <c r="GH300" s="121"/>
      <c r="GI300" s="121"/>
      <c r="GJ300" s="121"/>
      <c r="GK300" s="121"/>
      <c r="GL300" s="121"/>
      <c r="GM300" s="121"/>
      <c r="GN300" s="121"/>
      <c r="GO300" s="121"/>
      <c r="GP300" s="121"/>
      <c r="GQ300" s="121"/>
      <c r="GR300" s="121"/>
      <c r="GS300" s="121"/>
      <c r="GT300" s="121"/>
      <c r="GU300" s="121"/>
      <c r="GV300" s="121"/>
      <c r="GW300" s="121"/>
      <c r="GX300" s="121"/>
      <c r="GY300" s="121"/>
      <c r="GZ300" s="121"/>
      <c r="HA300" s="121"/>
      <c r="HB300" s="121"/>
      <c r="HC300" s="121"/>
      <c r="HD300" s="121"/>
      <c r="HE300" s="121"/>
      <c r="HF300" s="121"/>
      <c r="HG300" s="121"/>
      <c r="HH300" s="121"/>
      <c r="HI300" s="121"/>
      <c r="HJ300" s="121"/>
      <c r="HK300" s="121"/>
      <c r="HL300" s="121"/>
      <c r="HM300" s="121"/>
      <c r="HN300" s="121"/>
      <c r="HO300" s="121"/>
      <c r="HP300" s="121"/>
      <c r="HQ300" s="121"/>
      <c r="HR300" s="121"/>
      <c r="HS300" s="121"/>
      <c r="HT300" s="121"/>
      <c r="HU300" s="121"/>
      <c r="HV300" s="121"/>
      <c r="HW300" s="121"/>
      <c r="HX300" s="121"/>
      <c r="HY300" s="121"/>
      <c r="HZ300" s="121"/>
      <c r="IA300" s="121"/>
      <c r="IB300" s="121"/>
      <c r="IC300" s="121"/>
      <c r="ID300" s="121"/>
      <c r="IE300" s="121"/>
      <c r="IF300" s="121"/>
      <c r="IG300" s="121"/>
      <c r="IH300" s="121"/>
      <c r="II300" s="121"/>
      <c r="IJ300" s="121"/>
      <c r="IK300" s="121"/>
      <c r="IL300" s="121"/>
      <c r="IM300" s="121"/>
      <c r="IN300" s="121"/>
      <c r="IO300" s="121"/>
      <c r="IP300" s="121"/>
      <c r="IQ300" s="121"/>
      <c r="IR300" s="121"/>
      <c r="IS300" s="121"/>
      <c r="IT300" s="121"/>
      <c r="IU300" s="121"/>
      <c r="IV300" s="121"/>
    </row>
    <row r="301" spans="1:256" ht="14.5">
      <c r="A301" s="121"/>
      <c r="B301" s="146" t="s">
        <v>1577</v>
      </c>
      <c r="C301" s="129">
        <v>279</v>
      </c>
      <c r="D301" s="121"/>
      <c r="E301" s="121"/>
      <c r="F301" s="137"/>
      <c r="G301" s="121"/>
      <c r="H301" s="121"/>
      <c r="I301" s="121"/>
      <c r="J301" s="121"/>
      <c r="K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c r="AP301" s="121"/>
      <c r="AQ301" s="121"/>
      <c r="AR301" s="121"/>
      <c r="AS301" s="121"/>
      <c r="AT301" s="121"/>
      <c r="AU301" s="121"/>
      <c r="AV301" s="121"/>
      <c r="AW301" s="121"/>
      <c r="AX301" s="121"/>
      <c r="AY301" s="121"/>
      <c r="AZ301" s="121"/>
      <c r="BA301" s="121"/>
      <c r="BB301" s="121"/>
      <c r="BC301" s="121"/>
      <c r="BD301" s="121"/>
      <c r="BE301" s="121"/>
      <c r="BF301" s="121"/>
      <c r="BG301" s="121"/>
      <c r="BH301" s="121"/>
      <c r="BI301" s="121"/>
      <c r="BJ301" s="121"/>
      <c r="BK301" s="121"/>
      <c r="BL301" s="121"/>
      <c r="BM301" s="121"/>
      <c r="BN301" s="121"/>
      <c r="BO301" s="121"/>
      <c r="BP301" s="121"/>
      <c r="BQ301" s="121"/>
      <c r="BR301" s="121"/>
      <c r="BS301" s="121"/>
      <c r="BT301" s="121"/>
      <c r="BU301" s="121"/>
      <c r="BV301" s="121"/>
      <c r="BW301" s="121"/>
      <c r="BX301" s="121"/>
      <c r="BY301" s="121"/>
      <c r="BZ301" s="121"/>
      <c r="CA301" s="121"/>
      <c r="CB301" s="121"/>
      <c r="CC301" s="121"/>
      <c r="CD301" s="121"/>
      <c r="CE301" s="121"/>
      <c r="CF301" s="121"/>
      <c r="CG301" s="121"/>
      <c r="CH301" s="121"/>
      <c r="CI301" s="121"/>
      <c r="CJ301" s="121"/>
      <c r="CK301" s="121"/>
      <c r="CL301" s="121"/>
      <c r="CM301" s="121"/>
      <c r="CN301" s="121"/>
      <c r="CO301" s="121"/>
      <c r="CP301" s="121"/>
      <c r="CQ301" s="121"/>
      <c r="CR301" s="121"/>
      <c r="CS301" s="121"/>
      <c r="CT301" s="121"/>
      <c r="CU301" s="121"/>
      <c r="CV301" s="121"/>
      <c r="CW301" s="121"/>
      <c r="CX301" s="121"/>
      <c r="CY301" s="121"/>
      <c r="CZ301" s="121"/>
      <c r="DA301" s="121"/>
      <c r="DB301" s="121"/>
      <c r="DC301" s="121"/>
      <c r="DD301" s="121"/>
      <c r="DE301" s="121"/>
      <c r="DF301" s="121"/>
      <c r="DG301" s="121"/>
      <c r="DH301" s="121"/>
      <c r="DI301" s="121"/>
      <c r="DJ301" s="121"/>
      <c r="DK301" s="121"/>
      <c r="DL301" s="121"/>
      <c r="DM301" s="121"/>
      <c r="DN301" s="121"/>
      <c r="DO301" s="121"/>
      <c r="DP301" s="121"/>
      <c r="DQ301" s="121"/>
      <c r="DR301" s="121"/>
      <c r="DS301" s="121"/>
      <c r="DT301" s="121"/>
      <c r="DU301" s="121"/>
      <c r="DV301" s="121"/>
      <c r="DW301" s="121"/>
      <c r="DX301" s="121"/>
      <c r="DY301" s="121"/>
      <c r="DZ301" s="121"/>
      <c r="EA301" s="121"/>
      <c r="EB301" s="121"/>
      <c r="EC301" s="121"/>
      <c r="ED301" s="121"/>
      <c r="EE301" s="121"/>
      <c r="EF301" s="121"/>
      <c r="EG301" s="121"/>
      <c r="EH301" s="121"/>
      <c r="EI301" s="121"/>
      <c r="EJ301" s="121"/>
      <c r="EK301" s="121"/>
      <c r="EL301" s="121"/>
      <c r="EM301" s="121"/>
      <c r="EN301" s="121"/>
      <c r="EO301" s="121"/>
      <c r="EP301" s="121"/>
      <c r="EQ301" s="121"/>
      <c r="ER301" s="121"/>
      <c r="ES301" s="121"/>
      <c r="ET301" s="121"/>
      <c r="EU301" s="121"/>
      <c r="EV301" s="121"/>
      <c r="EW301" s="121"/>
      <c r="EX301" s="121"/>
      <c r="EY301" s="121"/>
      <c r="EZ301" s="121"/>
      <c r="FA301" s="121"/>
      <c r="FB301" s="121"/>
      <c r="FC301" s="121"/>
      <c r="FD301" s="121"/>
      <c r="FE301" s="121"/>
      <c r="FF301" s="121"/>
      <c r="FG301" s="121"/>
      <c r="FH301" s="121"/>
      <c r="FI301" s="121"/>
      <c r="FJ301" s="121"/>
      <c r="FK301" s="121"/>
      <c r="FL301" s="121"/>
      <c r="FM301" s="121"/>
      <c r="FN301" s="121"/>
      <c r="FO301" s="121"/>
      <c r="FP301" s="121"/>
      <c r="FQ301" s="121"/>
      <c r="FR301" s="121"/>
      <c r="FS301" s="121"/>
      <c r="FT301" s="121"/>
      <c r="FU301" s="121"/>
      <c r="FV301" s="121"/>
      <c r="FW301" s="121"/>
      <c r="FX301" s="121"/>
      <c r="FY301" s="121"/>
      <c r="FZ301" s="121"/>
      <c r="GA301" s="121"/>
      <c r="GB301" s="121"/>
      <c r="GC301" s="121"/>
      <c r="GD301" s="121"/>
      <c r="GE301" s="121"/>
      <c r="GF301" s="121"/>
      <c r="GG301" s="121"/>
      <c r="GH301" s="121"/>
      <c r="GI301" s="121"/>
      <c r="GJ301" s="121"/>
      <c r="GK301" s="121"/>
      <c r="GL301" s="121"/>
      <c r="GM301" s="121"/>
      <c r="GN301" s="121"/>
      <c r="GO301" s="121"/>
      <c r="GP301" s="121"/>
      <c r="GQ301" s="121"/>
      <c r="GR301" s="121"/>
      <c r="GS301" s="121"/>
      <c r="GT301" s="121"/>
      <c r="GU301" s="121"/>
      <c r="GV301" s="121"/>
      <c r="GW301" s="121"/>
      <c r="GX301" s="121"/>
      <c r="GY301" s="121"/>
      <c r="GZ301" s="121"/>
      <c r="HA301" s="121"/>
      <c r="HB301" s="121"/>
      <c r="HC301" s="121"/>
      <c r="HD301" s="121"/>
      <c r="HE301" s="121"/>
      <c r="HF301" s="121"/>
      <c r="HG301" s="121"/>
      <c r="HH301" s="121"/>
      <c r="HI301" s="121"/>
      <c r="HJ301" s="121"/>
      <c r="HK301" s="121"/>
      <c r="HL301" s="121"/>
      <c r="HM301" s="121"/>
      <c r="HN301" s="121"/>
      <c r="HO301" s="121"/>
      <c r="HP301" s="121"/>
      <c r="HQ301" s="121"/>
      <c r="HR301" s="121"/>
      <c r="HS301" s="121"/>
      <c r="HT301" s="121"/>
      <c r="HU301" s="121"/>
      <c r="HV301" s="121"/>
      <c r="HW301" s="121"/>
      <c r="HX301" s="121"/>
      <c r="HY301" s="121"/>
      <c r="HZ301" s="121"/>
      <c r="IA301" s="121"/>
      <c r="IB301" s="121"/>
      <c r="IC301" s="121"/>
      <c r="ID301" s="121"/>
      <c r="IE301" s="121"/>
      <c r="IF301" s="121"/>
      <c r="IG301" s="121"/>
      <c r="IH301" s="121"/>
      <c r="II301" s="121"/>
      <c r="IJ301" s="121"/>
      <c r="IK301" s="121"/>
      <c r="IL301" s="121"/>
      <c r="IM301" s="121"/>
      <c r="IN301" s="121"/>
      <c r="IO301" s="121"/>
      <c r="IP301" s="121"/>
      <c r="IQ301" s="121"/>
      <c r="IR301" s="121"/>
      <c r="IS301" s="121"/>
      <c r="IT301" s="121"/>
      <c r="IU301" s="121"/>
      <c r="IV301" s="121"/>
    </row>
    <row r="302" spans="1:256" ht="14.5">
      <c r="A302" s="121"/>
      <c r="B302" s="146" t="s">
        <v>1578</v>
      </c>
      <c r="C302" s="129">
        <v>275</v>
      </c>
      <c r="D302" s="121"/>
      <c r="E302" s="121"/>
      <c r="F302" s="137"/>
      <c r="G302" s="121"/>
      <c r="H302" s="121"/>
      <c r="I302" s="121"/>
      <c r="J302" s="121"/>
      <c r="K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c r="AP302" s="121"/>
      <c r="AQ302" s="121"/>
      <c r="AR302" s="121"/>
      <c r="AS302" s="121"/>
      <c r="AT302" s="121"/>
      <c r="AU302" s="121"/>
      <c r="AV302" s="121"/>
      <c r="AW302" s="121"/>
      <c r="AX302" s="121"/>
      <c r="AY302" s="121"/>
      <c r="AZ302" s="121"/>
      <c r="BA302" s="121"/>
      <c r="BB302" s="121"/>
      <c r="BC302" s="121"/>
      <c r="BD302" s="121"/>
      <c r="BE302" s="121"/>
      <c r="BF302" s="121"/>
      <c r="BG302" s="121"/>
      <c r="BH302" s="121"/>
      <c r="BI302" s="121"/>
      <c r="BJ302" s="121"/>
      <c r="BK302" s="121"/>
      <c r="BL302" s="121"/>
      <c r="BM302" s="121"/>
      <c r="BN302" s="121"/>
      <c r="BO302" s="121"/>
      <c r="BP302" s="121"/>
      <c r="BQ302" s="121"/>
      <c r="BR302" s="121"/>
      <c r="BS302" s="121"/>
      <c r="BT302" s="121"/>
      <c r="BU302" s="121"/>
      <c r="BV302" s="121"/>
      <c r="BW302" s="121"/>
      <c r="BX302" s="121"/>
      <c r="BY302" s="121"/>
      <c r="BZ302" s="121"/>
      <c r="CA302" s="121"/>
      <c r="CB302" s="121"/>
      <c r="CC302" s="121"/>
      <c r="CD302" s="121"/>
      <c r="CE302" s="121"/>
      <c r="CF302" s="121"/>
      <c r="CG302" s="121"/>
      <c r="CH302" s="121"/>
      <c r="CI302" s="121"/>
      <c r="CJ302" s="121"/>
      <c r="CK302" s="121"/>
      <c r="CL302" s="121"/>
      <c r="CM302" s="121"/>
      <c r="CN302" s="121"/>
      <c r="CO302" s="121"/>
      <c r="CP302" s="121"/>
      <c r="CQ302" s="121"/>
      <c r="CR302" s="121"/>
      <c r="CS302" s="121"/>
      <c r="CT302" s="121"/>
      <c r="CU302" s="121"/>
      <c r="CV302" s="121"/>
      <c r="CW302" s="121"/>
      <c r="CX302" s="121"/>
      <c r="CY302" s="121"/>
      <c r="CZ302" s="121"/>
      <c r="DA302" s="121"/>
      <c r="DB302" s="121"/>
      <c r="DC302" s="121"/>
      <c r="DD302" s="121"/>
      <c r="DE302" s="121"/>
      <c r="DF302" s="121"/>
      <c r="DG302" s="121"/>
      <c r="DH302" s="121"/>
      <c r="DI302" s="121"/>
      <c r="DJ302" s="121"/>
      <c r="DK302" s="121"/>
      <c r="DL302" s="121"/>
      <c r="DM302" s="121"/>
      <c r="DN302" s="121"/>
      <c r="DO302" s="121"/>
      <c r="DP302" s="121"/>
      <c r="DQ302" s="121"/>
      <c r="DR302" s="121"/>
      <c r="DS302" s="121"/>
      <c r="DT302" s="121"/>
      <c r="DU302" s="121"/>
      <c r="DV302" s="121"/>
      <c r="DW302" s="121"/>
      <c r="DX302" s="121"/>
      <c r="DY302" s="121"/>
      <c r="DZ302" s="121"/>
      <c r="EA302" s="121"/>
      <c r="EB302" s="121"/>
      <c r="EC302" s="121"/>
      <c r="ED302" s="121"/>
      <c r="EE302" s="121"/>
      <c r="EF302" s="121"/>
      <c r="EG302" s="121"/>
      <c r="EH302" s="121"/>
      <c r="EI302" s="121"/>
      <c r="EJ302" s="121"/>
      <c r="EK302" s="121"/>
      <c r="EL302" s="121"/>
      <c r="EM302" s="121"/>
      <c r="EN302" s="121"/>
      <c r="EO302" s="121"/>
      <c r="EP302" s="121"/>
      <c r="EQ302" s="121"/>
      <c r="ER302" s="121"/>
      <c r="ES302" s="121"/>
      <c r="ET302" s="121"/>
      <c r="EU302" s="121"/>
      <c r="EV302" s="121"/>
      <c r="EW302" s="121"/>
      <c r="EX302" s="121"/>
      <c r="EY302" s="121"/>
      <c r="EZ302" s="121"/>
      <c r="FA302" s="121"/>
      <c r="FB302" s="121"/>
      <c r="FC302" s="121"/>
      <c r="FD302" s="121"/>
      <c r="FE302" s="121"/>
      <c r="FF302" s="121"/>
      <c r="FG302" s="121"/>
      <c r="FH302" s="121"/>
      <c r="FI302" s="121"/>
      <c r="FJ302" s="121"/>
      <c r="FK302" s="121"/>
      <c r="FL302" s="121"/>
      <c r="FM302" s="121"/>
      <c r="FN302" s="121"/>
      <c r="FO302" s="121"/>
      <c r="FP302" s="121"/>
      <c r="FQ302" s="121"/>
      <c r="FR302" s="121"/>
      <c r="FS302" s="121"/>
      <c r="FT302" s="121"/>
      <c r="FU302" s="121"/>
      <c r="FV302" s="121"/>
      <c r="FW302" s="121"/>
      <c r="FX302" s="121"/>
      <c r="FY302" s="121"/>
      <c r="FZ302" s="121"/>
      <c r="GA302" s="121"/>
      <c r="GB302" s="121"/>
      <c r="GC302" s="121"/>
      <c r="GD302" s="121"/>
      <c r="GE302" s="121"/>
      <c r="GF302" s="121"/>
      <c r="GG302" s="121"/>
      <c r="GH302" s="121"/>
      <c r="GI302" s="121"/>
      <c r="GJ302" s="121"/>
      <c r="GK302" s="121"/>
      <c r="GL302" s="121"/>
      <c r="GM302" s="121"/>
      <c r="GN302" s="121"/>
      <c r="GO302" s="121"/>
      <c r="GP302" s="121"/>
      <c r="GQ302" s="121"/>
      <c r="GR302" s="121"/>
      <c r="GS302" s="121"/>
      <c r="GT302" s="121"/>
      <c r="GU302" s="121"/>
      <c r="GV302" s="121"/>
      <c r="GW302" s="121"/>
      <c r="GX302" s="121"/>
      <c r="GY302" s="121"/>
      <c r="GZ302" s="121"/>
      <c r="HA302" s="121"/>
      <c r="HB302" s="121"/>
      <c r="HC302" s="121"/>
      <c r="HD302" s="121"/>
      <c r="HE302" s="121"/>
      <c r="HF302" s="121"/>
      <c r="HG302" s="121"/>
      <c r="HH302" s="121"/>
      <c r="HI302" s="121"/>
      <c r="HJ302" s="121"/>
      <c r="HK302" s="121"/>
      <c r="HL302" s="121"/>
      <c r="HM302" s="121"/>
      <c r="HN302" s="121"/>
      <c r="HO302" s="121"/>
      <c r="HP302" s="121"/>
      <c r="HQ302" s="121"/>
      <c r="HR302" s="121"/>
      <c r="HS302" s="121"/>
      <c r="HT302" s="121"/>
      <c r="HU302" s="121"/>
      <c r="HV302" s="121"/>
      <c r="HW302" s="121"/>
      <c r="HX302" s="121"/>
      <c r="HY302" s="121"/>
      <c r="HZ302" s="121"/>
      <c r="IA302" s="121"/>
      <c r="IB302" s="121"/>
      <c r="IC302" s="121"/>
      <c r="ID302" s="121"/>
      <c r="IE302" s="121"/>
      <c r="IF302" s="121"/>
      <c r="IG302" s="121"/>
      <c r="IH302" s="121"/>
      <c r="II302" s="121"/>
      <c r="IJ302" s="121"/>
      <c r="IK302" s="121"/>
      <c r="IL302" s="121"/>
      <c r="IM302" s="121"/>
      <c r="IN302" s="121"/>
      <c r="IO302" s="121"/>
      <c r="IP302" s="121"/>
      <c r="IQ302" s="121"/>
      <c r="IR302" s="121"/>
      <c r="IS302" s="121"/>
      <c r="IT302" s="121"/>
      <c r="IU302" s="121"/>
      <c r="IV302" s="121"/>
    </row>
    <row r="303" spans="1:256" ht="14.5">
      <c r="A303" s="121"/>
      <c r="B303" s="146" t="s">
        <v>1579</v>
      </c>
      <c r="C303" s="129">
        <v>120</v>
      </c>
      <c r="D303" s="121"/>
      <c r="E303" s="121"/>
      <c r="F303" s="137"/>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c r="AP303" s="121"/>
      <c r="AQ303" s="121"/>
      <c r="AR303" s="121"/>
      <c r="AS303" s="121"/>
      <c r="AT303" s="121"/>
      <c r="AU303" s="121"/>
      <c r="AV303" s="121"/>
      <c r="AW303" s="121"/>
      <c r="AX303" s="121"/>
      <c r="AY303" s="121"/>
      <c r="AZ303" s="121"/>
      <c r="BA303" s="121"/>
      <c r="BB303" s="121"/>
      <c r="BC303" s="121"/>
      <c r="BD303" s="121"/>
      <c r="BE303" s="121"/>
      <c r="BF303" s="121"/>
      <c r="BG303" s="121"/>
      <c r="BH303" s="121"/>
      <c r="BI303" s="121"/>
      <c r="BJ303" s="121"/>
      <c r="BK303" s="121"/>
      <c r="BL303" s="121"/>
      <c r="BM303" s="121"/>
      <c r="BN303" s="121"/>
      <c r="BO303" s="121"/>
      <c r="BP303" s="121"/>
      <c r="BQ303" s="121"/>
      <c r="BR303" s="121"/>
      <c r="BS303" s="121"/>
      <c r="BT303" s="121"/>
      <c r="BU303" s="121"/>
      <c r="BV303" s="121"/>
      <c r="BW303" s="121"/>
      <c r="BX303" s="121"/>
      <c r="BY303" s="121"/>
      <c r="BZ303" s="121"/>
      <c r="CA303" s="121"/>
      <c r="CB303" s="121"/>
      <c r="CC303" s="121"/>
      <c r="CD303" s="121"/>
      <c r="CE303" s="121"/>
      <c r="CF303" s="121"/>
      <c r="CG303" s="121"/>
      <c r="CH303" s="121"/>
      <c r="CI303" s="121"/>
      <c r="CJ303" s="121"/>
      <c r="CK303" s="121"/>
      <c r="CL303" s="121"/>
      <c r="CM303" s="121"/>
      <c r="CN303" s="121"/>
      <c r="CO303" s="121"/>
      <c r="CP303" s="121"/>
      <c r="CQ303" s="121"/>
      <c r="CR303" s="121"/>
      <c r="CS303" s="121"/>
      <c r="CT303" s="121"/>
      <c r="CU303" s="121"/>
      <c r="CV303" s="121"/>
      <c r="CW303" s="121"/>
      <c r="CX303" s="121"/>
      <c r="CY303" s="121"/>
      <c r="CZ303" s="121"/>
      <c r="DA303" s="121"/>
      <c r="DB303" s="121"/>
      <c r="DC303" s="121"/>
      <c r="DD303" s="121"/>
      <c r="DE303" s="121"/>
      <c r="DF303" s="121"/>
      <c r="DG303" s="121"/>
      <c r="DH303" s="121"/>
      <c r="DI303" s="121"/>
      <c r="DJ303" s="121"/>
      <c r="DK303" s="121"/>
      <c r="DL303" s="121"/>
      <c r="DM303" s="121"/>
      <c r="DN303" s="121"/>
      <c r="DO303" s="121"/>
      <c r="DP303" s="121"/>
      <c r="DQ303" s="121"/>
      <c r="DR303" s="121"/>
      <c r="DS303" s="121"/>
      <c r="DT303" s="121"/>
      <c r="DU303" s="121"/>
      <c r="DV303" s="121"/>
      <c r="DW303" s="121"/>
      <c r="DX303" s="121"/>
      <c r="DY303" s="121"/>
      <c r="DZ303" s="121"/>
      <c r="EA303" s="121"/>
      <c r="EB303" s="121"/>
      <c r="EC303" s="121"/>
      <c r="ED303" s="121"/>
      <c r="EE303" s="121"/>
      <c r="EF303" s="121"/>
      <c r="EG303" s="121"/>
      <c r="EH303" s="121"/>
      <c r="EI303" s="121"/>
      <c r="EJ303" s="121"/>
      <c r="EK303" s="121"/>
      <c r="EL303" s="121"/>
      <c r="EM303" s="121"/>
      <c r="EN303" s="121"/>
      <c r="EO303" s="121"/>
      <c r="EP303" s="121"/>
      <c r="EQ303" s="121"/>
      <c r="ER303" s="121"/>
      <c r="ES303" s="121"/>
      <c r="ET303" s="121"/>
      <c r="EU303" s="121"/>
      <c r="EV303" s="121"/>
      <c r="EW303" s="121"/>
      <c r="EX303" s="121"/>
      <c r="EY303" s="121"/>
      <c r="EZ303" s="121"/>
      <c r="FA303" s="121"/>
      <c r="FB303" s="121"/>
      <c r="FC303" s="121"/>
      <c r="FD303" s="121"/>
      <c r="FE303" s="121"/>
      <c r="FF303" s="121"/>
      <c r="FG303" s="121"/>
      <c r="FH303" s="121"/>
      <c r="FI303" s="121"/>
      <c r="FJ303" s="121"/>
      <c r="FK303" s="121"/>
      <c r="FL303" s="121"/>
      <c r="FM303" s="121"/>
      <c r="FN303" s="121"/>
      <c r="FO303" s="121"/>
      <c r="FP303" s="121"/>
      <c r="FQ303" s="121"/>
      <c r="FR303" s="121"/>
      <c r="FS303" s="121"/>
      <c r="FT303" s="121"/>
      <c r="FU303" s="121"/>
      <c r="FV303" s="121"/>
      <c r="FW303" s="121"/>
      <c r="FX303" s="121"/>
      <c r="FY303" s="121"/>
      <c r="FZ303" s="121"/>
      <c r="GA303" s="121"/>
      <c r="GB303" s="121"/>
      <c r="GC303" s="121"/>
      <c r="GD303" s="121"/>
      <c r="GE303" s="121"/>
      <c r="GF303" s="121"/>
      <c r="GG303" s="121"/>
      <c r="GH303" s="121"/>
      <c r="GI303" s="121"/>
      <c r="GJ303" s="121"/>
      <c r="GK303" s="121"/>
      <c r="GL303" s="121"/>
      <c r="GM303" s="121"/>
      <c r="GN303" s="121"/>
      <c r="GO303" s="121"/>
      <c r="GP303" s="121"/>
      <c r="GQ303" s="121"/>
      <c r="GR303" s="121"/>
      <c r="GS303" s="121"/>
      <c r="GT303" s="121"/>
      <c r="GU303" s="121"/>
      <c r="GV303" s="121"/>
      <c r="GW303" s="121"/>
      <c r="GX303" s="121"/>
      <c r="GY303" s="121"/>
      <c r="GZ303" s="121"/>
      <c r="HA303" s="121"/>
      <c r="HB303" s="121"/>
      <c r="HC303" s="121"/>
      <c r="HD303" s="121"/>
      <c r="HE303" s="121"/>
      <c r="HF303" s="121"/>
      <c r="HG303" s="121"/>
      <c r="HH303" s="121"/>
      <c r="HI303" s="121"/>
      <c r="HJ303" s="121"/>
      <c r="HK303" s="121"/>
      <c r="HL303" s="121"/>
      <c r="HM303" s="121"/>
      <c r="HN303" s="121"/>
      <c r="HO303" s="121"/>
      <c r="HP303" s="121"/>
      <c r="HQ303" s="121"/>
      <c r="HR303" s="121"/>
      <c r="HS303" s="121"/>
      <c r="HT303" s="121"/>
      <c r="HU303" s="121"/>
      <c r="HV303" s="121"/>
      <c r="HW303" s="121"/>
      <c r="HX303" s="121"/>
      <c r="HY303" s="121"/>
      <c r="HZ303" s="121"/>
      <c r="IA303" s="121"/>
      <c r="IB303" s="121"/>
      <c r="IC303" s="121"/>
      <c r="ID303" s="121"/>
      <c r="IE303" s="121"/>
      <c r="IF303" s="121"/>
      <c r="IG303" s="121"/>
      <c r="IH303" s="121"/>
      <c r="II303" s="121"/>
      <c r="IJ303" s="121"/>
      <c r="IK303" s="121"/>
      <c r="IL303" s="121"/>
      <c r="IM303" s="121"/>
      <c r="IN303" s="121"/>
      <c r="IO303" s="121"/>
      <c r="IP303" s="121"/>
      <c r="IQ303" s="121"/>
      <c r="IR303" s="121"/>
      <c r="IS303" s="121"/>
      <c r="IT303" s="121"/>
      <c r="IU303" s="121"/>
      <c r="IV303" s="121"/>
    </row>
    <row r="304" spans="1:256" ht="14.5">
      <c r="A304" s="121"/>
      <c r="B304" s="146" t="s">
        <v>1580</v>
      </c>
      <c r="C304" s="129">
        <v>165</v>
      </c>
      <c r="D304" s="121"/>
      <c r="E304" s="121"/>
      <c r="F304" s="137"/>
      <c r="G304" s="121"/>
      <c r="H304" s="121"/>
      <c r="I304" s="121"/>
      <c r="J304" s="121"/>
      <c r="K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c r="AP304" s="121"/>
      <c r="AQ304" s="121"/>
      <c r="AR304" s="121"/>
      <c r="AS304" s="121"/>
      <c r="AT304" s="121"/>
      <c r="AU304" s="121"/>
      <c r="AV304" s="121"/>
      <c r="AW304" s="121"/>
      <c r="AX304" s="121"/>
      <c r="AY304" s="121"/>
      <c r="AZ304" s="121"/>
      <c r="BA304" s="121"/>
      <c r="BB304" s="121"/>
      <c r="BC304" s="121"/>
      <c r="BD304" s="121"/>
      <c r="BE304" s="121"/>
      <c r="BF304" s="121"/>
      <c r="BG304" s="121"/>
      <c r="BH304" s="121"/>
      <c r="BI304" s="121"/>
      <c r="BJ304" s="121"/>
      <c r="BK304" s="121"/>
      <c r="BL304" s="121"/>
      <c r="BM304" s="121"/>
      <c r="BN304" s="121"/>
      <c r="BO304" s="121"/>
      <c r="BP304" s="121"/>
      <c r="BQ304" s="121"/>
      <c r="BR304" s="121"/>
      <c r="BS304" s="121"/>
      <c r="BT304" s="121"/>
      <c r="BU304" s="121"/>
      <c r="BV304" s="121"/>
      <c r="BW304" s="121"/>
      <c r="BX304" s="121"/>
      <c r="BY304" s="121"/>
      <c r="BZ304" s="121"/>
      <c r="CA304" s="121"/>
      <c r="CB304" s="121"/>
      <c r="CC304" s="121"/>
      <c r="CD304" s="121"/>
      <c r="CE304" s="121"/>
      <c r="CF304" s="121"/>
      <c r="CG304" s="121"/>
      <c r="CH304" s="121"/>
      <c r="CI304" s="121"/>
      <c r="CJ304" s="121"/>
      <c r="CK304" s="121"/>
      <c r="CL304" s="121"/>
      <c r="CM304" s="121"/>
      <c r="CN304" s="121"/>
      <c r="CO304" s="121"/>
      <c r="CP304" s="121"/>
      <c r="CQ304" s="121"/>
      <c r="CR304" s="121"/>
      <c r="CS304" s="121"/>
      <c r="CT304" s="121"/>
      <c r="CU304" s="121"/>
      <c r="CV304" s="121"/>
      <c r="CW304" s="121"/>
      <c r="CX304" s="121"/>
      <c r="CY304" s="121"/>
      <c r="CZ304" s="121"/>
      <c r="DA304" s="121"/>
      <c r="DB304" s="121"/>
      <c r="DC304" s="121"/>
      <c r="DD304" s="121"/>
      <c r="DE304" s="121"/>
      <c r="DF304" s="121"/>
      <c r="DG304" s="121"/>
      <c r="DH304" s="121"/>
      <c r="DI304" s="121"/>
      <c r="DJ304" s="121"/>
      <c r="DK304" s="121"/>
      <c r="DL304" s="121"/>
      <c r="DM304" s="121"/>
      <c r="DN304" s="121"/>
      <c r="DO304" s="121"/>
      <c r="DP304" s="121"/>
      <c r="DQ304" s="121"/>
      <c r="DR304" s="121"/>
      <c r="DS304" s="121"/>
      <c r="DT304" s="121"/>
      <c r="DU304" s="121"/>
      <c r="DV304" s="121"/>
      <c r="DW304" s="121"/>
      <c r="DX304" s="121"/>
      <c r="DY304" s="121"/>
      <c r="DZ304" s="121"/>
      <c r="EA304" s="121"/>
      <c r="EB304" s="121"/>
      <c r="EC304" s="121"/>
      <c r="ED304" s="121"/>
      <c r="EE304" s="121"/>
      <c r="EF304" s="121"/>
      <c r="EG304" s="121"/>
      <c r="EH304" s="121"/>
      <c r="EI304" s="121"/>
      <c r="EJ304" s="121"/>
      <c r="EK304" s="121"/>
      <c r="EL304" s="121"/>
      <c r="EM304" s="121"/>
      <c r="EN304" s="121"/>
      <c r="EO304" s="121"/>
      <c r="EP304" s="121"/>
      <c r="EQ304" s="121"/>
      <c r="ER304" s="121"/>
      <c r="ES304" s="121"/>
      <c r="ET304" s="121"/>
      <c r="EU304" s="121"/>
      <c r="EV304" s="121"/>
      <c r="EW304" s="121"/>
      <c r="EX304" s="121"/>
      <c r="EY304" s="121"/>
      <c r="EZ304" s="121"/>
      <c r="FA304" s="121"/>
      <c r="FB304" s="121"/>
      <c r="FC304" s="121"/>
      <c r="FD304" s="121"/>
      <c r="FE304" s="121"/>
      <c r="FF304" s="121"/>
      <c r="FG304" s="121"/>
      <c r="FH304" s="121"/>
      <c r="FI304" s="121"/>
      <c r="FJ304" s="121"/>
      <c r="FK304" s="121"/>
      <c r="FL304" s="121"/>
      <c r="FM304" s="121"/>
      <c r="FN304" s="121"/>
      <c r="FO304" s="121"/>
      <c r="FP304" s="121"/>
      <c r="FQ304" s="121"/>
      <c r="FR304" s="121"/>
      <c r="FS304" s="121"/>
      <c r="FT304" s="121"/>
      <c r="FU304" s="121"/>
      <c r="FV304" s="121"/>
      <c r="FW304" s="121"/>
      <c r="FX304" s="121"/>
      <c r="FY304" s="121"/>
      <c r="FZ304" s="121"/>
      <c r="GA304" s="121"/>
      <c r="GB304" s="121"/>
      <c r="GC304" s="121"/>
      <c r="GD304" s="121"/>
      <c r="GE304" s="121"/>
      <c r="GF304" s="121"/>
      <c r="GG304" s="121"/>
      <c r="GH304" s="121"/>
      <c r="GI304" s="121"/>
      <c r="GJ304" s="121"/>
      <c r="GK304" s="121"/>
      <c r="GL304" s="121"/>
      <c r="GM304" s="121"/>
      <c r="GN304" s="121"/>
      <c r="GO304" s="121"/>
      <c r="GP304" s="121"/>
      <c r="GQ304" s="121"/>
      <c r="GR304" s="121"/>
      <c r="GS304" s="121"/>
      <c r="GT304" s="121"/>
      <c r="GU304" s="121"/>
      <c r="GV304" s="121"/>
      <c r="GW304" s="121"/>
      <c r="GX304" s="121"/>
      <c r="GY304" s="121"/>
      <c r="GZ304" s="121"/>
      <c r="HA304" s="121"/>
      <c r="HB304" s="121"/>
      <c r="HC304" s="121"/>
      <c r="HD304" s="121"/>
      <c r="HE304" s="121"/>
      <c r="HF304" s="121"/>
      <c r="HG304" s="121"/>
      <c r="HH304" s="121"/>
      <c r="HI304" s="121"/>
      <c r="HJ304" s="121"/>
      <c r="HK304" s="121"/>
      <c r="HL304" s="121"/>
      <c r="HM304" s="121"/>
      <c r="HN304" s="121"/>
      <c r="HO304" s="121"/>
      <c r="HP304" s="121"/>
      <c r="HQ304" s="121"/>
      <c r="HR304" s="121"/>
      <c r="HS304" s="121"/>
      <c r="HT304" s="121"/>
      <c r="HU304" s="121"/>
      <c r="HV304" s="121"/>
      <c r="HW304" s="121"/>
      <c r="HX304" s="121"/>
      <c r="HY304" s="121"/>
      <c r="HZ304" s="121"/>
      <c r="IA304" s="121"/>
      <c r="IB304" s="121"/>
      <c r="IC304" s="121"/>
      <c r="ID304" s="121"/>
      <c r="IE304" s="121"/>
      <c r="IF304" s="121"/>
      <c r="IG304" s="121"/>
      <c r="IH304" s="121"/>
      <c r="II304" s="121"/>
      <c r="IJ304" s="121"/>
      <c r="IK304" s="121"/>
      <c r="IL304" s="121"/>
      <c r="IM304" s="121"/>
      <c r="IN304" s="121"/>
      <c r="IO304" s="121"/>
      <c r="IP304" s="121"/>
      <c r="IQ304" s="121"/>
      <c r="IR304" s="121"/>
      <c r="IS304" s="121"/>
      <c r="IT304" s="121"/>
      <c r="IU304" s="121"/>
      <c r="IV304" s="121"/>
    </row>
    <row r="305" spans="1:256" ht="14.5">
      <c r="A305" s="121"/>
      <c r="B305" s="146" t="s">
        <v>1581</v>
      </c>
      <c r="C305" s="129">
        <v>15</v>
      </c>
      <c r="D305" s="121"/>
      <c r="E305" s="121"/>
      <c r="F305" s="137"/>
      <c r="G305" s="121"/>
      <c r="H305" s="121"/>
      <c r="I305" s="121"/>
      <c r="J305" s="121"/>
      <c r="K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c r="AP305" s="121"/>
      <c r="AQ305" s="121"/>
      <c r="AR305" s="121"/>
      <c r="AS305" s="121"/>
      <c r="AT305" s="121"/>
      <c r="AU305" s="121"/>
      <c r="AV305" s="121"/>
      <c r="AW305" s="121"/>
      <c r="AX305" s="121"/>
      <c r="AY305" s="121"/>
      <c r="AZ305" s="121"/>
      <c r="BA305" s="121"/>
      <c r="BB305" s="121"/>
      <c r="BC305" s="121"/>
      <c r="BD305" s="121"/>
      <c r="BE305" s="121"/>
      <c r="BF305" s="121"/>
      <c r="BG305" s="121"/>
      <c r="BH305" s="121"/>
      <c r="BI305" s="121"/>
      <c r="BJ305" s="121"/>
      <c r="BK305" s="121"/>
      <c r="BL305" s="121"/>
      <c r="BM305" s="121"/>
      <c r="BN305" s="121"/>
      <c r="BO305" s="121"/>
      <c r="BP305" s="121"/>
      <c r="BQ305" s="121"/>
      <c r="BR305" s="121"/>
      <c r="BS305" s="121"/>
      <c r="BT305" s="121"/>
      <c r="BU305" s="121"/>
      <c r="BV305" s="121"/>
      <c r="BW305" s="121"/>
      <c r="BX305" s="121"/>
      <c r="BY305" s="121"/>
      <c r="BZ305" s="121"/>
      <c r="CA305" s="121"/>
      <c r="CB305" s="121"/>
      <c r="CC305" s="121"/>
      <c r="CD305" s="121"/>
      <c r="CE305" s="121"/>
      <c r="CF305" s="121"/>
      <c r="CG305" s="121"/>
      <c r="CH305" s="121"/>
      <c r="CI305" s="121"/>
      <c r="CJ305" s="121"/>
      <c r="CK305" s="121"/>
      <c r="CL305" s="121"/>
      <c r="CM305" s="121"/>
      <c r="CN305" s="121"/>
      <c r="CO305" s="121"/>
      <c r="CP305" s="121"/>
      <c r="CQ305" s="121"/>
      <c r="CR305" s="121"/>
      <c r="CS305" s="121"/>
      <c r="CT305" s="121"/>
      <c r="CU305" s="121"/>
      <c r="CV305" s="121"/>
      <c r="CW305" s="121"/>
      <c r="CX305" s="121"/>
      <c r="CY305" s="121"/>
      <c r="CZ305" s="121"/>
      <c r="DA305" s="121"/>
      <c r="DB305" s="121"/>
      <c r="DC305" s="121"/>
      <c r="DD305" s="121"/>
      <c r="DE305" s="121"/>
      <c r="DF305" s="121"/>
      <c r="DG305" s="121"/>
      <c r="DH305" s="121"/>
      <c r="DI305" s="121"/>
      <c r="DJ305" s="121"/>
      <c r="DK305" s="121"/>
      <c r="DL305" s="121"/>
      <c r="DM305" s="121"/>
      <c r="DN305" s="121"/>
      <c r="DO305" s="121"/>
      <c r="DP305" s="121"/>
      <c r="DQ305" s="121"/>
      <c r="DR305" s="121"/>
      <c r="DS305" s="121"/>
      <c r="DT305" s="121"/>
      <c r="DU305" s="121"/>
      <c r="DV305" s="121"/>
      <c r="DW305" s="121"/>
      <c r="DX305" s="121"/>
      <c r="DY305" s="121"/>
      <c r="DZ305" s="121"/>
      <c r="EA305" s="121"/>
      <c r="EB305" s="121"/>
      <c r="EC305" s="121"/>
      <c r="ED305" s="121"/>
      <c r="EE305" s="121"/>
      <c r="EF305" s="121"/>
      <c r="EG305" s="121"/>
      <c r="EH305" s="121"/>
      <c r="EI305" s="121"/>
      <c r="EJ305" s="121"/>
      <c r="EK305" s="121"/>
      <c r="EL305" s="121"/>
      <c r="EM305" s="121"/>
      <c r="EN305" s="121"/>
      <c r="EO305" s="121"/>
      <c r="EP305" s="121"/>
      <c r="EQ305" s="121"/>
      <c r="ER305" s="121"/>
      <c r="ES305" s="121"/>
      <c r="ET305" s="121"/>
      <c r="EU305" s="121"/>
      <c r="EV305" s="121"/>
      <c r="EW305" s="121"/>
      <c r="EX305" s="121"/>
      <c r="EY305" s="121"/>
      <c r="EZ305" s="121"/>
      <c r="FA305" s="121"/>
      <c r="FB305" s="121"/>
      <c r="FC305" s="121"/>
      <c r="FD305" s="121"/>
      <c r="FE305" s="121"/>
      <c r="FF305" s="121"/>
      <c r="FG305" s="121"/>
      <c r="FH305" s="121"/>
      <c r="FI305" s="121"/>
      <c r="FJ305" s="121"/>
      <c r="FK305" s="121"/>
      <c r="FL305" s="121"/>
      <c r="FM305" s="121"/>
      <c r="FN305" s="121"/>
      <c r="FO305" s="121"/>
      <c r="FP305" s="121"/>
      <c r="FQ305" s="121"/>
      <c r="FR305" s="121"/>
      <c r="FS305" s="121"/>
      <c r="FT305" s="121"/>
      <c r="FU305" s="121"/>
      <c r="FV305" s="121"/>
      <c r="FW305" s="121"/>
      <c r="FX305" s="121"/>
      <c r="FY305" s="121"/>
      <c r="FZ305" s="121"/>
      <c r="GA305" s="121"/>
      <c r="GB305" s="121"/>
      <c r="GC305" s="121"/>
      <c r="GD305" s="121"/>
      <c r="GE305" s="121"/>
      <c r="GF305" s="121"/>
      <c r="GG305" s="121"/>
      <c r="GH305" s="121"/>
      <c r="GI305" s="121"/>
      <c r="GJ305" s="121"/>
      <c r="GK305" s="121"/>
      <c r="GL305" s="121"/>
      <c r="GM305" s="121"/>
      <c r="GN305" s="121"/>
      <c r="GO305" s="121"/>
      <c r="GP305" s="121"/>
      <c r="GQ305" s="121"/>
      <c r="GR305" s="121"/>
      <c r="GS305" s="121"/>
      <c r="GT305" s="121"/>
      <c r="GU305" s="121"/>
      <c r="GV305" s="121"/>
      <c r="GW305" s="121"/>
      <c r="GX305" s="121"/>
      <c r="GY305" s="121"/>
      <c r="GZ305" s="121"/>
      <c r="HA305" s="121"/>
      <c r="HB305" s="121"/>
      <c r="HC305" s="121"/>
      <c r="HD305" s="121"/>
      <c r="HE305" s="121"/>
      <c r="HF305" s="121"/>
      <c r="HG305" s="121"/>
      <c r="HH305" s="121"/>
      <c r="HI305" s="121"/>
      <c r="HJ305" s="121"/>
      <c r="HK305" s="121"/>
      <c r="HL305" s="121"/>
      <c r="HM305" s="121"/>
      <c r="HN305" s="121"/>
      <c r="HO305" s="121"/>
      <c r="HP305" s="121"/>
      <c r="HQ305" s="121"/>
      <c r="HR305" s="121"/>
      <c r="HS305" s="121"/>
      <c r="HT305" s="121"/>
      <c r="HU305" s="121"/>
      <c r="HV305" s="121"/>
      <c r="HW305" s="121"/>
      <c r="HX305" s="121"/>
      <c r="HY305" s="121"/>
      <c r="HZ305" s="121"/>
      <c r="IA305" s="121"/>
      <c r="IB305" s="121"/>
      <c r="IC305" s="121"/>
      <c r="ID305" s="121"/>
      <c r="IE305" s="121"/>
      <c r="IF305" s="121"/>
      <c r="IG305" s="121"/>
      <c r="IH305" s="121"/>
      <c r="II305" s="121"/>
      <c r="IJ305" s="121"/>
      <c r="IK305" s="121"/>
      <c r="IL305" s="121"/>
      <c r="IM305" s="121"/>
      <c r="IN305" s="121"/>
      <c r="IO305" s="121"/>
      <c r="IP305" s="121"/>
      <c r="IQ305" s="121"/>
      <c r="IR305" s="121"/>
      <c r="IS305" s="121"/>
      <c r="IT305" s="121"/>
      <c r="IU305" s="121"/>
      <c r="IV305" s="121"/>
    </row>
    <row r="306" spans="1:256" ht="14.5">
      <c r="A306" s="121"/>
      <c r="B306" s="146" t="s">
        <v>1582</v>
      </c>
      <c r="C306" s="129">
        <v>25</v>
      </c>
      <c r="D306" s="121"/>
      <c r="E306" s="121"/>
      <c r="F306" s="137"/>
      <c r="G306" s="121"/>
      <c r="H306" s="121"/>
      <c r="I306" s="121"/>
      <c r="J306" s="121"/>
      <c r="K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1"/>
      <c r="BM306" s="121"/>
      <c r="BN306" s="121"/>
      <c r="BO306" s="121"/>
      <c r="BP306" s="121"/>
      <c r="BQ306" s="121"/>
      <c r="BR306" s="121"/>
      <c r="BS306" s="121"/>
      <c r="BT306" s="121"/>
      <c r="BU306" s="121"/>
      <c r="BV306" s="121"/>
      <c r="BW306" s="121"/>
      <c r="BX306" s="121"/>
      <c r="BY306" s="121"/>
      <c r="BZ306" s="121"/>
      <c r="CA306" s="121"/>
      <c r="CB306" s="121"/>
      <c r="CC306" s="121"/>
      <c r="CD306" s="121"/>
      <c r="CE306" s="121"/>
      <c r="CF306" s="121"/>
      <c r="CG306" s="121"/>
      <c r="CH306" s="121"/>
      <c r="CI306" s="121"/>
      <c r="CJ306" s="121"/>
      <c r="CK306" s="121"/>
      <c r="CL306" s="121"/>
      <c r="CM306" s="121"/>
      <c r="CN306" s="121"/>
      <c r="CO306" s="121"/>
      <c r="CP306" s="121"/>
      <c r="CQ306" s="121"/>
      <c r="CR306" s="121"/>
      <c r="CS306" s="121"/>
      <c r="CT306" s="121"/>
      <c r="CU306" s="121"/>
      <c r="CV306" s="121"/>
      <c r="CW306" s="121"/>
      <c r="CX306" s="121"/>
      <c r="CY306" s="121"/>
      <c r="CZ306" s="121"/>
      <c r="DA306" s="121"/>
      <c r="DB306" s="121"/>
      <c r="DC306" s="121"/>
      <c r="DD306" s="121"/>
      <c r="DE306" s="121"/>
      <c r="DF306" s="121"/>
      <c r="DG306" s="121"/>
      <c r="DH306" s="121"/>
      <c r="DI306" s="121"/>
      <c r="DJ306" s="121"/>
      <c r="DK306" s="121"/>
      <c r="DL306" s="121"/>
      <c r="DM306" s="121"/>
      <c r="DN306" s="121"/>
      <c r="DO306" s="121"/>
      <c r="DP306" s="121"/>
      <c r="DQ306" s="121"/>
      <c r="DR306" s="121"/>
      <c r="DS306" s="121"/>
      <c r="DT306" s="121"/>
      <c r="DU306" s="121"/>
      <c r="DV306" s="121"/>
      <c r="DW306" s="121"/>
      <c r="DX306" s="121"/>
      <c r="DY306" s="121"/>
      <c r="DZ306" s="121"/>
      <c r="EA306" s="121"/>
      <c r="EB306" s="121"/>
      <c r="EC306" s="121"/>
      <c r="ED306" s="121"/>
      <c r="EE306" s="121"/>
      <c r="EF306" s="121"/>
      <c r="EG306" s="121"/>
      <c r="EH306" s="121"/>
      <c r="EI306" s="121"/>
      <c r="EJ306" s="121"/>
      <c r="EK306" s="121"/>
      <c r="EL306" s="121"/>
      <c r="EM306" s="121"/>
      <c r="EN306" s="121"/>
      <c r="EO306" s="121"/>
      <c r="EP306" s="121"/>
      <c r="EQ306" s="121"/>
      <c r="ER306" s="121"/>
      <c r="ES306" s="121"/>
      <c r="ET306" s="121"/>
      <c r="EU306" s="121"/>
      <c r="EV306" s="121"/>
      <c r="EW306" s="121"/>
      <c r="EX306" s="121"/>
      <c r="EY306" s="121"/>
      <c r="EZ306" s="121"/>
      <c r="FA306" s="121"/>
      <c r="FB306" s="121"/>
      <c r="FC306" s="121"/>
      <c r="FD306" s="121"/>
      <c r="FE306" s="121"/>
      <c r="FF306" s="121"/>
      <c r="FG306" s="121"/>
      <c r="FH306" s="121"/>
      <c r="FI306" s="121"/>
      <c r="FJ306" s="121"/>
      <c r="FK306" s="121"/>
      <c r="FL306" s="121"/>
      <c r="FM306" s="121"/>
      <c r="FN306" s="121"/>
      <c r="FO306" s="121"/>
      <c r="FP306" s="121"/>
      <c r="FQ306" s="121"/>
      <c r="FR306" s="121"/>
      <c r="FS306" s="121"/>
      <c r="FT306" s="121"/>
      <c r="FU306" s="121"/>
      <c r="FV306" s="121"/>
      <c r="FW306" s="121"/>
      <c r="FX306" s="121"/>
      <c r="FY306" s="121"/>
      <c r="FZ306" s="121"/>
      <c r="GA306" s="121"/>
      <c r="GB306" s="121"/>
      <c r="GC306" s="121"/>
      <c r="GD306" s="121"/>
      <c r="GE306" s="121"/>
      <c r="GF306" s="121"/>
      <c r="GG306" s="121"/>
      <c r="GH306" s="121"/>
      <c r="GI306" s="121"/>
      <c r="GJ306" s="121"/>
      <c r="GK306" s="121"/>
      <c r="GL306" s="121"/>
      <c r="GM306" s="121"/>
      <c r="GN306" s="121"/>
      <c r="GO306" s="121"/>
      <c r="GP306" s="121"/>
      <c r="GQ306" s="121"/>
      <c r="GR306" s="121"/>
      <c r="GS306" s="121"/>
      <c r="GT306" s="121"/>
      <c r="GU306" s="121"/>
      <c r="GV306" s="121"/>
      <c r="GW306" s="121"/>
      <c r="GX306" s="121"/>
      <c r="GY306" s="121"/>
      <c r="GZ306" s="121"/>
      <c r="HA306" s="121"/>
      <c r="HB306" s="121"/>
      <c r="HC306" s="121"/>
      <c r="HD306" s="121"/>
      <c r="HE306" s="121"/>
      <c r="HF306" s="121"/>
      <c r="HG306" s="121"/>
      <c r="HH306" s="121"/>
      <c r="HI306" s="121"/>
      <c r="HJ306" s="121"/>
      <c r="HK306" s="121"/>
      <c r="HL306" s="121"/>
      <c r="HM306" s="121"/>
      <c r="HN306" s="121"/>
      <c r="HO306" s="121"/>
      <c r="HP306" s="121"/>
      <c r="HQ306" s="121"/>
      <c r="HR306" s="121"/>
      <c r="HS306" s="121"/>
      <c r="HT306" s="121"/>
      <c r="HU306" s="121"/>
      <c r="HV306" s="121"/>
      <c r="HW306" s="121"/>
      <c r="HX306" s="121"/>
      <c r="HY306" s="121"/>
      <c r="HZ306" s="121"/>
      <c r="IA306" s="121"/>
      <c r="IB306" s="121"/>
      <c r="IC306" s="121"/>
      <c r="ID306" s="121"/>
      <c r="IE306" s="121"/>
      <c r="IF306" s="121"/>
      <c r="IG306" s="121"/>
      <c r="IH306" s="121"/>
      <c r="II306" s="121"/>
      <c r="IJ306" s="121"/>
      <c r="IK306" s="121"/>
      <c r="IL306" s="121"/>
      <c r="IM306" s="121"/>
      <c r="IN306" s="121"/>
      <c r="IO306" s="121"/>
      <c r="IP306" s="121"/>
      <c r="IQ306" s="121"/>
      <c r="IR306" s="121"/>
      <c r="IS306" s="121"/>
      <c r="IT306" s="121"/>
      <c r="IU306" s="121"/>
      <c r="IV306" s="121"/>
    </row>
    <row r="307" spans="1:256" ht="14.5">
      <c r="A307" s="121"/>
      <c r="B307" s="146" t="s">
        <v>1583</v>
      </c>
      <c r="C307" s="129">
        <v>25</v>
      </c>
      <c r="D307" s="121"/>
      <c r="E307" s="121"/>
      <c r="F307" s="137"/>
      <c r="G307" s="121"/>
      <c r="H307" s="121"/>
      <c r="I307" s="121"/>
      <c r="J307" s="121"/>
      <c r="K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c r="AP307" s="121"/>
      <c r="AQ307" s="121"/>
      <c r="AR307" s="121"/>
      <c r="AS307" s="121"/>
      <c r="AT307" s="121"/>
      <c r="AU307" s="121"/>
      <c r="AV307" s="121"/>
      <c r="AW307" s="121"/>
      <c r="AX307" s="121"/>
      <c r="AY307" s="121"/>
      <c r="AZ307" s="121"/>
      <c r="BA307" s="121"/>
      <c r="BB307" s="121"/>
      <c r="BC307" s="121"/>
      <c r="BD307" s="121"/>
      <c r="BE307" s="121"/>
      <c r="BF307" s="121"/>
      <c r="BG307" s="121"/>
      <c r="BH307" s="121"/>
      <c r="BI307" s="121"/>
      <c r="BJ307" s="121"/>
      <c r="BK307" s="121"/>
      <c r="BL307" s="121"/>
      <c r="BM307" s="121"/>
      <c r="BN307" s="121"/>
      <c r="BO307" s="121"/>
      <c r="BP307" s="121"/>
      <c r="BQ307" s="121"/>
      <c r="BR307" s="121"/>
      <c r="BS307" s="121"/>
      <c r="BT307" s="121"/>
      <c r="BU307" s="121"/>
      <c r="BV307" s="121"/>
      <c r="BW307" s="121"/>
      <c r="BX307" s="121"/>
      <c r="BY307" s="121"/>
      <c r="BZ307" s="121"/>
      <c r="CA307" s="121"/>
      <c r="CB307" s="121"/>
      <c r="CC307" s="121"/>
      <c r="CD307" s="121"/>
      <c r="CE307" s="121"/>
      <c r="CF307" s="121"/>
      <c r="CG307" s="121"/>
      <c r="CH307" s="121"/>
      <c r="CI307" s="121"/>
      <c r="CJ307" s="121"/>
      <c r="CK307" s="121"/>
      <c r="CL307" s="121"/>
      <c r="CM307" s="121"/>
      <c r="CN307" s="121"/>
      <c r="CO307" s="121"/>
      <c r="CP307" s="121"/>
      <c r="CQ307" s="121"/>
      <c r="CR307" s="121"/>
      <c r="CS307" s="121"/>
      <c r="CT307" s="121"/>
      <c r="CU307" s="121"/>
      <c r="CV307" s="121"/>
      <c r="CW307" s="121"/>
      <c r="CX307" s="121"/>
      <c r="CY307" s="121"/>
      <c r="CZ307" s="121"/>
      <c r="DA307" s="121"/>
      <c r="DB307" s="121"/>
      <c r="DC307" s="121"/>
      <c r="DD307" s="121"/>
      <c r="DE307" s="121"/>
      <c r="DF307" s="121"/>
      <c r="DG307" s="121"/>
      <c r="DH307" s="121"/>
      <c r="DI307" s="121"/>
      <c r="DJ307" s="121"/>
      <c r="DK307" s="121"/>
      <c r="DL307" s="121"/>
      <c r="DM307" s="121"/>
      <c r="DN307" s="121"/>
      <c r="DO307" s="121"/>
      <c r="DP307" s="121"/>
      <c r="DQ307" s="121"/>
      <c r="DR307" s="121"/>
      <c r="DS307" s="121"/>
      <c r="DT307" s="121"/>
      <c r="DU307" s="121"/>
      <c r="DV307" s="121"/>
      <c r="DW307" s="121"/>
      <c r="DX307" s="121"/>
      <c r="DY307" s="121"/>
      <c r="DZ307" s="121"/>
      <c r="EA307" s="121"/>
      <c r="EB307" s="121"/>
      <c r="EC307" s="121"/>
      <c r="ED307" s="121"/>
      <c r="EE307" s="121"/>
      <c r="EF307" s="121"/>
      <c r="EG307" s="121"/>
      <c r="EH307" s="121"/>
      <c r="EI307" s="121"/>
      <c r="EJ307" s="121"/>
      <c r="EK307" s="121"/>
      <c r="EL307" s="121"/>
      <c r="EM307" s="121"/>
      <c r="EN307" s="121"/>
      <c r="EO307" s="121"/>
      <c r="EP307" s="121"/>
      <c r="EQ307" s="121"/>
      <c r="ER307" s="121"/>
      <c r="ES307" s="121"/>
      <c r="ET307" s="121"/>
      <c r="EU307" s="121"/>
      <c r="EV307" s="121"/>
      <c r="EW307" s="121"/>
      <c r="EX307" s="121"/>
      <c r="EY307" s="121"/>
      <c r="EZ307" s="121"/>
      <c r="FA307" s="121"/>
      <c r="FB307" s="121"/>
      <c r="FC307" s="121"/>
      <c r="FD307" s="121"/>
      <c r="FE307" s="121"/>
      <c r="FF307" s="121"/>
      <c r="FG307" s="121"/>
      <c r="FH307" s="121"/>
      <c r="FI307" s="121"/>
      <c r="FJ307" s="121"/>
      <c r="FK307" s="121"/>
      <c r="FL307" s="121"/>
      <c r="FM307" s="121"/>
      <c r="FN307" s="121"/>
      <c r="FO307" s="121"/>
      <c r="FP307" s="121"/>
      <c r="FQ307" s="121"/>
      <c r="FR307" s="121"/>
      <c r="FS307" s="121"/>
      <c r="FT307" s="121"/>
      <c r="FU307" s="121"/>
      <c r="FV307" s="121"/>
      <c r="FW307" s="121"/>
      <c r="FX307" s="121"/>
      <c r="FY307" s="121"/>
      <c r="FZ307" s="121"/>
      <c r="GA307" s="121"/>
      <c r="GB307" s="121"/>
      <c r="GC307" s="121"/>
      <c r="GD307" s="121"/>
      <c r="GE307" s="121"/>
      <c r="GF307" s="121"/>
      <c r="GG307" s="121"/>
      <c r="GH307" s="121"/>
      <c r="GI307" s="121"/>
      <c r="GJ307" s="121"/>
      <c r="GK307" s="121"/>
      <c r="GL307" s="121"/>
      <c r="GM307" s="121"/>
      <c r="GN307" s="121"/>
      <c r="GO307" s="121"/>
      <c r="GP307" s="121"/>
      <c r="GQ307" s="121"/>
      <c r="GR307" s="121"/>
      <c r="GS307" s="121"/>
      <c r="GT307" s="121"/>
      <c r="GU307" s="121"/>
      <c r="GV307" s="121"/>
      <c r="GW307" s="121"/>
      <c r="GX307" s="121"/>
      <c r="GY307" s="121"/>
      <c r="GZ307" s="121"/>
      <c r="HA307" s="121"/>
      <c r="HB307" s="121"/>
      <c r="HC307" s="121"/>
      <c r="HD307" s="121"/>
      <c r="HE307" s="121"/>
      <c r="HF307" s="121"/>
      <c r="HG307" s="121"/>
      <c r="HH307" s="121"/>
      <c r="HI307" s="121"/>
      <c r="HJ307" s="121"/>
      <c r="HK307" s="121"/>
      <c r="HL307" s="121"/>
      <c r="HM307" s="121"/>
      <c r="HN307" s="121"/>
      <c r="HO307" s="121"/>
      <c r="HP307" s="121"/>
      <c r="HQ307" s="121"/>
      <c r="HR307" s="121"/>
      <c r="HS307" s="121"/>
      <c r="HT307" s="121"/>
      <c r="HU307" s="121"/>
      <c r="HV307" s="121"/>
      <c r="HW307" s="121"/>
      <c r="HX307" s="121"/>
      <c r="HY307" s="121"/>
      <c r="HZ307" s="121"/>
      <c r="IA307" s="121"/>
      <c r="IB307" s="121"/>
      <c r="IC307" s="121"/>
      <c r="ID307" s="121"/>
      <c r="IE307" s="121"/>
      <c r="IF307" s="121"/>
      <c r="IG307" s="121"/>
      <c r="IH307" s="121"/>
      <c r="II307" s="121"/>
      <c r="IJ307" s="121"/>
      <c r="IK307" s="121"/>
      <c r="IL307" s="121"/>
      <c r="IM307" s="121"/>
      <c r="IN307" s="121"/>
      <c r="IO307" s="121"/>
      <c r="IP307" s="121"/>
      <c r="IQ307" s="121"/>
      <c r="IR307" s="121"/>
      <c r="IS307" s="121"/>
      <c r="IT307" s="121"/>
      <c r="IU307" s="121"/>
      <c r="IV307" s="121"/>
    </row>
    <row r="308" spans="1:256" ht="14.5">
      <c r="A308" s="121"/>
      <c r="B308" s="9"/>
      <c r="C308" s="153"/>
      <c r="D308" s="121"/>
      <c r="E308" s="121"/>
      <c r="F308" s="137"/>
      <c r="G308" s="121"/>
      <c r="H308" s="121"/>
      <c r="I308" s="121"/>
      <c r="J308" s="121"/>
      <c r="K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1"/>
      <c r="BM308" s="121"/>
      <c r="BN308" s="121"/>
      <c r="BO308" s="121"/>
      <c r="BP308" s="121"/>
      <c r="BQ308" s="121"/>
      <c r="BR308" s="121"/>
      <c r="BS308" s="121"/>
      <c r="BT308" s="121"/>
      <c r="BU308" s="121"/>
      <c r="BV308" s="121"/>
      <c r="BW308" s="121"/>
      <c r="BX308" s="121"/>
      <c r="BY308" s="121"/>
      <c r="BZ308" s="121"/>
      <c r="CA308" s="121"/>
      <c r="CB308" s="121"/>
      <c r="CC308" s="121"/>
      <c r="CD308" s="121"/>
      <c r="CE308" s="121"/>
      <c r="CF308" s="121"/>
      <c r="CG308" s="121"/>
      <c r="CH308" s="121"/>
      <c r="CI308" s="121"/>
      <c r="CJ308" s="121"/>
      <c r="CK308" s="121"/>
      <c r="CL308" s="121"/>
      <c r="CM308" s="121"/>
      <c r="CN308" s="121"/>
      <c r="CO308" s="121"/>
      <c r="CP308" s="121"/>
      <c r="CQ308" s="121"/>
      <c r="CR308" s="121"/>
      <c r="CS308" s="121"/>
      <c r="CT308" s="121"/>
      <c r="CU308" s="121"/>
      <c r="CV308" s="121"/>
      <c r="CW308" s="121"/>
      <c r="CX308" s="121"/>
      <c r="CY308" s="121"/>
      <c r="CZ308" s="121"/>
      <c r="DA308" s="121"/>
      <c r="DB308" s="121"/>
      <c r="DC308" s="121"/>
      <c r="DD308" s="121"/>
      <c r="DE308" s="121"/>
      <c r="DF308" s="121"/>
      <c r="DG308" s="121"/>
      <c r="DH308" s="121"/>
      <c r="DI308" s="121"/>
      <c r="DJ308" s="121"/>
      <c r="DK308" s="121"/>
      <c r="DL308" s="121"/>
      <c r="DM308" s="121"/>
      <c r="DN308" s="121"/>
      <c r="DO308" s="121"/>
      <c r="DP308" s="121"/>
      <c r="DQ308" s="121"/>
      <c r="DR308" s="121"/>
      <c r="DS308" s="121"/>
      <c r="DT308" s="121"/>
      <c r="DU308" s="121"/>
      <c r="DV308" s="121"/>
      <c r="DW308" s="121"/>
      <c r="DX308" s="121"/>
      <c r="DY308" s="121"/>
      <c r="DZ308" s="121"/>
      <c r="EA308" s="121"/>
      <c r="EB308" s="121"/>
      <c r="EC308" s="121"/>
      <c r="ED308" s="121"/>
      <c r="EE308" s="121"/>
      <c r="EF308" s="121"/>
      <c r="EG308" s="121"/>
      <c r="EH308" s="121"/>
      <c r="EI308" s="121"/>
      <c r="EJ308" s="121"/>
      <c r="EK308" s="121"/>
      <c r="EL308" s="121"/>
      <c r="EM308" s="121"/>
      <c r="EN308" s="121"/>
      <c r="EO308" s="121"/>
      <c r="EP308" s="121"/>
      <c r="EQ308" s="121"/>
      <c r="ER308" s="121"/>
      <c r="ES308" s="121"/>
      <c r="ET308" s="121"/>
      <c r="EU308" s="121"/>
      <c r="EV308" s="121"/>
      <c r="EW308" s="121"/>
      <c r="EX308" s="121"/>
      <c r="EY308" s="121"/>
      <c r="EZ308" s="121"/>
      <c r="FA308" s="121"/>
      <c r="FB308" s="121"/>
      <c r="FC308" s="121"/>
      <c r="FD308" s="121"/>
      <c r="FE308" s="121"/>
      <c r="FF308" s="121"/>
      <c r="FG308" s="121"/>
      <c r="FH308" s="121"/>
      <c r="FI308" s="121"/>
      <c r="FJ308" s="121"/>
      <c r="FK308" s="121"/>
      <c r="FL308" s="121"/>
      <c r="FM308" s="121"/>
      <c r="FN308" s="121"/>
      <c r="FO308" s="121"/>
      <c r="FP308" s="121"/>
      <c r="FQ308" s="121"/>
      <c r="FR308" s="121"/>
      <c r="FS308" s="121"/>
      <c r="FT308" s="121"/>
      <c r="FU308" s="121"/>
      <c r="FV308" s="121"/>
      <c r="FW308" s="121"/>
      <c r="FX308" s="121"/>
      <c r="FY308" s="121"/>
      <c r="FZ308" s="121"/>
      <c r="GA308" s="121"/>
      <c r="GB308" s="121"/>
      <c r="GC308" s="121"/>
      <c r="GD308" s="121"/>
      <c r="GE308" s="121"/>
      <c r="GF308" s="121"/>
      <c r="GG308" s="121"/>
      <c r="GH308" s="121"/>
      <c r="GI308" s="121"/>
      <c r="GJ308" s="121"/>
      <c r="GK308" s="121"/>
      <c r="GL308" s="121"/>
      <c r="GM308" s="121"/>
      <c r="GN308" s="121"/>
      <c r="GO308" s="121"/>
      <c r="GP308" s="121"/>
      <c r="GQ308" s="121"/>
      <c r="GR308" s="121"/>
      <c r="GS308" s="121"/>
      <c r="GT308" s="121"/>
      <c r="GU308" s="121"/>
      <c r="GV308" s="121"/>
      <c r="GW308" s="121"/>
      <c r="GX308" s="121"/>
      <c r="GY308" s="121"/>
      <c r="GZ308" s="121"/>
      <c r="HA308" s="121"/>
      <c r="HB308" s="121"/>
      <c r="HC308" s="121"/>
      <c r="HD308" s="121"/>
      <c r="HE308" s="121"/>
      <c r="HF308" s="121"/>
      <c r="HG308" s="121"/>
      <c r="HH308" s="121"/>
      <c r="HI308" s="121"/>
      <c r="HJ308" s="121"/>
      <c r="HK308" s="121"/>
      <c r="HL308" s="121"/>
      <c r="HM308" s="121"/>
      <c r="HN308" s="121"/>
      <c r="HO308" s="121"/>
      <c r="HP308" s="121"/>
      <c r="HQ308" s="121"/>
      <c r="HR308" s="121"/>
      <c r="HS308" s="121"/>
      <c r="HT308" s="121"/>
      <c r="HU308" s="121"/>
      <c r="HV308" s="121"/>
      <c r="HW308" s="121"/>
      <c r="HX308" s="121"/>
      <c r="HY308" s="121"/>
      <c r="HZ308" s="121"/>
      <c r="IA308" s="121"/>
      <c r="IB308" s="121"/>
      <c r="IC308" s="121"/>
      <c r="ID308" s="121"/>
      <c r="IE308" s="121"/>
      <c r="IF308" s="121"/>
      <c r="IG308" s="121"/>
      <c r="IH308" s="121"/>
      <c r="II308" s="121"/>
      <c r="IJ308" s="121"/>
      <c r="IK308" s="121"/>
      <c r="IL308" s="121"/>
      <c r="IM308" s="121"/>
      <c r="IN308" s="121"/>
      <c r="IO308" s="121"/>
      <c r="IP308" s="121"/>
      <c r="IQ308" s="121"/>
      <c r="IR308" s="121"/>
      <c r="IS308" s="121"/>
      <c r="IT308" s="121"/>
      <c r="IU308" s="121"/>
      <c r="IV308" s="121"/>
    </row>
    <row r="309" spans="1:256" ht="14.5">
      <c r="A309" s="121"/>
      <c r="B309" s="151" t="s">
        <v>1588</v>
      </c>
      <c r="C309" s="152" t="s">
        <v>1587</v>
      </c>
      <c r="D309" s="121"/>
      <c r="E309" s="121"/>
      <c r="F309" s="137"/>
      <c r="G309" s="121"/>
      <c r="H309" s="121"/>
      <c r="I309" s="121"/>
      <c r="J309" s="121"/>
      <c r="K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c r="AP309" s="121"/>
      <c r="AQ309" s="121"/>
      <c r="AR309" s="121"/>
      <c r="AS309" s="121"/>
      <c r="AT309" s="121"/>
      <c r="AU309" s="121"/>
      <c r="AV309" s="121"/>
      <c r="AW309" s="121"/>
      <c r="AX309" s="121"/>
      <c r="AY309" s="121"/>
      <c r="AZ309" s="121"/>
      <c r="BA309" s="121"/>
      <c r="BB309" s="121"/>
      <c r="BC309" s="121"/>
      <c r="BD309" s="121"/>
      <c r="BE309" s="121"/>
      <c r="BF309" s="121"/>
      <c r="BG309" s="121"/>
      <c r="BH309" s="121"/>
      <c r="BI309" s="121"/>
      <c r="BJ309" s="121"/>
      <c r="BK309" s="121"/>
      <c r="BL309" s="121"/>
      <c r="BM309" s="121"/>
      <c r="BN309" s="121"/>
      <c r="BO309" s="121"/>
      <c r="BP309" s="121"/>
      <c r="BQ309" s="121"/>
      <c r="BR309" s="121"/>
      <c r="BS309" s="121"/>
      <c r="BT309" s="121"/>
      <c r="BU309" s="121"/>
      <c r="BV309" s="121"/>
      <c r="BW309" s="121"/>
      <c r="BX309" s="121"/>
      <c r="BY309" s="121"/>
      <c r="BZ309" s="121"/>
      <c r="CA309" s="121"/>
      <c r="CB309" s="121"/>
      <c r="CC309" s="121"/>
      <c r="CD309" s="121"/>
      <c r="CE309" s="121"/>
      <c r="CF309" s="121"/>
      <c r="CG309" s="121"/>
      <c r="CH309" s="121"/>
      <c r="CI309" s="121"/>
      <c r="CJ309" s="121"/>
      <c r="CK309" s="121"/>
      <c r="CL309" s="121"/>
      <c r="CM309" s="121"/>
      <c r="CN309" s="121"/>
      <c r="CO309" s="121"/>
      <c r="CP309" s="121"/>
      <c r="CQ309" s="121"/>
      <c r="CR309" s="121"/>
      <c r="CS309" s="121"/>
      <c r="CT309" s="121"/>
      <c r="CU309" s="121"/>
      <c r="CV309" s="121"/>
      <c r="CW309" s="121"/>
      <c r="CX309" s="121"/>
      <c r="CY309" s="121"/>
      <c r="CZ309" s="121"/>
      <c r="DA309" s="121"/>
      <c r="DB309" s="121"/>
      <c r="DC309" s="121"/>
      <c r="DD309" s="121"/>
      <c r="DE309" s="121"/>
      <c r="DF309" s="121"/>
      <c r="DG309" s="121"/>
      <c r="DH309" s="121"/>
      <c r="DI309" s="121"/>
      <c r="DJ309" s="121"/>
      <c r="DK309" s="121"/>
      <c r="DL309" s="121"/>
      <c r="DM309" s="121"/>
      <c r="DN309" s="121"/>
      <c r="DO309" s="121"/>
      <c r="DP309" s="121"/>
      <c r="DQ309" s="121"/>
      <c r="DR309" s="121"/>
      <c r="DS309" s="121"/>
      <c r="DT309" s="121"/>
      <c r="DU309" s="121"/>
      <c r="DV309" s="121"/>
      <c r="DW309" s="121"/>
      <c r="DX309" s="121"/>
      <c r="DY309" s="121"/>
      <c r="DZ309" s="121"/>
      <c r="EA309" s="121"/>
      <c r="EB309" s="121"/>
      <c r="EC309" s="121"/>
      <c r="ED309" s="121"/>
      <c r="EE309" s="121"/>
      <c r="EF309" s="121"/>
      <c r="EG309" s="121"/>
      <c r="EH309" s="121"/>
      <c r="EI309" s="121"/>
      <c r="EJ309" s="121"/>
      <c r="EK309" s="121"/>
      <c r="EL309" s="121"/>
      <c r="EM309" s="121"/>
      <c r="EN309" s="121"/>
      <c r="EO309" s="121"/>
      <c r="EP309" s="121"/>
      <c r="EQ309" s="121"/>
      <c r="ER309" s="121"/>
      <c r="ES309" s="121"/>
      <c r="ET309" s="121"/>
      <c r="EU309" s="121"/>
      <c r="EV309" s="121"/>
      <c r="EW309" s="121"/>
      <c r="EX309" s="121"/>
      <c r="EY309" s="121"/>
      <c r="EZ309" s="121"/>
      <c r="FA309" s="121"/>
      <c r="FB309" s="121"/>
      <c r="FC309" s="121"/>
      <c r="FD309" s="121"/>
      <c r="FE309" s="121"/>
      <c r="FF309" s="121"/>
      <c r="FG309" s="121"/>
      <c r="FH309" s="121"/>
      <c r="FI309" s="121"/>
      <c r="FJ309" s="121"/>
      <c r="FK309" s="121"/>
      <c r="FL309" s="121"/>
      <c r="FM309" s="121"/>
      <c r="FN309" s="121"/>
      <c r="FO309" s="121"/>
      <c r="FP309" s="121"/>
      <c r="FQ309" s="121"/>
      <c r="FR309" s="121"/>
      <c r="FS309" s="121"/>
      <c r="FT309" s="121"/>
      <c r="FU309" s="121"/>
      <c r="FV309" s="121"/>
      <c r="FW309" s="121"/>
      <c r="FX309" s="121"/>
      <c r="FY309" s="121"/>
      <c r="FZ309" s="121"/>
      <c r="GA309" s="121"/>
      <c r="GB309" s="121"/>
      <c r="GC309" s="121"/>
      <c r="GD309" s="121"/>
      <c r="GE309" s="121"/>
      <c r="GF309" s="121"/>
      <c r="GG309" s="121"/>
      <c r="GH309" s="121"/>
      <c r="GI309" s="121"/>
      <c r="GJ309" s="121"/>
      <c r="GK309" s="121"/>
      <c r="GL309" s="121"/>
      <c r="GM309" s="121"/>
      <c r="GN309" s="121"/>
      <c r="GO309" s="121"/>
      <c r="GP309" s="121"/>
      <c r="GQ309" s="121"/>
      <c r="GR309" s="121"/>
      <c r="GS309" s="121"/>
      <c r="GT309" s="121"/>
      <c r="GU309" s="121"/>
      <c r="GV309" s="121"/>
      <c r="GW309" s="121"/>
      <c r="GX309" s="121"/>
      <c r="GY309" s="121"/>
      <c r="GZ309" s="121"/>
      <c r="HA309" s="121"/>
      <c r="HB309" s="121"/>
      <c r="HC309" s="121"/>
      <c r="HD309" s="121"/>
      <c r="HE309" s="121"/>
      <c r="HF309" s="121"/>
      <c r="HG309" s="121"/>
      <c r="HH309" s="121"/>
      <c r="HI309" s="121"/>
      <c r="HJ309" s="121"/>
      <c r="HK309" s="121"/>
      <c r="HL309" s="121"/>
      <c r="HM309" s="121"/>
      <c r="HN309" s="121"/>
      <c r="HO309" s="121"/>
      <c r="HP309" s="121"/>
      <c r="HQ309" s="121"/>
      <c r="HR309" s="121"/>
      <c r="HS309" s="121"/>
      <c r="HT309" s="121"/>
      <c r="HU309" s="121"/>
      <c r="HV309" s="121"/>
      <c r="HW309" s="121"/>
      <c r="HX309" s="121"/>
      <c r="HY309" s="121"/>
      <c r="HZ309" s="121"/>
      <c r="IA309" s="121"/>
      <c r="IB309" s="121"/>
      <c r="IC309" s="121"/>
      <c r="ID309" s="121"/>
      <c r="IE309" s="121"/>
      <c r="IF309" s="121"/>
      <c r="IG309" s="121"/>
      <c r="IH309" s="121"/>
      <c r="II309" s="121"/>
      <c r="IJ309" s="121"/>
      <c r="IK309" s="121"/>
      <c r="IL309" s="121"/>
      <c r="IM309" s="121"/>
      <c r="IN309" s="121"/>
      <c r="IO309" s="121"/>
      <c r="IP309" s="121"/>
      <c r="IQ309" s="121"/>
      <c r="IR309" s="121"/>
      <c r="IS309" s="121"/>
      <c r="IT309" s="121"/>
      <c r="IU309" s="121"/>
      <c r="IV309" s="121"/>
    </row>
    <row r="310" spans="1:256" ht="14.5">
      <c r="A310" s="121"/>
      <c r="B310" s="146" t="s">
        <v>1574</v>
      </c>
      <c r="C310" s="129">
        <v>101</v>
      </c>
      <c r="D310" s="121"/>
      <c r="E310" s="121"/>
      <c r="F310" s="137"/>
      <c r="G310" s="121"/>
      <c r="H310" s="121"/>
      <c r="I310" s="121"/>
      <c r="J310" s="121"/>
      <c r="K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1"/>
      <c r="BM310" s="121"/>
      <c r="BN310" s="121"/>
      <c r="BO310" s="121"/>
      <c r="BP310" s="121"/>
      <c r="BQ310" s="121"/>
      <c r="BR310" s="121"/>
      <c r="BS310" s="121"/>
      <c r="BT310" s="121"/>
      <c r="BU310" s="121"/>
      <c r="BV310" s="121"/>
      <c r="BW310" s="121"/>
      <c r="BX310" s="121"/>
      <c r="BY310" s="121"/>
      <c r="BZ310" s="121"/>
      <c r="CA310" s="121"/>
      <c r="CB310" s="121"/>
      <c r="CC310" s="121"/>
      <c r="CD310" s="121"/>
      <c r="CE310" s="121"/>
      <c r="CF310" s="121"/>
      <c r="CG310" s="121"/>
      <c r="CH310" s="121"/>
      <c r="CI310" s="121"/>
      <c r="CJ310" s="121"/>
      <c r="CK310" s="121"/>
      <c r="CL310" s="121"/>
      <c r="CM310" s="121"/>
      <c r="CN310" s="121"/>
      <c r="CO310" s="121"/>
      <c r="CP310" s="121"/>
      <c r="CQ310" s="121"/>
      <c r="CR310" s="121"/>
      <c r="CS310" s="121"/>
      <c r="CT310" s="121"/>
      <c r="CU310" s="121"/>
      <c r="CV310" s="121"/>
      <c r="CW310" s="121"/>
      <c r="CX310" s="121"/>
      <c r="CY310" s="121"/>
      <c r="CZ310" s="121"/>
      <c r="DA310" s="121"/>
      <c r="DB310" s="121"/>
      <c r="DC310" s="121"/>
      <c r="DD310" s="121"/>
      <c r="DE310" s="121"/>
      <c r="DF310" s="121"/>
      <c r="DG310" s="121"/>
      <c r="DH310" s="121"/>
      <c r="DI310" s="121"/>
      <c r="DJ310" s="121"/>
      <c r="DK310" s="121"/>
      <c r="DL310" s="121"/>
      <c r="DM310" s="121"/>
      <c r="DN310" s="121"/>
      <c r="DO310" s="121"/>
      <c r="DP310" s="121"/>
      <c r="DQ310" s="121"/>
      <c r="DR310" s="121"/>
      <c r="DS310" s="121"/>
      <c r="DT310" s="121"/>
      <c r="DU310" s="121"/>
      <c r="DV310" s="121"/>
      <c r="DW310" s="121"/>
      <c r="DX310" s="121"/>
      <c r="DY310" s="121"/>
      <c r="DZ310" s="121"/>
      <c r="EA310" s="121"/>
      <c r="EB310" s="121"/>
      <c r="EC310" s="121"/>
      <c r="ED310" s="121"/>
      <c r="EE310" s="121"/>
      <c r="EF310" s="121"/>
      <c r="EG310" s="121"/>
      <c r="EH310" s="121"/>
      <c r="EI310" s="121"/>
      <c r="EJ310" s="121"/>
      <c r="EK310" s="121"/>
      <c r="EL310" s="121"/>
      <c r="EM310" s="121"/>
      <c r="EN310" s="121"/>
      <c r="EO310" s="121"/>
      <c r="EP310" s="121"/>
      <c r="EQ310" s="121"/>
      <c r="ER310" s="121"/>
      <c r="ES310" s="121"/>
      <c r="ET310" s="121"/>
      <c r="EU310" s="121"/>
      <c r="EV310" s="121"/>
      <c r="EW310" s="121"/>
      <c r="EX310" s="121"/>
      <c r="EY310" s="121"/>
      <c r="EZ310" s="121"/>
      <c r="FA310" s="121"/>
      <c r="FB310" s="121"/>
      <c r="FC310" s="121"/>
      <c r="FD310" s="121"/>
      <c r="FE310" s="121"/>
      <c r="FF310" s="121"/>
      <c r="FG310" s="121"/>
      <c r="FH310" s="121"/>
      <c r="FI310" s="121"/>
      <c r="FJ310" s="121"/>
      <c r="FK310" s="121"/>
      <c r="FL310" s="121"/>
      <c r="FM310" s="121"/>
      <c r="FN310" s="121"/>
      <c r="FO310" s="121"/>
      <c r="FP310" s="121"/>
      <c r="FQ310" s="121"/>
      <c r="FR310" s="121"/>
      <c r="FS310" s="121"/>
      <c r="FT310" s="121"/>
      <c r="FU310" s="121"/>
      <c r="FV310" s="121"/>
      <c r="FW310" s="121"/>
      <c r="FX310" s="121"/>
      <c r="FY310" s="121"/>
      <c r="FZ310" s="121"/>
      <c r="GA310" s="121"/>
      <c r="GB310" s="121"/>
      <c r="GC310" s="121"/>
      <c r="GD310" s="121"/>
      <c r="GE310" s="121"/>
      <c r="GF310" s="121"/>
      <c r="GG310" s="121"/>
      <c r="GH310" s="121"/>
      <c r="GI310" s="121"/>
      <c r="GJ310" s="121"/>
      <c r="GK310" s="121"/>
      <c r="GL310" s="121"/>
      <c r="GM310" s="121"/>
      <c r="GN310" s="121"/>
      <c r="GO310" s="121"/>
      <c r="GP310" s="121"/>
      <c r="GQ310" s="121"/>
      <c r="GR310" s="121"/>
      <c r="GS310" s="121"/>
      <c r="GT310" s="121"/>
      <c r="GU310" s="121"/>
      <c r="GV310" s="121"/>
      <c r="GW310" s="121"/>
      <c r="GX310" s="121"/>
      <c r="GY310" s="121"/>
      <c r="GZ310" s="121"/>
      <c r="HA310" s="121"/>
      <c r="HB310" s="121"/>
      <c r="HC310" s="121"/>
      <c r="HD310" s="121"/>
      <c r="HE310" s="121"/>
      <c r="HF310" s="121"/>
      <c r="HG310" s="121"/>
      <c r="HH310" s="121"/>
      <c r="HI310" s="121"/>
      <c r="HJ310" s="121"/>
      <c r="HK310" s="121"/>
      <c r="HL310" s="121"/>
      <c r="HM310" s="121"/>
      <c r="HN310" s="121"/>
      <c r="HO310" s="121"/>
      <c r="HP310" s="121"/>
      <c r="HQ310" s="121"/>
      <c r="HR310" s="121"/>
      <c r="HS310" s="121"/>
      <c r="HT310" s="121"/>
      <c r="HU310" s="121"/>
      <c r="HV310" s="121"/>
      <c r="HW310" s="121"/>
      <c r="HX310" s="121"/>
      <c r="HY310" s="121"/>
      <c r="HZ310" s="121"/>
      <c r="IA310" s="121"/>
      <c r="IB310" s="121"/>
      <c r="IC310" s="121"/>
      <c r="ID310" s="121"/>
      <c r="IE310" s="121"/>
      <c r="IF310" s="121"/>
      <c r="IG310" s="121"/>
      <c r="IH310" s="121"/>
      <c r="II310" s="121"/>
      <c r="IJ310" s="121"/>
      <c r="IK310" s="121"/>
      <c r="IL310" s="121"/>
      <c r="IM310" s="121"/>
      <c r="IN310" s="121"/>
      <c r="IO310" s="121"/>
      <c r="IP310" s="121"/>
      <c r="IQ310" s="121"/>
      <c r="IR310" s="121"/>
      <c r="IS310" s="121"/>
      <c r="IT310" s="121"/>
      <c r="IU310" s="121"/>
      <c r="IV310" s="121"/>
    </row>
    <row r="311" spans="1:256" ht="14.5">
      <c r="A311" s="121"/>
      <c r="B311" s="146" t="s">
        <v>1575</v>
      </c>
      <c r="C311" s="129">
        <v>100</v>
      </c>
      <c r="D311" s="121"/>
      <c r="E311" s="121"/>
      <c r="F311" s="137"/>
      <c r="G311" s="121"/>
      <c r="H311" s="121"/>
      <c r="I311" s="121"/>
      <c r="J311" s="121"/>
      <c r="K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c r="AP311" s="121"/>
      <c r="AQ311" s="121"/>
      <c r="AR311" s="121"/>
      <c r="AS311" s="121"/>
      <c r="AT311" s="121"/>
      <c r="AU311" s="121"/>
      <c r="AV311" s="121"/>
      <c r="AW311" s="121"/>
      <c r="AX311" s="121"/>
      <c r="AY311" s="121"/>
      <c r="AZ311" s="121"/>
      <c r="BA311" s="121"/>
      <c r="BB311" s="121"/>
      <c r="BC311" s="121"/>
      <c r="BD311" s="121"/>
      <c r="BE311" s="121"/>
      <c r="BF311" s="121"/>
      <c r="BG311" s="121"/>
      <c r="BH311" s="121"/>
      <c r="BI311" s="121"/>
      <c r="BJ311" s="121"/>
      <c r="BK311" s="121"/>
      <c r="BL311" s="121"/>
      <c r="BM311" s="121"/>
      <c r="BN311" s="121"/>
      <c r="BO311" s="121"/>
      <c r="BP311" s="121"/>
      <c r="BQ311" s="121"/>
      <c r="BR311" s="121"/>
      <c r="BS311" s="121"/>
      <c r="BT311" s="121"/>
      <c r="BU311" s="121"/>
      <c r="BV311" s="121"/>
      <c r="BW311" s="121"/>
      <c r="BX311" s="121"/>
      <c r="BY311" s="121"/>
      <c r="BZ311" s="121"/>
      <c r="CA311" s="121"/>
      <c r="CB311" s="121"/>
      <c r="CC311" s="121"/>
      <c r="CD311" s="121"/>
      <c r="CE311" s="121"/>
      <c r="CF311" s="121"/>
      <c r="CG311" s="121"/>
      <c r="CH311" s="121"/>
      <c r="CI311" s="121"/>
      <c r="CJ311" s="121"/>
      <c r="CK311" s="121"/>
      <c r="CL311" s="121"/>
      <c r="CM311" s="121"/>
      <c r="CN311" s="121"/>
      <c r="CO311" s="121"/>
      <c r="CP311" s="121"/>
      <c r="CQ311" s="121"/>
      <c r="CR311" s="121"/>
      <c r="CS311" s="121"/>
      <c r="CT311" s="121"/>
      <c r="CU311" s="121"/>
      <c r="CV311" s="121"/>
      <c r="CW311" s="121"/>
      <c r="CX311" s="121"/>
      <c r="CY311" s="121"/>
      <c r="CZ311" s="121"/>
      <c r="DA311" s="121"/>
      <c r="DB311" s="121"/>
      <c r="DC311" s="121"/>
      <c r="DD311" s="121"/>
      <c r="DE311" s="121"/>
      <c r="DF311" s="121"/>
      <c r="DG311" s="121"/>
      <c r="DH311" s="121"/>
      <c r="DI311" s="121"/>
      <c r="DJ311" s="121"/>
      <c r="DK311" s="121"/>
      <c r="DL311" s="121"/>
      <c r="DM311" s="121"/>
      <c r="DN311" s="121"/>
      <c r="DO311" s="121"/>
      <c r="DP311" s="121"/>
      <c r="DQ311" s="121"/>
      <c r="DR311" s="121"/>
      <c r="DS311" s="121"/>
      <c r="DT311" s="121"/>
      <c r="DU311" s="121"/>
      <c r="DV311" s="121"/>
      <c r="DW311" s="121"/>
      <c r="DX311" s="121"/>
      <c r="DY311" s="121"/>
      <c r="DZ311" s="121"/>
      <c r="EA311" s="121"/>
      <c r="EB311" s="121"/>
      <c r="EC311" s="121"/>
      <c r="ED311" s="121"/>
      <c r="EE311" s="121"/>
      <c r="EF311" s="121"/>
      <c r="EG311" s="121"/>
      <c r="EH311" s="121"/>
      <c r="EI311" s="121"/>
      <c r="EJ311" s="121"/>
      <c r="EK311" s="121"/>
      <c r="EL311" s="121"/>
      <c r="EM311" s="121"/>
      <c r="EN311" s="121"/>
      <c r="EO311" s="121"/>
      <c r="EP311" s="121"/>
      <c r="EQ311" s="121"/>
      <c r="ER311" s="121"/>
      <c r="ES311" s="121"/>
      <c r="ET311" s="121"/>
      <c r="EU311" s="121"/>
      <c r="EV311" s="121"/>
      <c r="EW311" s="121"/>
      <c r="EX311" s="121"/>
      <c r="EY311" s="121"/>
      <c r="EZ311" s="121"/>
      <c r="FA311" s="121"/>
      <c r="FB311" s="121"/>
      <c r="FC311" s="121"/>
      <c r="FD311" s="121"/>
      <c r="FE311" s="121"/>
      <c r="FF311" s="121"/>
      <c r="FG311" s="121"/>
      <c r="FH311" s="121"/>
      <c r="FI311" s="121"/>
      <c r="FJ311" s="121"/>
      <c r="FK311" s="121"/>
      <c r="FL311" s="121"/>
      <c r="FM311" s="121"/>
      <c r="FN311" s="121"/>
      <c r="FO311" s="121"/>
      <c r="FP311" s="121"/>
      <c r="FQ311" s="121"/>
      <c r="FR311" s="121"/>
      <c r="FS311" s="121"/>
      <c r="FT311" s="121"/>
      <c r="FU311" s="121"/>
      <c r="FV311" s="121"/>
      <c r="FW311" s="121"/>
      <c r="FX311" s="121"/>
      <c r="FY311" s="121"/>
      <c r="FZ311" s="121"/>
      <c r="GA311" s="121"/>
      <c r="GB311" s="121"/>
      <c r="GC311" s="121"/>
      <c r="GD311" s="121"/>
      <c r="GE311" s="121"/>
      <c r="GF311" s="121"/>
      <c r="GG311" s="121"/>
      <c r="GH311" s="121"/>
      <c r="GI311" s="121"/>
      <c r="GJ311" s="121"/>
      <c r="GK311" s="121"/>
      <c r="GL311" s="121"/>
      <c r="GM311" s="121"/>
      <c r="GN311" s="121"/>
      <c r="GO311" s="121"/>
      <c r="GP311" s="121"/>
      <c r="GQ311" s="121"/>
      <c r="GR311" s="121"/>
      <c r="GS311" s="121"/>
      <c r="GT311" s="121"/>
      <c r="GU311" s="121"/>
      <c r="GV311" s="121"/>
      <c r="GW311" s="121"/>
      <c r="GX311" s="121"/>
      <c r="GY311" s="121"/>
      <c r="GZ311" s="121"/>
      <c r="HA311" s="121"/>
      <c r="HB311" s="121"/>
      <c r="HC311" s="121"/>
      <c r="HD311" s="121"/>
      <c r="HE311" s="121"/>
      <c r="HF311" s="121"/>
      <c r="HG311" s="121"/>
      <c r="HH311" s="121"/>
      <c r="HI311" s="121"/>
      <c r="HJ311" s="121"/>
      <c r="HK311" s="121"/>
      <c r="HL311" s="121"/>
      <c r="HM311" s="121"/>
      <c r="HN311" s="121"/>
      <c r="HO311" s="121"/>
      <c r="HP311" s="121"/>
      <c r="HQ311" s="121"/>
      <c r="HR311" s="121"/>
      <c r="HS311" s="121"/>
      <c r="HT311" s="121"/>
      <c r="HU311" s="121"/>
      <c r="HV311" s="121"/>
      <c r="HW311" s="121"/>
      <c r="HX311" s="121"/>
      <c r="HY311" s="121"/>
      <c r="HZ311" s="121"/>
      <c r="IA311" s="121"/>
      <c r="IB311" s="121"/>
      <c r="IC311" s="121"/>
      <c r="ID311" s="121"/>
      <c r="IE311" s="121"/>
      <c r="IF311" s="121"/>
      <c r="IG311" s="121"/>
      <c r="IH311" s="121"/>
      <c r="II311" s="121"/>
      <c r="IJ311" s="121"/>
      <c r="IK311" s="121"/>
      <c r="IL311" s="121"/>
      <c r="IM311" s="121"/>
      <c r="IN311" s="121"/>
      <c r="IO311" s="121"/>
      <c r="IP311" s="121"/>
      <c r="IQ311" s="121"/>
      <c r="IR311" s="121"/>
      <c r="IS311" s="121"/>
      <c r="IT311" s="121"/>
      <c r="IU311" s="121"/>
      <c r="IV311" s="121"/>
    </row>
    <row r="312" spans="1:256" ht="14.5">
      <c r="A312" s="121"/>
      <c r="B312" s="146" t="s">
        <v>1576</v>
      </c>
      <c r="C312" s="129">
        <v>75</v>
      </c>
      <c r="D312" s="121"/>
      <c r="E312" s="121"/>
      <c r="F312" s="137"/>
      <c r="G312" s="121"/>
      <c r="H312" s="121"/>
      <c r="I312" s="121"/>
      <c r="J312" s="121"/>
      <c r="K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c r="AP312" s="121"/>
      <c r="AQ312" s="121"/>
      <c r="AR312" s="121"/>
      <c r="AS312" s="121"/>
      <c r="AT312" s="121"/>
      <c r="AU312" s="121"/>
      <c r="AV312" s="121"/>
      <c r="AW312" s="121"/>
      <c r="AX312" s="121"/>
      <c r="AY312" s="121"/>
      <c r="AZ312" s="121"/>
      <c r="BA312" s="121"/>
      <c r="BB312" s="121"/>
      <c r="BC312" s="121"/>
      <c r="BD312" s="121"/>
      <c r="BE312" s="121"/>
      <c r="BF312" s="121"/>
      <c r="BG312" s="121"/>
      <c r="BH312" s="121"/>
      <c r="BI312" s="121"/>
      <c r="BJ312" s="121"/>
      <c r="BK312" s="121"/>
      <c r="BL312" s="121"/>
      <c r="BM312" s="121"/>
      <c r="BN312" s="121"/>
      <c r="BO312" s="121"/>
      <c r="BP312" s="121"/>
      <c r="BQ312" s="121"/>
      <c r="BR312" s="121"/>
      <c r="BS312" s="121"/>
      <c r="BT312" s="121"/>
      <c r="BU312" s="121"/>
      <c r="BV312" s="121"/>
      <c r="BW312" s="121"/>
      <c r="BX312" s="121"/>
      <c r="BY312" s="121"/>
      <c r="BZ312" s="121"/>
      <c r="CA312" s="121"/>
      <c r="CB312" s="121"/>
      <c r="CC312" s="121"/>
      <c r="CD312" s="121"/>
      <c r="CE312" s="121"/>
      <c r="CF312" s="121"/>
      <c r="CG312" s="121"/>
      <c r="CH312" s="121"/>
      <c r="CI312" s="121"/>
      <c r="CJ312" s="121"/>
      <c r="CK312" s="121"/>
      <c r="CL312" s="121"/>
      <c r="CM312" s="121"/>
      <c r="CN312" s="121"/>
      <c r="CO312" s="121"/>
      <c r="CP312" s="121"/>
      <c r="CQ312" s="121"/>
      <c r="CR312" s="121"/>
      <c r="CS312" s="121"/>
      <c r="CT312" s="121"/>
      <c r="CU312" s="121"/>
      <c r="CV312" s="121"/>
      <c r="CW312" s="121"/>
      <c r="CX312" s="121"/>
      <c r="CY312" s="121"/>
      <c r="CZ312" s="121"/>
      <c r="DA312" s="121"/>
      <c r="DB312" s="121"/>
      <c r="DC312" s="121"/>
      <c r="DD312" s="121"/>
      <c r="DE312" s="121"/>
      <c r="DF312" s="121"/>
      <c r="DG312" s="121"/>
      <c r="DH312" s="121"/>
      <c r="DI312" s="121"/>
      <c r="DJ312" s="121"/>
      <c r="DK312" s="121"/>
      <c r="DL312" s="121"/>
      <c r="DM312" s="121"/>
      <c r="DN312" s="121"/>
      <c r="DO312" s="121"/>
      <c r="DP312" s="121"/>
      <c r="DQ312" s="121"/>
      <c r="DR312" s="121"/>
      <c r="DS312" s="121"/>
      <c r="DT312" s="121"/>
      <c r="DU312" s="121"/>
      <c r="DV312" s="121"/>
      <c r="DW312" s="121"/>
      <c r="DX312" s="121"/>
      <c r="DY312" s="121"/>
      <c r="DZ312" s="121"/>
      <c r="EA312" s="121"/>
      <c r="EB312" s="121"/>
      <c r="EC312" s="121"/>
      <c r="ED312" s="121"/>
      <c r="EE312" s="121"/>
      <c r="EF312" s="121"/>
      <c r="EG312" s="121"/>
      <c r="EH312" s="121"/>
      <c r="EI312" s="121"/>
      <c r="EJ312" s="121"/>
      <c r="EK312" s="121"/>
      <c r="EL312" s="121"/>
      <c r="EM312" s="121"/>
      <c r="EN312" s="121"/>
      <c r="EO312" s="121"/>
      <c r="EP312" s="121"/>
      <c r="EQ312" s="121"/>
      <c r="ER312" s="121"/>
      <c r="ES312" s="121"/>
      <c r="ET312" s="121"/>
      <c r="EU312" s="121"/>
      <c r="EV312" s="121"/>
      <c r="EW312" s="121"/>
      <c r="EX312" s="121"/>
      <c r="EY312" s="121"/>
      <c r="EZ312" s="121"/>
      <c r="FA312" s="121"/>
      <c r="FB312" s="121"/>
      <c r="FC312" s="121"/>
      <c r="FD312" s="121"/>
      <c r="FE312" s="121"/>
      <c r="FF312" s="121"/>
      <c r="FG312" s="121"/>
      <c r="FH312" s="121"/>
      <c r="FI312" s="121"/>
      <c r="FJ312" s="121"/>
      <c r="FK312" s="121"/>
      <c r="FL312" s="121"/>
      <c r="FM312" s="121"/>
      <c r="FN312" s="121"/>
      <c r="FO312" s="121"/>
      <c r="FP312" s="121"/>
      <c r="FQ312" s="121"/>
      <c r="FR312" s="121"/>
      <c r="FS312" s="121"/>
      <c r="FT312" s="121"/>
      <c r="FU312" s="121"/>
      <c r="FV312" s="121"/>
      <c r="FW312" s="121"/>
      <c r="FX312" s="121"/>
      <c r="FY312" s="121"/>
      <c r="FZ312" s="121"/>
      <c r="GA312" s="121"/>
      <c r="GB312" s="121"/>
      <c r="GC312" s="121"/>
      <c r="GD312" s="121"/>
      <c r="GE312" s="121"/>
      <c r="GF312" s="121"/>
      <c r="GG312" s="121"/>
      <c r="GH312" s="121"/>
      <c r="GI312" s="121"/>
      <c r="GJ312" s="121"/>
      <c r="GK312" s="121"/>
      <c r="GL312" s="121"/>
      <c r="GM312" s="121"/>
      <c r="GN312" s="121"/>
      <c r="GO312" s="121"/>
      <c r="GP312" s="121"/>
      <c r="GQ312" s="121"/>
      <c r="GR312" s="121"/>
      <c r="GS312" s="121"/>
      <c r="GT312" s="121"/>
      <c r="GU312" s="121"/>
      <c r="GV312" s="121"/>
      <c r="GW312" s="121"/>
      <c r="GX312" s="121"/>
      <c r="GY312" s="121"/>
      <c r="GZ312" s="121"/>
      <c r="HA312" s="121"/>
      <c r="HB312" s="121"/>
      <c r="HC312" s="121"/>
      <c r="HD312" s="121"/>
      <c r="HE312" s="121"/>
      <c r="HF312" s="121"/>
      <c r="HG312" s="121"/>
      <c r="HH312" s="121"/>
      <c r="HI312" s="121"/>
      <c r="HJ312" s="121"/>
      <c r="HK312" s="121"/>
      <c r="HL312" s="121"/>
      <c r="HM312" s="121"/>
      <c r="HN312" s="121"/>
      <c r="HO312" s="121"/>
      <c r="HP312" s="121"/>
      <c r="HQ312" s="121"/>
      <c r="HR312" s="121"/>
      <c r="HS312" s="121"/>
      <c r="HT312" s="121"/>
      <c r="HU312" s="121"/>
      <c r="HV312" s="121"/>
      <c r="HW312" s="121"/>
      <c r="HX312" s="121"/>
      <c r="HY312" s="121"/>
      <c r="HZ312" s="121"/>
      <c r="IA312" s="121"/>
      <c r="IB312" s="121"/>
      <c r="IC312" s="121"/>
      <c r="ID312" s="121"/>
      <c r="IE312" s="121"/>
      <c r="IF312" s="121"/>
      <c r="IG312" s="121"/>
      <c r="IH312" s="121"/>
      <c r="II312" s="121"/>
      <c r="IJ312" s="121"/>
      <c r="IK312" s="121"/>
      <c r="IL312" s="121"/>
      <c r="IM312" s="121"/>
      <c r="IN312" s="121"/>
      <c r="IO312" s="121"/>
      <c r="IP312" s="121"/>
      <c r="IQ312" s="121"/>
      <c r="IR312" s="121"/>
      <c r="IS312" s="121"/>
      <c r="IT312" s="121"/>
      <c r="IU312" s="121"/>
      <c r="IV312" s="121"/>
    </row>
    <row r="313" spans="1:256" ht="14.5">
      <c r="A313" s="121"/>
      <c r="B313" s="146" t="s">
        <v>1577</v>
      </c>
      <c r="C313" s="129">
        <v>279</v>
      </c>
      <c r="D313" s="121"/>
      <c r="E313" s="121"/>
      <c r="F313" s="137"/>
      <c r="G313" s="121"/>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c r="AP313" s="121"/>
      <c r="AQ313" s="121"/>
      <c r="AR313" s="121"/>
      <c r="AS313" s="121"/>
      <c r="AT313" s="121"/>
      <c r="AU313" s="121"/>
      <c r="AV313" s="121"/>
      <c r="AW313" s="121"/>
      <c r="AX313" s="121"/>
      <c r="AY313" s="121"/>
      <c r="AZ313" s="121"/>
      <c r="BA313" s="121"/>
      <c r="BB313" s="121"/>
      <c r="BC313" s="121"/>
      <c r="BD313" s="121"/>
      <c r="BE313" s="121"/>
      <c r="BF313" s="121"/>
      <c r="BG313" s="121"/>
      <c r="BH313" s="121"/>
      <c r="BI313" s="121"/>
      <c r="BJ313" s="121"/>
      <c r="BK313" s="121"/>
      <c r="BL313" s="121"/>
      <c r="BM313" s="121"/>
      <c r="BN313" s="121"/>
      <c r="BO313" s="121"/>
      <c r="BP313" s="121"/>
      <c r="BQ313" s="121"/>
      <c r="BR313" s="121"/>
      <c r="BS313" s="121"/>
      <c r="BT313" s="121"/>
      <c r="BU313" s="121"/>
      <c r="BV313" s="121"/>
      <c r="BW313" s="121"/>
      <c r="BX313" s="121"/>
      <c r="BY313" s="121"/>
      <c r="BZ313" s="121"/>
      <c r="CA313" s="121"/>
      <c r="CB313" s="121"/>
      <c r="CC313" s="121"/>
      <c r="CD313" s="121"/>
      <c r="CE313" s="121"/>
      <c r="CF313" s="121"/>
      <c r="CG313" s="121"/>
      <c r="CH313" s="121"/>
      <c r="CI313" s="121"/>
      <c r="CJ313" s="121"/>
      <c r="CK313" s="121"/>
      <c r="CL313" s="121"/>
      <c r="CM313" s="121"/>
      <c r="CN313" s="121"/>
      <c r="CO313" s="121"/>
      <c r="CP313" s="121"/>
      <c r="CQ313" s="121"/>
      <c r="CR313" s="121"/>
      <c r="CS313" s="121"/>
      <c r="CT313" s="121"/>
      <c r="CU313" s="121"/>
      <c r="CV313" s="121"/>
      <c r="CW313" s="121"/>
      <c r="CX313" s="121"/>
      <c r="CY313" s="121"/>
      <c r="CZ313" s="121"/>
      <c r="DA313" s="121"/>
      <c r="DB313" s="121"/>
      <c r="DC313" s="121"/>
      <c r="DD313" s="121"/>
      <c r="DE313" s="121"/>
      <c r="DF313" s="121"/>
      <c r="DG313" s="121"/>
      <c r="DH313" s="121"/>
      <c r="DI313" s="121"/>
      <c r="DJ313" s="121"/>
      <c r="DK313" s="121"/>
      <c r="DL313" s="121"/>
      <c r="DM313" s="121"/>
      <c r="DN313" s="121"/>
      <c r="DO313" s="121"/>
      <c r="DP313" s="121"/>
      <c r="DQ313" s="121"/>
      <c r="DR313" s="121"/>
      <c r="DS313" s="121"/>
      <c r="DT313" s="121"/>
      <c r="DU313" s="121"/>
      <c r="DV313" s="121"/>
      <c r="DW313" s="121"/>
      <c r="DX313" s="121"/>
      <c r="DY313" s="121"/>
      <c r="DZ313" s="121"/>
      <c r="EA313" s="121"/>
      <c r="EB313" s="121"/>
      <c r="EC313" s="121"/>
      <c r="ED313" s="121"/>
      <c r="EE313" s="121"/>
      <c r="EF313" s="121"/>
      <c r="EG313" s="121"/>
      <c r="EH313" s="121"/>
      <c r="EI313" s="121"/>
      <c r="EJ313" s="121"/>
      <c r="EK313" s="121"/>
      <c r="EL313" s="121"/>
      <c r="EM313" s="121"/>
      <c r="EN313" s="121"/>
      <c r="EO313" s="121"/>
      <c r="EP313" s="121"/>
      <c r="EQ313" s="121"/>
      <c r="ER313" s="121"/>
      <c r="ES313" s="121"/>
      <c r="ET313" s="121"/>
      <c r="EU313" s="121"/>
      <c r="EV313" s="121"/>
      <c r="EW313" s="121"/>
      <c r="EX313" s="121"/>
      <c r="EY313" s="121"/>
      <c r="EZ313" s="121"/>
      <c r="FA313" s="121"/>
      <c r="FB313" s="121"/>
      <c r="FC313" s="121"/>
      <c r="FD313" s="121"/>
      <c r="FE313" s="121"/>
      <c r="FF313" s="121"/>
      <c r="FG313" s="121"/>
      <c r="FH313" s="121"/>
      <c r="FI313" s="121"/>
      <c r="FJ313" s="121"/>
      <c r="FK313" s="121"/>
      <c r="FL313" s="121"/>
      <c r="FM313" s="121"/>
      <c r="FN313" s="121"/>
      <c r="FO313" s="121"/>
      <c r="FP313" s="121"/>
      <c r="FQ313" s="121"/>
      <c r="FR313" s="121"/>
      <c r="FS313" s="121"/>
      <c r="FT313" s="121"/>
      <c r="FU313" s="121"/>
      <c r="FV313" s="121"/>
      <c r="FW313" s="121"/>
      <c r="FX313" s="121"/>
      <c r="FY313" s="121"/>
      <c r="FZ313" s="121"/>
      <c r="GA313" s="121"/>
      <c r="GB313" s="121"/>
      <c r="GC313" s="121"/>
      <c r="GD313" s="121"/>
      <c r="GE313" s="121"/>
      <c r="GF313" s="121"/>
      <c r="GG313" s="121"/>
      <c r="GH313" s="121"/>
      <c r="GI313" s="121"/>
      <c r="GJ313" s="121"/>
      <c r="GK313" s="121"/>
      <c r="GL313" s="121"/>
      <c r="GM313" s="121"/>
      <c r="GN313" s="121"/>
      <c r="GO313" s="121"/>
      <c r="GP313" s="121"/>
      <c r="GQ313" s="121"/>
      <c r="GR313" s="121"/>
      <c r="GS313" s="121"/>
      <c r="GT313" s="121"/>
      <c r="GU313" s="121"/>
      <c r="GV313" s="121"/>
      <c r="GW313" s="121"/>
      <c r="GX313" s="121"/>
      <c r="GY313" s="121"/>
      <c r="GZ313" s="121"/>
      <c r="HA313" s="121"/>
      <c r="HB313" s="121"/>
      <c r="HC313" s="121"/>
      <c r="HD313" s="121"/>
      <c r="HE313" s="121"/>
      <c r="HF313" s="121"/>
      <c r="HG313" s="121"/>
      <c r="HH313" s="121"/>
      <c r="HI313" s="121"/>
      <c r="HJ313" s="121"/>
      <c r="HK313" s="121"/>
      <c r="HL313" s="121"/>
      <c r="HM313" s="121"/>
      <c r="HN313" s="121"/>
      <c r="HO313" s="121"/>
      <c r="HP313" s="121"/>
      <c r="HQ313" s="121"/>
      <c r="HR313" s="121"/>
      <c r="HS313" s="121"/>
      <c r="HT313" s="121"/>
      <c r="HU313" s="121"/>
      <c r="HV313" s="121"/>
      <c r="HW313" s="121"/>
      <c r="HX313" s="121"/>
      <c r="HY313" s="121"/>
      <c r="HZ313" s="121"/>
      <c r="IA313" s="121"/>
      <c r="IB313" s="121"/>
      <c r="IC313" s="121"/>
      <c r="ID313" s="121"/>
      <c r="IE313" s="121"/>
      <c r="IF313" s="121"/>
      <c r="IG313" s="121"/>
      <c r="IH313" s="121"/>
      <c r="II313" s="121"/>
      <c r="IJ313" s="121"/>
      <c r="IK313" s="121"/>
      <c r="IL313" s="121"/>
      <c r="IM313" s="121"/>
      <c r="IN313" s="121"/>
      <c r="IO313" s="121"/>
      <c r="IP313" s="121"/>
      <c r="IQ313" s="121"/>
      <c r="IR313" s="121"/>
      <c r="IS313" s="121"/>
      <c r="IT313" s="121"/>
      <c r="IU313" s="121"/>
      <c r="IV313" s="121"/>
    </row>
    <row r="314" spans="1:256" ht="14.5">
      <c r="A314" s="121"/>
      <c r="B314" s="146" t="s">
        <v>1578</v>
      </c>
      <c r="C314" s="129">
        <v>275</v>
      </c>
      <c r="D314" s="121"/>
      <c r="E314" s="121"/>
      <c r="F314" s="137"/>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c r="AP314" s="121"/>
      <c r="AQ314" s="121"/>
      <c r="AR314" s="121"/>
      <c r="AS314" s="121"/>
      <c r="AT314" s="121"/>
      <c r="AU314" s="121"/>
      <c r="AV314" s="121"/>
      <c r="AW314" s="121"/>
      <c r="AX314" s="121"/>
      <c r="AY314" s="121"/>
      <c r="AZ314" s="121"/>
      <c r="BA314" s="121"/>
      <c r="BB314" s="121"/>
      <c r="BC314" s="121"/>
      <c r="BD314" s="121"/>
      <c r="BE314" s="121"/>
      <c r="BF314" s="121"/>
      <c r="BG314" s="121"/>
      <c r="BH314" s="121"/>
      <c r="BI314" s="121"/>
      <c r="BJ314" s="121"/>
      <c r="BK314" s="121"/>
      <c r="BL314" s="121"/>
      <c r="BM314" s="121"/>
      <c r="BN314" s="121"/>
      <c r="BO314" s="121"/>
      <c r="BP314" s="121"/>
      <c r="BQ314" s="121"/>
      <c r="BR314" s="121"/>
      <c r="BS314" s="121"/>
      <c r="BT314" s="121"/>
      <c r="BU314" s="121"/>
      <c r="BV314" s="121"/>
      <c r="BW314" s="121"/>
      <c r="BX314" s="121"/>
      <c r="BY314" s="121"/>
      <c r="BZ314" s="121"/>
      <c r="CA314" s="121"/>
      <c r="CB314" s="121"/>
      <c r="CC314" s="121"/>
      <c r="CD314" s="121"/>
      <c r="CE314" s="121"/>
      <c r="CF314" s="121"/>
      <c r="CG314" s="121"/>
      <c r="CH314" s="121"/>
      <c r="CI314" s="121"/>
      <c r="CJ314" s="121"/>
      <c r="CK314" s="121"/>
      <c r="CL314" s="121"/>
      <c r="CM314" s="121"/>
      <c r="CN314" s="121"/>
      <c r="CO314" s="121"/>
      <c r="CP314" s="121"/>
      <c r="CQ314" s="121"/>
      <c r="CR314" s="121"/>
      <c r="CS314" s="121"/>
      <c r="CT314" s="121"/>
      <c r="CU314" s="121"/>
      <c r="CV314" s="121"/>
      <c r="CW314" s="121"/>
      <c r="CX314" s="121"/>
      <c r="CY314" s="121"/>
      <c r="CZ314" s="121"/>
      <c r="DA314" s="121"/>
      <c r="DB314" s="121"/>
      <c r="DC314" s="121"/>
      <c r="DD314" s="121"/>
      <c r="DE314" s="121"/>
      <c r="DF314" s="121"/>
      <c r="DG314" s="121"/>
      <c r="DH314" s="121"/>
      <c r="DI314" s="121"/>
      <c r="DJ314" s="121"/>
      <c r="DK314" s="121"/>
      <c r="DL314" s="121"/>
      <c r="DM314" s="121"/>
      <c r="DN314" s="121"/>
      <c r="DO314" s="121"/>
      <c r="DP314" s="121"/>
      <c r="DQ314" s="121"/>
      <c r="DR314" s="121"/>
      <c r="DS314" s="121"/>
      <c r="DT314" s="121"/>
      <c r="DU314" s="121"/>
      <c r="DV314" s="121"/>
      <c r="DW314" s="121"/>
      <c r="DX314" s="121"/>
      <c r="DY314" s="121"/>
      <c r="DZ314" s="121"/>
      <c r="EA314" s="121"/>
      <c r="EB314" s="121"/>
      <c r="EC314" s="121"/>
      <c r="ED314" s="121"/>
      <c r="EE314" s="121"/>
      <c r="EF314" s="121"/>
      <c r="EG314" s="121"/>
      <c r="EH314" s="121"/>
      <c r="EI314" s="121"/>
      <c r="EJ314" s="121"/>
      <c r="EK314" s="121"/>
      <c r="EL314" s="121"/>
      <c r="EM314" s="121"/>
      <c r="EN314" s="121"/>
      <c r="EO314" s="121"/>
      <c r="EP314" s="121"/>
      <c r="EQ314" s="121"/>
      <c r="ER314" s="121"/>
      <c r="ES314" s="121"/>
      <c r="ET314" s="121"/>
      <c r="EU314" s="121"/>
      <c r="EV314" s="121"/>
      <c r="EW314" s="121"/>
      <c r="EX314" s="121"/>
      <c r="EY314" s="121"/>
      <c r="EZ314" s="121"/>
      <c r="FA314" s="121"/>
      <c r="FB314" s="121"/>
      <c r="FC314" s="121"/>
      <c r="FD314" s="121"/>
      <c r="FE314" s="121"/>
      <c r="FF314" s="121"/>
      <c r="FG314" s="121"/>
      <c r="FH314" s="121"/>
      <c r="FI314" s="121"/>
      <c r="FJ314" s="121"/>
      <c r="FK314" s="121"/>
      <c r="FL314" s="121"/>
      <c r="FM314" s="121"/>
      <c r="FN314" s="121"/>
      <c r="FO314" s="121"/>
      <c r="FP314" s="121"/>
      <c r="FQ314" s="121"/>
      <c r="FR314" s="121"/>
      <c r="FS314" s="121"/>
      <c r="FT314" s="121"/>
      <c r="FU314" s="121"/>
      <c r="FV314" s="121"/>
      <c r="FW314" s="121"/>
      <c r="FX314" s="121"/>
      <c r="FY314" s="121"/>
      <c r="FZ314" s="121"/>
      <c r="GA314" s="121"/>
      <c r="GB314" s="121"/>
      <c r="GC314" s="121"/>
      <c r="GD314" s="121"/>
      <c r="GE314" s="121"/>
      <c r="GF314" s="121"/>
      <c r="GG314" s="121"/>
      <c r="GH314" s="121"/>
      <c r="GI314" s="121"/>
      <c r="GJ314" s="121"/>
      <c r="GK314" s="121"/>
      <c r="GL314" s="121"/>
      <c r="GM314" s="121"/>
      <c r="GN314" s="121"/>
      <c r="GO314" s="121"/>
      <c r="GP314" s="121"/>
      <c r="GQ314" s="121"/>
      <c r="GR314" s="121"/>
      <c r="GS314" s="121"/>
      <c r="GT314" s="121"/>
      <c r="GU314" s="121"/>
      <c r="GV314" s="121"/>
      <c r="GW314" s="121"/>
      <c r="GX314" s="121"/>
      <c r="GY314" s="121"/>
      <c r="GZ314" s="121"/>
      <c r="HA314" s="121"/>
      <c r="HB314" s="121"/>
      <c r="HC314" s="121"/>
      <c r="HD314" s="121"/>
      <c r="HE314" s="121"/>
      <c r="HF314" s="121"/>
      <c r="HG314" s="121"/>
      <c r="HH314" s="121"/>
      <c r="HI314" s="121"/>
      <c r="HJ314" s="121"/>
      <c r="HK314" s="121"/>
      <c r="HL314" s="121"/>
      <c r="HM314" s="121"/>
      <c r="HN314" s="121"/>
      <c r="HO314" s="121"/>
      <c r="HP314" s="121"/>
      <c r="HQ314" s="121"/>
      <c r="HR314" s="121"/>
      <c r="HS314" s="121"/>
      <c r="HT314" s="121"/>
      <c r="HU314" s="121"/>
      <c r="HV314" s="121"/>
      <c r="HW314" s="121"/>
      <c r="HX314" s="121"/>
      <c r="HY314" s="121"/>
      <c r="HZ314" s="121"/>
      <c r="IA314" s="121"/>
      <c r="IB314" s="121"/>
      <c r="IC314" s="121"/>
      <c r="ID314" s="121"/>
      <c r="IE314" s="121"/>
      <c r="IF314" s="121"/>
      <c r="IG314" s="121"/>
      <c r="IH314" s="121"/>
      <c r="II314" s="121"/>
      <c r="IJ314" s="121"/>
      <c r="IK314" s="121"/>
      <c r="IL314" s="121"/>
      <c r="IM314" s="121"/>
      <c r="IN314" s="121"/>
      <c r="IO314" s="121"/>
      <c r="IP314" s="121"/>
      <c r="IQ314" s="121"/>
      <c r="IR314" s="121"/>
      <c r="IS314" s="121"/>
      <c r="IT314" s="121"/>
      <c r="IU314" s="121"/>
      <c r="IV314" s="121"/>
    </row>
    <row r="315" spans="1:256" ht="14.5">
      <c r="A315" s="121"/>
      <c r="B315" s="146" t="s">
        <v>1579</v>
      </c>
      <c r="C315" s="129">
        <v>120</v>
      </c>
      <c r="D315" s="121"/>
      <c r="E315" s="121"/>
      <c r="F315" s="137"/>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1"/>
      <c r="AS315" s="121"/>
      <c r="AT315" s="121"/>
      <c r="AU315" s="121"/>
      <c r="AV315" s="121"/>
      <c r="AW315" s="121"/>
      <c r="AX315" s="121"/>
      <c r="AY315" s="121"/>
      <c r="AZ315" s="121"/>
      <c r="BA315" s="121"/>
      <c r="BB315" s="121"/>
      <c r="BC315" s="121"/>
      <c r="BD315" s="121"/>
      <c r="BE315" s="121"/>
      <c r="BF315" s="121"/>
      <c r="BG315" s="121"/>
      <c r="BH315" s="121"/>
      <c r="BI315" s="121"/>
      <c r="BJ315" s="121"/>
      <c r="BK315" s="121"/>
      <c r="BL315" s="121"/>
      <c r="BM315" s="121"/>
      <c r="BN315" s="121"/>
      <c r="BO315" s="121"/>
      <c r="BP315" s="121"/>
      <c r="BQ315" s="121"/>
      <c r="BR315" s="121"/>
      <c r="BS315" s="121"/>
      <c r="BT315" s="121"/>
      <c r="BU315" s="121"/>
      <c r="BV315" s="121"/>
      <c r="BW315" s="121"/>
      <c r="BX315" s="121"/>
      <c r="BY315" s="121"/>
      <c r="BZ315" s="121"/>
      <c r="CA315" s="121"/>
      <c r="CB315" s="121"/>
      <c r="CC315" s="121"/>
      <c r="CD315" s="121"/>
      <c r="CE315" s="121"/>
      <c r="CF315" s="121"/>
      <c r="CG315" s="121"/>
      <c r="CH315" s="121"/>
      <c r="CI315" s="121"/>
      <c r="CJ315" s="121"/>
      <c r="CK315" s="121"/>
      <c r="CL315" s="121"/>
      <c r="CM315" s="121"/>
      <c r="CN315" s="121"/>
      <c r="CO315" s="121"/>
      <c r="CP315" s="121"/>
      <c r="CQ315" s="121"/>
      <c r="CR315" s="121"/>
      <c r="CS315" s="121"/>
      <c r="CT315" s="121"/>
      <c r="CU315" s="121"/>
      <c r="CV315" s="121"/>
      <c r="CW315" s="121"/>
      <c r="CX315" s="121"/>
      <c r="CY315" s="121"/>
      <c r="CZ315" s="121"/>
      <c r="DA315" s="121"/>
      <c r="DB315" s="121"/>
      <c r="DC315" s="121"/>
      <c r="DD315" s="121"/>
      <c r="DE315" s="121"/>
      <c r="DF315" s="121"/>
      <c r="DG315" s="121"/>
      <c r="DH315" s="121"/>
      <c r="DI315" s="121"/>
      <c r="DJ315" s="121"/>
      <c r="DK315" s="121"/>
      <c r="DL315" s="121"/>
      <c r="DM315" s="121"/>
      <c r="DN315" s="121"/>
      <c r="DO315" s="121"/>
      <c r="DP315" s="121"/>
      <c r="DQ315" s="121"/>
      <c r="DR315" s="121"/>
      <c r="DS315" s="121"/>
      <c r="DT315" s="121"/>
      <c r="DU315" s="121"/>
      <c r="DV315" s="121"/>
      <c r="DW315" s="121"/>
      <c r="DX315" s="121"/>
      <c r="DY315" s="121"/>
      <c r="DZ315" s="121"/>
      <c r="EA315" s="121"/>
      <c r="EB315" s="121"/>
      <c r="EC315" s="121"/>
      <c r="ED315" s="121"/>
      <c r="EE315" s="121"/>
      <c r="EF315" s="121"/>
      <c r="EG315" s="121"/>
      <c r="EH315" s="121"/>
      <c r="EI315" s="121"/>
      <c r="EJ315" s="121"/>
      <c r="EK315" s="121"/>
      <c r="EL315" s="121"/>
      <c r="EM315" s="121"/>
      <c r="EN315" s="121"/>
      <c r="EO315" s="121"/>
      <c r="EP315" s="121"/>
      <c r="EQ315" s="121"/>
      <c r="ER315" s="121"/>
      <c r="ES315" s="121"/>
      <c r="ET315" s="121"/>
      <c r="EU315" s="121"/>
      <c r="EV315" s="121"/>
      <c r="EW315" s="121"/>
      <c r="EX315" s="121"/>
      <c r="EY315" s="121"/>
      <c r="EZ315" s="121"/>
      <c r="FA315" s="121"/>
      <c r="FB315" s="121"/>
      <c r="FC315" s="121"/>
      <c r="FD315" s="121"/>
      <c r="FE315" s="121"/>
      <c r="FF315" s="121"/>
      <c r="FG315" s="121"/>
      <c r="FH315" s="121"/>
      <c r="FI315" s="121"/>
      <c r="FJ315" s="121"/>
      <c r="FK315" s="121"/>
      <c r="FL315" s="121"/>
      <c r="FM315" s="121"/>
      <c r="FN315" s="121"/>
      <c r="FO315" s="121"/>
      <c r="FP315" s="121"/>
      <c r="FQ315" s="121"/>
      <c r="FR315" s="121"/>
      <c r="FS315" s="121"/>
      <c r="FT315" s="121"/>
      <c r="FU315" s="121"/>
      <c r="FV315" s="121"/>
      <c r="FW315" s="121"/>
      <c r="FX315" s="121"/>
      <c r="FY315" s="121"/>
      <c r="FZ315" s="121"/>
      <c r="GA315" s="121"/>
      <c r="GB315" s="121"/>
      <c r="GC315" s="121"/>
      <c r="GD315" s="121"/>
      <c r="GE315" s="121"/>
      <c r="GF315" s="121"/>
      <c r="GG315" s="121"/>
      <c r="GH315" s="121"/>
      <c r="GI315" s="121"/>
      <c r="GJ315" s="121"/>
      <c r="GK315" s="121"/>
      <c r="GL315" s="121"/>
      <c r="GM315" s="121"/>
      <c r="GN315" s="121"/>
      <c r="GO315" s="121"/>
      <c r="GP315" s="121"/>
      <c r="GQ315" s="121"/>
      <c r="GR315" s="121"/>
      <c r="GS315" s="121"/>
      <c r="GT315" s="121"/>
      <c r="GU315" s="121"/>
      <c r="GV315" s="121"/>
      <c r="GW315" s="121"/>
      <c r="GX315" s="121"/>
      <c r="GY315" s="121"/>
      <c r="GZ315" s="121"/>
      <c r="HA315" s="121"/>
      <c r="HB315" s="121"/>
      <c r="HC315" s="121"/>
      <c r="HD315" s="121"/>
      <c r="HE315" s="121"/>
      <c r="HF315" s="121"/>
      <c r="HG315" s="121"/>
      <c r="HH315" s="121"/>
      <c r="HI315" s="121"/>
      <c r="HJ315" s="121"/>
      <c r="HK315" s="121"/>
      <c r="HL315" s="121"/>
      <c r="HM315" s="121"/>
      <c r="HN315" s="121"/>
      <c r="HO315" s="121"/>
      <c r="HP315" s="121"/>
      <c r="HQ315" s="121"/>
      <c r="HR315" s="121"/>
      <c r="HS315" s="121"/>
      <c r="HT315" s="121"/>
      <c r="HU315" s="121"/>
      <c r="HV315" s="121"/>
      <c r="HW315" s="121"/>
      <c r="HX315" s="121"/>
      <c r="HY315" s="121"/>
      <c r="HZ315" s="121"/>
      <c r="IA315" s="121"/>
      <c r="IB315" s="121"/>
      <c r="IC315" s="121"/>
      <c r="ID315" s="121"/>
      <c r="IE315" s="121"/>
      <c r="IF315" s="121"/>
      <c r="IG315" s="121"/>
      <c r="IH315" s="121"/>
      <c r="II315" s="121"/>
      <c r="IJ315" s="121"/>
      <c r="IK315" s="121"/>
      <c r="IL315" s="121"/>
      <c r="IM315" s="121"/>
      <c r="IN315" s="121"/>
      <c r="IO315" s="121"/>
      <c r="IP315" s="121"/>
      <c r="IQ315" s="121"/>
      <c r="IR315" s="121"/>
      <c r="IS315" s="121"/>
      <c r="IT315" s="121"/>
      <c r="IU315" s="121"/>
      <c r="IV315" s="121"/>
    </row>
    <row r="316" spans="1:256" ht="14.5">
      <c r="A316" s="121"/>
      <c r="B316" s="146" t="s">
        <v>1580</v>
      </c>
      <c r="C316" s="129">
        <v>165</v>
      </c>
      <c r="D316" s="121"/>
      <c r="E316" s="121"/>
      <c r="F316" s="137"/>
      <c r="G316" s="121"/>
      <c r="H316" s="121"/>
      <c r="I316" s="121"/>
      <c r="J316" s="121"/>
      <c r="K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c r="AP316" s="121"/>
      <c r="AQ316" s="121"/>
      <c r="AR316" s="121"/>
      <c r="AS316" s="121"/>
      <c r="AT316" s="121"/>
      <c r="AU316" s="121"/>
      <c r="AV316" s="121"/>
      <c r="AW316" s="121"/>
      <c r="AX316" s="121"/>
      <c r="AY316" s="121"/>
      <c r="AZ316" s="121"/>
      <c r="BA316" s="121"/>
      <c r="BB316" s="121"/>
      <c r="BC316" s="121"/>
      <c r="BD316" s="121"/>
      <c r="BE316" s="121"/>
      <c r="BF316" s="121"/>
      <c r="BG316" s="121"/>
      <c r="BH316" s="121"/>
      <c r="BI316" s="121"/>
      <c r="BJ316" s="121"/>
      <c r="BK316" s="121"/>
      <c r="BL316" s="121"/>
      <c r="BM316" s="121"/>
      <c r="BN316" s="121"/>
      <c r="BO316" s="121"/>
      <c r="BP316" s="121"/>
      <c r="BQ316" s="121"/>
      <c r="BR316" s="121"/>
      <c r="BS316" s="121"/>
      <c r="BT316" s="121"/>
      <c r="BU316" s="121"/>
      <c r="BV316" s="121"/>
      <c r="BW316" s="121"/>
      <c r="BX316" s="121"/>
      <c r="BY316" s="121"/>
      <c r="BZ316" s="121"/>
      <c r="CA316" s="121"/>
      <c r="CB316" s="121"/>
      <c r="CC316" s="121"/>
      <c r="CD316" s="121"/>
      <c r="CE316" s="121"/>
      <c r="CF316" s="121"/>
      <c r="CG316" s="121"/>
      <c r="CH316" s="121"/>
      <c r="CI316" s="121"/>
      <c r="CJ316" s="121"/>
      <c r="CK316" s="121"/>
      <c r="CL316" s="121"/>
      <c r="CM316" s="121"/>
      <c r="CN316" s="121"/>
      <c r="CO316" s="121"/>
      <c r="CP316" s="121"/>
      <c r="CQ316" s="121"/>
      <c r="CR316" s="121"/>
      <c r="CS316" s="121"/>
      <c r="CT316" s="121"/>
      <c r="CU316" s="121"/>
      <c r="CV316" s="121"/>
      <c r="CW316" s="121"/>
      <c r="CX316" s="121"/>
      <c r="CY316" s="121"/>
      <c r="CZ316" s="121"/>
      <c r="DA316" s="121"/>
      <c r="DB316" s="121"/>
      <c r="DC316" s="121"/>
      <c r="DD316" s="121"/>
      <c r="DE316" s="121"/>
      <c r="DF316" s="121"/>
      <c r="DG316" s="121"/>
      <c r="DH316" s="121"/>
      <c r="DI316" s="121"/>
      <c r="DJ316" s="121"/>
      <c r="DK316" s="121"/>
      <c r="DL316" s="121"/>
      <c r="DM316" s="121"/>
      <c r="DN316" s="121"/>
      <c r="DO316" s="121"/>
      <c r="DP316" s="121"/>
      <c r="DQ316" s="121"/>
      <c r="DR316" s="121"/>
      <c r="DS316" s="121"/>
      <c r="DT316" s="121"/>
      <c r="DU316" s="121"/>
      <c r="DV316" s="121"/>
      <c r="DW316" s="121"/>
      <c r="DX316" s="121"/>
      <c r="DY316" s="121"/>
      <c r="DZ316" s="121"/>
      <c r="EA316" s="121"/>
      <c r="EB316" s="121"/>
      <c r="EC316" s="121"/>
      <c r="ED316" s="121"/>
      <c r="EE316" s="121"/>
      <c r="EF316" s="121"/>
      <c r="EG316" s="121"/>
      <c r="EH316" s="121"/>
      <c r="EI316" s="121"/>
      <c r="EJ316" s="121"/>
      <c r="EK316" s="121"/>
      <c r="EL316" s="121"/>
      <c r="EM316" s="121"/>
      <c r="EN316" s="121"/>
      <c r="EO316" s="121"/>
      <c r="EP316" s="121"/>
      <c r="EQ316" s="121"/>
      <c r="ER316" s="121"/>
      <c r="ES316" s="121"/>
      <c r="ET316" s="121"/>
      <c r="EU316" s="121"/>
      <c r="EV316" s="121"/>
      <c r="EW316" s="121"/>
      <c r="EX316" s="121"/>
      <c r="EY316" s="121"/>
      <c r="EZ316" s="121"/>
      <c r="FA316" s="121"/>
      <c r="FB316" s="121"/>
      <c r="FC316" s="121"/>
      <c r="FD316" s="121"/>
      <c r="FE316" s="121"/>
      <c r="FF316" s="121"/>
      <c r="FG316" s="121"/>
      <c r="FH316" s="121"/>
      <c r="FI316" s="121"/>
      <c r="FJ316" s="121"/>
      <c r="FK316" s="121"/>
      <c r="FL316" s="121"/>
      <c r="FM316" s="121"/>
      <c r="FN316" s="121"/>
      <c r="FO316" s="121"/>
      <c r="FP316" s="121"/>
      <c r="FQ316" s="121"/>
      <c r="FR316" s="121"/>
      <c r="FS316" s="121"/>
      <c r="FT316" s="121"/>
      <c r="FU316" s="121"/>
      <c r="FV316" s="121"/>
      <c r="FW316" s="121"/>
      <c r="FX316" s="121"/>
      <c r="FY316" s="121"/>
      <c r="FZ316" s="121"/>
      <c r="GA316" s="121"/>
      <c r="GB316" s="121"/>
      <c r="GC316" s="121"/>
      <c r="GD316" s="121"/>
      <c r="GE316" s="121"/>
      <c r="GF316" s="121"/>
      <c r="GG316" s="121"/>
      <c r="GH316" s="121"/>
      <c r="GI316" s="121"/>
      <c r="GJ316" s="121"/>
      <c r="GK316" s="121"/>
      <c r="GL316" s="121"/>
      <c r="GM316" s="121"/>
      <c r="GN316" s="121"/>
      <c r="GO316" s="121"/>
      <c r="GP316" s="121"/>
      <c r="GQ316" s="121"/>
      <c r="GR316" s="121"/>
      <c r="GS316" s="121"/>
      <c r="GT316" s="121"/>
      <c r="GU316" s="121"/>
      <c r="GV316" s="121"/>
      <c r="GW316" s="121"/>
      <c r="GX316" s="121"/>
      <c r="GY316" s="121"/>
      <c r="GZ316" s="121"/>
      <c r="HA316" s="121"/>
      <c r="HB316" s="121"/>
      <c r="HC316" s="121"/>
      <c r="HD316" s="121"/>
      <c r="HE316" s="121"/>
      <c r="HF316" s="121"/>
      <c r="HG316" s="121"/>
      <c r="HH316" s="121"/>
      <c r="HI316" s="121"/>
      <c r="HJ316" s="121"/>
      <c r="HK316" s="121"/>
      <c r="HL316" s="121"/>
      <c r="HM316" s="121"/>
      <c r="HN316" s="121"/>
      <c r="HO316" s="121"/>
      <c r="HP316" s="121"/>
      <c r="HQ316" s="121"/>
      <c r="HR316" s="121"/>
      <c r="HS316" s="121"/>
      <c r="HT316" s="121"/>
      <c r="HU316" s="121"/>
      <c r="HV316" s="121"/>
      <c r="HW316" s="121"/>
      <c r="HX316" s="121"/>
      <c r="HY316" s="121"/>
      <c r="HZ316" s="121"/>
      <c r="IA316" s="121"/>
      <c r="IB316" s="121"/>
      <c r="IC316" s="121"/>
      <c r="ID316" s="121"/>
      <c r="IE316" s="121"/>
      <c r="IF316" s="121"/>
      <c r="IG316" s="121"/>
      <c r="IH316" s="121"/>
      <c r="II316" s="121"/>
      <c r="IJ316" s="121"/>
      <c r="IK316" s="121"/>
      <c r="IL316" s="121"/>
      <c r="IM316" s="121"/>
      <c r="IN316" s="121"/>
      <c r="IO316" s="121"/>
      <c r="IP316" s="121"/>
      <c r="IQ316" s="121"/>
      <c r="IR316" s="121"/>
      <c r="IS316" s="121"/>
      <c r="IT316" s="121"/>
      <c r="IU316" s="121"/>
      <c r="IV316" s="121"/>
    </row>
    <row r="317" spans="1:256" ht="14.5">
      <c r="A317" s="121"/>
      <c r="B317" s="146" t="s">
        <v>1581</v>
      </c>
      <c r="C317" s="129">
        <v>15</v>
      </c>
      <c r="D317" s="121"/>
      <c r="E317" s="121"/>
      <c r="F317" s="137"/>
      <c r="G317" s="121"/>
      <c r="H317" s="121"/>
      <c r="I317" s="121"/>
      <c r="J317" s="121"/>
      <c r="K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c r="AP317" s="121"/>
      <c r="AQ317" s="121"/>
      <c r="AR317" s="121"/>
      <c r="AS317" s="121"/>
      <c r="AT317" s="121"/>
      <c r="AU317" s="121"/>
      <c r="AV317" s="121"/>
      <c r="AW317" s="121"/>
      <c r="AX317" s="121"/>
      <c r="AY317" s="121"/>
      <c r="AZ317" s="121"/>
      <c r="BA317" s="121"/>
      <c r="BB317" s="121"/>
      <c r="BC317" s="121"/>
      <c r="BD317" s="121"/>
      <c r="BE317" s="121"/>
      <c r="BF317" s="121"/>
      <c r="BG317" s="121"/>
      <c r="BH317" s="121"/>
      <c r="BI317" s="121"/>
      <c r="BJ317" s="121"/>
      <c r="BK317" s="121"/>
      <c r="BL317" s="121"/>
      <c r="BM317" s="121"/>
      <c r="BN317" s="121"/>
      <c r="BO317" s="121"/>
      <c r="BP317" s="121"/>
      <c r="BQ317" s="121"/>
      <c r="BR317" s="121"/>
      <c r="BS317" s="121"/>
      <c r="BT317" s="121"/>
      <c r="BU317" s="121"/>
      <c r="BV317" s="121"/>
      <c r="BW317" s="121"/>
      <c r="BX317" s="121"/>
      <c r="BY317" s="121"/>
      <c r="BZ317" s="121"/>
      <c r="CA317" s="121"/>
      <c r="CB317" s="121"/>
      <c r="CC317" s="121"/>
      <c r="CD317" s="121"/>
      <c r="CE317" s="121"/>
      <c r="CF317" s="121"/>
      <c r="CG317" s="121"/>
      <c r="CH317" s="121"/>
      <c r="CI317" s="121"/>
      <c r="CJ317" s="121"/>
      <c r="CK317" s="121"/>
      <c r="CL317" s="121"/>
      <c r="CM317" s="121"/>
      <c r="CN317" s="121"/>
      <c r="CO317" s="121"/>
      <c r="CP317" s="121"/>
      <c r="CQ317" s="121"/>
      <c r="CR317" s="121"/>
      <c r="CS317" s="121"/>
      <c r="CT317" s="121"/>
      <c r="CU317" s="121"/>
      <c r="CV317" s="121"/>
      <c r="CW317" s="121"/>
      <c r="CX317" s="121"/>
      <c r="CY317" s="121"/>
      <c r="CZ317" s="121"/>
      <c r="DA317" s="121"/>
      <c r="DB317" s="121"/>
      <c r="DC317" s="121"/>
      <c r="DD317" s="121"/>
      <c r="DE317" s="121"/>
      <c r="DF317" s="121"/>
      <c r="DG317" s="121"/>
      <c r="DH317" s="121"/>
      <c r="DI317" s="121"/>
      <c r="DJ317" s="121"/>
      <c r="DK317" s="121"/>
      <c r="DL317" s="121"/>
      <c r="DM317" s="121"/>
      <c r="DN317" s="121"/>
      <c r="DO317" s="121"/>
      <c r="DP317" s="121"/>
      <c r="DQ317" s="121"/>
      <c r="DR317" s="121"/>
      <c r="DS317" s="121"/>
      <c r="DT317" s="121"/>
      <c r="DU317" s="121"/>
      <c r="DV317" s="121"/>
      <c r="DW317" s="121"/>
      <c r="DX317" s="121"/>
      <c r="DY317" s="121"/>
      <c r="DZ317" s="121"/>
      <c r="EA317" s="121"/>
      <c r="EB317" s="121"/>
      <c r="EC317" s="121"/>
      <c r="ED317" s="121"/>
      <c r="EE317" s="121"/>
      <c r="EF317" s="121"/>
      <c r="EG317" s="121"/>
      <c r="EH317" s="121"/>
      <c r="EI317" s="121"/>
      <c r="EJ317" s="121"/>
      <c r="EK317" s="121"/>
      <c r="EL317" s="121"/>
      <c r="EM317" s="121"/>
      <c r="EN317" s="121"/>
      <c r="EO317" s="121"/>
      <c r="EP317" s="121"/>
      <c r="EQ317" s="121"/>
      <c r="ER317" s="121"/>
      <c r="ES317" s="121"/>
      <c r="ET317" s="121"/>
      <c r="EU317" s="121"/>
      <c r="EV317" s="121"/>
      <c r="EW317" s="121"/>
      <c r="EX317" s="121"/>
      <c r="EY317" s="121"/>
      <c r="EZ317" s="121"/>
      <c r="FA317" s="121"/>
      <c r="FB317" s="121"/>
      <c r="FC317" s="121"/>
      <c r="FD317" s="121"/>
      <c r="FE317" s="121"/>
      <c r="FF317" s="121"/>
      <c r="FG317" s="121"/>
      <c r="FH317" s="121"/>
      <c r="FI317" s="121"/>
      <c r="FJ317" s="121"/>
      <c r="FK317" s="121"/>
      <c r="FL317" s="121"/>
      <c r="FM317" s="121"/>
      <c r="FN317" s="121"/>
      <c r="FO317" s="121"/>
      <c r="FP317" s="121"/>
      <c r="FQ317" s="121"/>
      <c r="FR317" s="121"/>
      <c r="FS317" s="121"/>
      <c r="FT317" s="121"/>
      <c r="FU317" s="121"/>
      <c r="FV317" s="121"/>
      <c r="FW317" s="121"/>
      <c r="FX317" s="121"/>
      <c r="FY317" s="121"/>
      <c r="FZ317" s="121"/>
      <c r="GA317" s="121"/>
      <c r="GB317" s="121"/>
      <c r="GC317" s="121"/>
      <c r="GD317" s="121"/>
      <c r="GE317" s="121"/>
      <c r="GF317" s="121"/>
      <c r="GG317" s="121"/>
      <c r="GH317" s="121"/>
      <c r="GI317" s="121"/>
      <c r="GJ317" s="121"/>
      <c r="GK317" s="121"/>
      <c r="GL317" s="121"/>
      <c r="GM317" s="121"/>
      <c r="GN317" s="121"/>
      <c r="GO317" s="121"/>
      <c r="GP317" s="121"/>
      <c r="GQ317" s="121"/>
      <c r="GR317" s="121"/>
      <c r="GS317" s="121"/>
      <c r="GT317" s="121"/>
      <c r="GU317" s="121"/>
      <c r="GV317" s="121"/>
      <c r="GW317" s="121"/>
      <c r="GX317" s="121"/>
      <c r="GY317" s="121"/>
      <c r="GZ317" s="121"/>
      <c r="HA317" s="121"/>
      <c r="HB317" s="121"/>
      <c r="HC317" s="121"/>
      <c r="HD317" s="121"/>
      <c r="HE317" s="121"/>
      <c r="HF317" s="121"/>
      <c r="HG317" s="121"/>
      <c r="HH317" s="121"/>
      <c r="HI317" s="121"/>
      <c r="HJ317" s="121"/>
      <c r="HK317" s="121"/>
      <c r="HL317" s="121"/>
      <c r="HM317" s="121"/>
      <c r="HN317" s="121"/>
      <c r="HO317" s="121"/>
      <c r="HP317" s="121"/>
      <c r="HQ317" s="121"/>
      <c r="HR317" s="121"/>
      <c r="HS317" s="121"/>
      <c r="HT317" s="121"/>
      <c r="HU317" s="121"/>
      <c r="HV317" s="121"/>
      <c r="HW317" s="121"/>
      <c r="HX317" s="121"/>
      <c r="HY317" s="121"/>
      <c r="HZ317" s="121"/>
      <c r="IA317" s="121"/>
      <c r="IB317" s="121"/>
      <c r="IC317" s="121"/>
      <c r="ID317" s="121"/>
      <c r="IE317" s="121"/>
      <c r="IF317" s="121"/>
      <c r="IG317" s="121"/>
      <c r="IH317" s="121"/>
      <c r="II317" s="121"/>
      <c r="IJ317" s="121"/>
      <c r="IK317" s="121"/>
      <c r="IL317" s="121"/>
      <c r="IM317" s="121"/>
      <c r="IN317" s="121"/>
      <c r="IO317" s="121"/>
      <c r="IP317" s="121"/>
      <c r="IQ317" s="121"/>
      <c r="IR317" s="121"/>
      <c r="IS317" s="121"/>
      <c r="IT317" s="121"/>
      <c r="IU317" s="121"/>
      <c r="IV317" s="121"/>
    </row>
    <row r="318" spans="1:256" ht="14.5">
      <c r="A318" s="121"/>
      <c r="B318" s="146" t="s">
        <v>1582</v>
      </c>
      <c r="C318" s="129">
        <v>25</v>
      </c>
      <c r="D318" s="121"/>
      <c r="E318" s="121"/>
      <c r="F318" s="137"/>
      <c r="G318" s="121"/>
      <c r="H318" s="121"/>
      <c r="I318" s="121"/>
      <c r="J318" s="121"/>
      <c r="K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c r="AP318" s="121"/>
      <c r="AQ318" s="121"/>
      <c r="AR318" s="121"/>
      <c r="AS318" s="121"/>
      <c r="AT318" s="121"/>
      <c r="AU318" s="121"/>
      <c r="AV318" s="121"/>
      <c r="AW318" s="121"/>
      <c r="AX318" s="121"/>
      <c r="AY318" s="121"/>
      <c r="AZ318" s="121"/>
      <c r="BA318" s="121"/>
      <c r="BB318" s="121"/>
      <c r="BC318" s="121"/>
      <c r="BD318" s="121"/>
      <c r="BE318" s="121"/>
      <c r="BF318" s="121"/>
      <c r="BG318" s="121"/>
      <c r="BH318" s="121"/>
      <c r="BI318" s="121"/>
      <c r="BJ318" s="121"/>
      <c r="BK318" s="121"/>
      <c r="BL318" s="121"/>
      <c r="BM318" s="121"/>
      <c r="BN318" s="121"/>
      <c r="BO318" s="121"/>
      <c r="BP318" s="121"/>
      <c r="BQ318" s="121"/>
      <c r="BR318" s="121"/>
      <c r="BS318" s="121"/>
      <c r="BT318" s="121"/>
      <c r="BU318" s="121"/>
      <c r="BV318" s="121"/>
      <c r="BW318" s="121"/>
      <c r="BX318" s="121"/>
      <c r="BY318" s="121"/>
      <c r="BZ318" s="121"/>
      <c r="CA318" s="121"/>
      <c r="CB318" s="121"/>
      <c r="CC318" s="121"/>
      <c r="CD318" s="121"/>
      <c r="CE318" s="121"/>
      <c r="CF318" s="121"/>
      <c r="CG318" s="121"/>
      <c r="CH318" s="121"/>
      <c r="CI318" s="121"/>
      <c r="CJ318" s="121"/>
      <c r="CK318" s="121"/>
      <c r="CL318" s="121"/>
      <c r="CM318" s="121"/>
      <c r="CN318" s="121"/>
      <c r="CO318" s="121"/>
      <c r="CP318" s="121"/>
      <c r="CQ318" s="121"/>
      <c r="CR318" s="121"/>
      <c r="CS318" s="121"/>
      <c r="CT318" s="121"/>
      <c r="CU318" s="121"/>
      <c r="CV318" s="121"/>
      <c r="CW318" s="121"/>
      <c r="CX318" s="121"/>
      <c r="CY318" s="121"/>
      <c r="CZ318" s="121"/>
      <c r="DA318" s="121"/>
      <c r="DB318" s="121"/>
      <c r="DC318" s="121"/>
      <c r="DD318" s="121"/>
      <c r="DE318" s="121"/>
      <c r="DF318" s="121"/>
      <c r="DG318" s="121"/>
      <c r="DH318" s="121"/>
      <c r="DI318" s="121"/>
      <c r="DJ318" s="121"/>
      <c r="DK318" s="121"/>
      <c r="DL318" s="121"/>
      <c r="DM318" s="121"/>
      <c r="DN318" s="121"/>
      <c r="DO318" s="121"/>
      <c r="DP318" s="121"/>
      <c r="DQ318" s="121"/>
      <c r="DR318" s="121"/>
      <c r="DS318" s="121"/>
      <c r="DT318" s="121"/>
      <c r="DU318" s="121"/>
      <c r="DV318" s="121"/>
      <c r="DW318" s="121"/>
      <c r="DX318" s="121"/>
      <c r="DY318" s="121"/>
      <c r="DZ318" s="121"/>
      <c r="EA318" s="121"/>
      <c r="EB318" s="121"/>
      <c r="EC318" s="121"/>
      <c r="ED318" s="121"/>
      <c r="EE318" s="121"/>
      <c r="EF318" s="121"/>
      <c r="EG318" s="121"/>
      <c r="EH318" s="121"/>
      <c r="EI318" s="121"/>
      <c r="EJ318" s="121"/>
      <c r="EK318" s="121"/>
      <c r="EL318" s="121"/>
      <c r="EM318" s="121"/>
      <c r="EN318" s="121"/>
      <c r="EO318" s="121"/>
      <c r="EP318" s="121"/>
      <c r="EQ318" s="121"/>
      <c r="ER318" s="121"/>
      <c r="ES318" s="121"/>
      <c r="ET318" s="121"/>
      <c r="EU318" s="121"/>
      <c r="EV318" s="121"/>
      <c r="EW318" s="121"/>
      <c r="EX318" s="121"/>
      <c r="EY318" s="121"/>
      <c r="EZ318" s="121"/>
      <c r="FA318" s="121"/>
      <c r="FB318" s="121"/>
      <c r="FC318" s="121"/>
      <c r="FD318" s="121"/>
      <c r="FE318" s="121"/>
      <c r="FF318" s="121"/>
      <c r="FG318" s="121"/>
      <c r="FH318" s="121"/>
      <c r="FI318" s="121"/>
      <c r="FJ318" s="121"/>
      <c r="FK318" s="121"/>
      <c r="FL318" s="121"/>
      <c r="FM318" s="121"/>
      <c r="FN318" s="121"/>
      <c r="FO318" s="121"/>
      <c r="FP318" s="121"/>
      <c r="FQ318" s="121"/>
      <c r="FR318" s="121"/>
      <c r="FS318" s="121"/>
      <c r="FT318" s="121"/>
      <c r="FU318" s="121"/>
      <c r="FV318" s="121"/>
      <c r="FW318" s="121"/>
      <c r="FX318" s="121"/>
      <c r="FY318" s="121"/>
      <c r="FZ318" s="121"/>
      <c r="GA318" s="121"/>
      <c r="GB318" s="121"/>
      <c r="GC318" s="121"/>
      <c r="GD318" s="121"/>
      <c r="GE318" s="121"/>
      <c r="GF318" s="121"/>
      <c r="GG318" s="121"/>
      <c r="GH318" s="121"/>
      <c r="GI318" s="121"/>
      <c r="GJ318" s="121"/>
      <c r="GK318" s="121"/>
      <c r="GL318" s="121"/>
      <c r="GM318" s="121"/>
      <c r="GN318" s="121"/>
      <c r="GO318" s="121"/>
      <c r="GP318" s="121"/>
      <c r="GQ318" s="121"/>
      <c r="GR318" s="121"/>
      <c r="GS318" s="121"/>
      <c r="GT318" s="121"/>
      <c r="GU318" s="121"/>
      <c r="GV318" s="121"/>
      <c r="GW318" s="121"/>
      <c r="GX318" s="121"/>
      <c r="GY318" s="121"/>
      <c r="GZ318" s="121"/>
      <c r="HA318" s="121"/>
      <c r="HB318" s="121"/>
      <c r="HC318" s="121"/>
      <c r="HD318" s="121"/>
      <c r="HE318" s="121"/>
      <c r="HF318" s="121"/>
      <c r="HG318" s="121"/>
      <c r="HH318" s="121"/>
      <c r="HI318" s="121"/>
      <c r="HJ318" s="121"/>
      <c r="HK318" s="121"/>
      <c r="HL318" s="121"/>
      <c r="HM318" s="121"/>
      <c r="HN318" s="121"/>
      <c r="HO318" s="121"/>
      <c r="HP318" s="121"/>
      <c r="HQ318" s="121"/>
      <c r="HR318" s="121"/>
      <c r="HS318" s="121"/>
      <c r="HT318" s="121"/>
      <c r="HU318" s="121"/>
      <c r="HV318" s="121"/>
      <c r="HW318" s="121"/>
      <c r="HX318" s="121"/>
      <c r="HY318" s="121"/>
      <c r="HZ318" s="121"/>
      <c r="IA318" s="121"/>
      <c r="IB318" s="121"/>
      <c r="IC318" s="121"/>
      <c r="ID318" s="121"/>
      <c r="IE318" s="121"/>
      <c r="IF318" s="121"/>
      <c r="IG318" s="121"/>
      <c r="IH318" s="121"/>
      <c r="II318" s="121"/>
      <c r="IJ318" s="121"/>
      <c r="IK318" s="121"/>
      <c r="IL318" s="121"/>
      <c r="IM318" s="121"/>
      <c r="IN318" s="121"/>
      <c r="IO318" s="121"/>
      <c r="IP318" s="121"/>
      <c r="IQ318" s="121"/>
      <c r="IR318" s="121"/>
      <c r="IS318" s="121"/>
      <c r="IT318" s="121"/>
      <c r="IU318" s="121"/>
      <c r="IV318" s="121"/>
    </row>
    <row r="319" spans="1:256" ht="14.5">
      <c r="A319" s="121"/>
      <c r="B319" s="146" t="s">
        <v>1583</v>
      </c>
      <c r="C319" s="129">
        <v>25</v>
      </c>
      <c r="D319" s="121"/>
      <c r="E319" s="121"/>
      <c r="F319" s="137"/>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c r="AP319" s="121"/>
      <c r="AQ319" s="121"/>
      <c r="AR319" s="121"/>
      <c r="AS319" s="121"/>
      <c r="AT319" s="121"/>
      <c r="AU319" s="121"/>
      <c r="AV319" s="121"/>
      <c r="AW319" s="121"/>
      <c r="AX319" s="121"/>
      <c r="AY319" s="121"/>
      <c r="AZ319" s="121"/>
      <c r="BA319" s="121"/>
      <c r="BB319" s="121"/>
      <c r="BC319" s="121"/>
      <c r="BD319" s="121"/>
      <c r="BE319" s="121"/>
      <c r="BF319" s="121"/>
      <c r="BG319" s="121"/>
      <c r="BH319" s="121"/>
      <c r="BI319" s="121"/>
      <c r="BJ319" s="121"/>
      <c r="BK319" s="121"/>
      <c r="BL319" s="121"/>
      <c r="BM319" s="121"/>
      <c r="BN319" s="121"/>
      <c r="BO319" s="121"/>
      <c r="BP319" s="121"/>
      <c r="BQ319" s="121"/>
      <c r="BR319" s="121"/>
      <c r="BS319" s="121"/>
      <c r="BT319" s="121"/>
      <c r="BU319" s="121"/>
      <c r="BV319" s="121"/>
      <c r="BW319" s="121"/>
      <c r="BX319" s="121"/>
      <c r="BY319" s="121"/>
      <c r="BZ319" s="121"/>
      <c r="CA319" s="121"/>
      <c r="CB319" s="121"/>
      <c r="CC319" s="121"/>
      <c r="CD319" s="121"/>
      <c r="CE319" s="121"/>
      <c r="CF319" s="121"/>
      <c r="CG319" s="121"/>
      <c r="CH319" s="121"/>
      <c r="CI319" s="121"/>
      <c r="CJ319" s="121"/>
      <c r="CK319" s="121"/>
      <c r="CL319" s="121"/>
      <c r="CM319" s="121"/>
      <c r="CN319" s="121"/>
      <c r="CO319" s="121"/>
      <c r="CP319" s="121"/>
      <c r="CQ319" s="121"/>
      <c r="CR319" s="121"/>
      <c r="CS319" s="121"/>
      <c r="CT319" s="121"/>
      <c r="CU319" s="121"/>
      <c r="CV319" s="121"/>
      <c r="CW319" s="121"/>
      <c r="CX319" s="121"/>
      <c r="CY319" s="121"/>
      <c r="CZ319" s="121"/>
      <c r="DA319" s="121"/>
      <c r="DB319" s="121"/>
      <c r="DC319" s="121"/>
      <c r="DD319" s="121"/>
      <c r="DE319" s="121"/>
      <c r="DF319" s="121"/>
      <c r="DG319" s="121"/>
      <c r="DH319" s="121"/>
      <c r="DI319" s="121"/>
      <c r="DJ319" s="121"/>
      <c r="DK319" s="121"/>
      <c r="DL319" s="121"/>
      <c r="DM319" s="121"/>
      <c r="DN319" s="121"/>
      <c r="DO319" s="121"/>
      <c r="DP319" s="121"/>
      <c r="DQ319" s="121"/>
      <c r="DR319" s="121"/>
      <c r="DS319" s="121"/>
      <c r="DT319" s="121"/>
      <c r="DU319" s="121"/>
      <c r="DV319" s="121"/>
      <c r="DW319" s="121"/>
      <c r="DX319" s="121"/>
      <c r="DY319" s="121"/>
      <c r="DZ319" s="121"/>
      <c r="EA319" s="121"/>
      <c r="EB319" s="121"/>
      <c r="EC319" s="121"/>
      <c r="ED319" s="121"/>
      <c r="EE319" s="121"/>
      <c r="EF319" s="121"/>
      <c r="EG319" s="121"/>
      <c r="EH319" s="121"/>
      <c r="EI319" s="121"/>
      <c r="EJ319" s="121"/>
      <c r="EK319" s="121"/>
      <c r="EL319" s="121"/>
      <c r="EM319" s="121"/>
      <c r="EN319" s="121"/>
      <c r="EO319" s="121"/>
      <c r="EP319" s="121"/>
      <c r="EQ319" s="121"/>
      <c r="ER319" s="121"/>
      <c r="ES319" s="121"/>
      <c r="ET319" s="121"/>
      <c r="EU319" s="121"/>
      <c r="EV319" s="121"/>
      <c r="EW319" s="121"/>
      <c r="EX319" s="121"/>
      <c r="EY319" s="121"/>
      <c r="EZ319" s="121"/>
      <c r="FA319" s="121"/>
      <c r="FB319" s="121"/>
      <c r="FC319" s="121"/>
      <c r="FD319" s="121"/>
      <c r="FE319" s="121"/>
      <c r="FF319" s="121"/>
      <c r="FG319" s="121"/>
      <c r="FH319" s="121"/>
      <c r="FI319" s="121"/>
      <c r="FJ319" s="121"/>
      <c r="FK319" s="121"/>
      <c r="FL319" s="121"/>
      <c r="FM319" s="121"/>
      <c r="FN319" s="121"/>
      <c r="FO319" s="121"/>
      <c r="FP319" s="121"/>
      <c r="FQ319" s="121"/>
      <c r="FR319" s="121"/>
      <c r="FS319" s="121"/>
      <c r="FT319" s="121"/>
      <c r="FU319" s="121"/>
      <c r="FV319" s="121"/>
      <c r="FW319" s="121"/>
      <c r="FX319" s="121"/>
      <c r="FY319" s="121"/>
      <c r="FZ319" s="121"/>
      <c r="GA319" s="121"/>
      <c r="GB319" s="121"/>
      <c r="GC319" s="121"/>
      <c r="GD319" s="121"/>
      <c r="GE319" s="121"/>
      <c r="GF319" s="121"/>
      <c r="GG319" s="121"/>
      <c r="GH319" s="121"/>
      <c r="GI319" s="121"/>
      <c r="GJ319" s="121"/>
      <c r="GK319" s="121"/>
      <c r="GL319" s="121"/>
      <c r="GM319" s="121"/>
      <c r="GN319" s="121"/>
      <c r="GO319" s="121"/>
      <c r="GP319" s="121"/>
      <c r="GQ319" s="121"/>
      <c r="GR319" s="121"/>
      <c r="GS319" s="121"/>
      <c r="GT319" s="121"/>
      <c r="GU319" s="121"/>
      <c r="GV319" s="121"/>
      <c r="GW319" s="121"/>
      <c r="GX319" s="121"/>
      <c r="GY319" s="121"/>
      <c r="GZ319" s="121"/>
      <c r="HA319" s="121"/>
      <c r="HB319" s="121"/>
      <c r="HC319" s="121"/>
      <c r="HD319" s="121"/>
      <c r="HE319" s="121"/>
      <c r="HF319" s="121"/>
      <c r="HG319" s="121"/>
      <c r="HH319" s="121"/>
      <c r="HI319" s="121"/>
      <c r="HJ319" s="121"/>
      <c r="HK319" s="121"/>
      <c r="HL319" s="121"/>
      <c r="HM319" s="121"/>
      <c r="HN319" s="121"/>
      <c r="HO319" s="121"/>
      <c r="HP319" s="121"/>
      <c r="HQ319" s="121"/>
      <c r="HR319" s="121"/>
      <c r="HS319" s="121"/>
      <c r="HT319" s="121"/>
      <c r="HU319" s="121"/>
      <c r="HV319" s="121"/>
      <c r="HW319" s="121"/>
      <c r="HX319" s="121"/>
      <c r="HY319" s="121"/>
      <c r="HZ319" s="121"/>
      <c r="IA319" s="121"/>
      <c r="IB319" s="121"/>
      <c r="IC319" s="121"/>
      <c r="ID319" s="121"/>
      <c r="IE319" s="121"/>
      <c r="IF319" s="121"/>
      <c r="IG319" s="121"/>
      <c r="IH319" s="121"/>
      <c r="II319" s="121"/>
      <c r="IJ319" s="121"/>
      <c r="IK319" s="121"/>
      <c r="IL319" s="121"/>
      <c r="IM319" s="121"/>
      <c r="IN319" s="121"/>
      <c r="IO319" s="121"/>
      <c r="IP319" s="121"/>
      <c r="IQ319" s="121"/>
      <c r="IR319" s="121"/>
      <c r="IS319" s="121"/>
      <c r="IT319" s="121"/>
      <c r="IU319" s="121"/>
      <c r="IV319" s="121"/>
    </row>
    <row r="320" spans="1:256" ht="14.5">
      <c r="A320" s="121"/>
      <c r="B320" s="121"/>
      <c r="C320" s="136"/>
      <c r="D320" s="121"/>
      <c r="E320" s="121"/>
      <c r="F320" s="137"/>
      <c r="G320" s="137"/>
      <c r="H320" s="137"/>
      <c r="I320" s="121"/>
      <c r="J320" s="121"/>
      <c r="K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c r="AP320" s="121"/>
      <c r="AQ320" s="121"/>
      <c r="AR320" s="121"/>
      <c r="AS320" s="121"/>
      <c r="AT320" s="121"/>
      <c r="AU320" s="121"/>
      <c r="AV320" s="121"/>
      <c r="AW320" s="121"/>
      <c r="AX320" s="121"/>
      <c r="AY320" s="121"/>
      <c r="AZ320" s="121"/>
      <c r="BA320" s="121"/>
      <c r="BB320" s="121"/>
      <c r="BC320" s="121"/>
      <c r="BD320" s="121"/>
      <c r="BE320" s="121"/>
      <c r="BF320" s="121"/>
      <c r="BG320" s="121"/>
      <c r="BH320" s="121"/>
      <c r="BI320" s="121"/>
      <c r="BJ320" s="121"/>
      <c r="BK320" s="121"/>
      <c r="BL320" s="121"/>
      <c r="BM320" s="121"/>
      <c r="BN320" s="121"/>
      <c r="BO320" s="121"/>
      <c r="BP320" s="121"/>
      <c r="BQ320" s="121"/>
      <c r="BR320" s="121"/>
      <c r="BS320" s="121"/>
      <c r="BT320" s="121"/>
      <c r="BU320" s="121"/>
      <c r="BV320" s="121"/>
      <c r="BW320" s="121"/>
      <c r="BX320" s="121"/>
      <c r="BY320" s="121"/>
      <c r="BZ320" s="121"/>
      <c r="CA320" s="121"/>
      <c r="CB320" s="121"/>
      <c r="CC320" s="121"/>
      <c r="CD320" s="121"/>
      <c r="CE320" s="121"/>
      <c r="CF320" s="121"/>
      <c r="CG320" s="121"/>
      <c r="CH320" s="121"/>
      <c r="CI320" s="121"/>
      <c r="CJ320" s="121"/>
      <c r="CK320" s="121"/>
      <c r="CL320" s="121"/>
      <c r="CM320" s="121"/>
      <c r="CN320" s="121"/>
      <c r="CO320" s="121"/>
      <c r="CP320" s="121"/>
      <c r="CQ320" s="121"/>
      <c r="CR320" s="121"/>
      <c r="CS320" s="121"/>
      <c r="CT320" s="121"/>
      <c r="CU320" s="121"/>
      <c r="CV320" s="121"/>
      <c r="CW320" s="121"/>
      <c r="CX320" s="121"/>
      <c r="CY320" s="121"/>
      <c r="CZ320" s="121"/>
      <c r="DA320" s="121"/>
      <c r="DB320" s="121"/>
      <c r="DC320" s="121"/>
      <c r="DD320" s="121"/>
      <c r="DE320" s="121"/>
      <c r="DF320" s="121"/>
      <c r="DG320" s="121"/>
      <c r="DH320" s="121"/>
      <c r="DI320" s="121"/>
      <c r="DJ320" s="121"/>
      <c r="DK320" s="121"/>
      <c r="DL320" s="121"/>
      <c r="DM320" s="121"/>
      <c r="DN320" s="121"/>
      <c r="DO320" s="121"/>
      <c r="DP320" s="121"/>
      <c r="DQ320" s="121"/>
      <c r="DR320" s="121"/>
      <c r="DS320" s="121"/>
      <c r="DT320" s="121"/>
      <c r="DU320" s="121"/>
      <c r="DV320" s="121"/>
      <c r="DW320" s="121"/>
      <c r="DX320" s="121"/>
      <c r="DY320" s="121"/>
      <c r="DZ320" s="121"/>
      <c r="EA320" s="121"/>
      <c r="EB320" s="121"/>
      <c r="EC320" s="121"/>
      <c r="ED320" s="121"/>
      <c r="EE320" s="121"/>
      <c r="EF320" s="121"/>
      <c r="EG320" s="121"/>
      <c r="EH320" s="121"/>
      <c r="EI320" s="121"/>
      <c r="EJ320" s="121"/>
      <c r="EK320" s="121"/>
      <c r="EL320" s="121"/>
      <c r="EM320" s="121"/>
      <c r="EN320" s="121"/>
      <c r="EO320" s="121"/>
      <c r="EP320" s="121"/>
      <c r="EQ320" s="121"/>
      <c r="ER320" s="121"/>
      <c r="ES320" s="121"/>
      <c r="ET320" s="121"/>
      <c r="EU320" s="121"/>
      <c r="EV320" s="121"/>
      <c r="EW320" s="121"/>
      <c r="EX320" s="121"/>
      <c r="EY320" s="121"/>
      <c r="EZ320" s="121"/>
      <c r="FA320" s="121"/>
      <c r="FB320" s="121"/>
      <c r="FC320" s="121"/>
      <c r="FD320" s="121"/>
      <c r="FE320" s="121"/>
      <c r="FF320" s="121"/>
      <c r="FG320" s="121"/>
      <c r="FH320" s="121"/>
      <c r="FI320" s="121"/>
      <c r="FJ320" s="121"/>
      <c r="FK320" s="121"/>
      <c r="FL320" s="121"/>
      <c r="FM320" s="121"/>
      <c r="FN320" s="121"/>
      <c r="FO320" s="121"/>
      <c r="FP320" s="121"/>
      <c r="FQ320" s="121"/>
      <c r="FR320" s="121"/>
      <c r="FS320" s="121"/>
      <c r="FT320" s="121"/>
      <c r="FU320" s="121"/>
      <c r="FV320" s="121"/>
      <c r="FW320" s="121"/>
      <c r="FX320" s="121"/>
      <c r="FY320" s="121"/>
      <c r="FZ320" s="121"/>
      <c r="GA320" s="121"/>
      <c r="GB320" s="121"/>
      <c r="GC320" s="121"/>
      <c r="GD320" s="121"/>
      <c r="GE320" s="121"/>
      <c r="GF320" s="121"/>
      <c r="GG320" s="121"/>
      <c r="GH320" s="121"/>
      <c r="GI320" s="121"/>
      <c r="GJ320" s="121"/>
      <c r="GK320" s="121"/>
      <c r="GL320" s="121"/>
      <c r="GM320" s="121"/>
      <c r="GN320" s="121"/>
      <c r="GO320" s="121"/>
      <c r="GP320" s="121"/>
      <c r="GQ320" s="121"/>
      <c r="GR320" s="121"/>
      <c r="GS320" s="121"/>
      <c r="GT320" s="121"/>
      <c r="GU320" s="121"/>
      <c r="GV320" s="121"/>
      <c r="GW320" s="121"/>
      <c r="GX320" s="121"/>
      <c r="GY320" s="121"/>
      <c r="GZ320" s="121"/>
      <c r="HA320" s="121"/>
      <c r="HB320" s="121"/>
      <c r="HC320" s="121"/>
      <c r="HD320" s="121"/>
      <c r="HE320" s="121"/>
      <c r="HF320" s="121"/>
      <c r="HG320" s="121"/>
      <c r="HH320" s="121"/>
      <c r="HI320" s="121"/>
      <c r="HJ320" s="121"/>
      <c r="HK320" s="121"/>
      <c r="HL320" s="121"/>
      <c r="HM320" s="121"/>
      <c r="HN320" s="121"/>
      <c r="HO320" s="121"/>
      <c r="HP320" s="121"/>
      <c r="HQ320" s="121"/>
      <c r="HR320" s="121"/>
      <c r="HS320" s="121"/>
      <c r="HT320" s="121"/>
      <c r="HU320" s="121"/>
      <c r="HV320" s="121"/>
      <c r="HW320" s="121"/>
      <c r="HX320" s="121"/>
      <c r="HY320" s="121"/>
      <c r="HZ320" s="121"/>
      <c r="IA320" s="121"/>
      <c r="IB320" s="121"/>
      <c r="IC320" s="121"/>
      <c r="ID320" s="121"/>
      <c r="IE320" s="121"/>
      <c r="IF320" s="121"/>
      <c r="IG320" s="121"/>
      <c r="IH320" s="121"/>
      <c r="II320" s="121"/>
      <c r="IJ320" s="121"/>
      <c r="IK320" s="121"/>
      <c r="IL320" s="121"/>
      <c r="IM320" s="121"/>
      <c r="IN320" s="121"/>
      <c r="IO320" s="121"/>
      <c r="IP320" s="121"/>
      <c r="IQ320" s="121"/>
      <c r="IR320" s="121"/>
      <c r="IS320" s="121"/>
      <c r="IT320" s="121"/>
      <c r="IU320" s="121"/>
      <c r="IV320" s="121"/>
    </row>
    <row r="321" spans="1:256" ht="14.5">
      <c r="A321" s="121"/>
      <c r="B321" s="151" t="s">
        <v>1589</v>
      </c>
      <c r="C321" s="152" t="s">
        <v>323</v>
      </c>
      <c r="D321" s="121"/>
      <c r="E321" s="121"/>
      <c r="F321" s="137"/>
      <c r="G321" s="121"/>
      <c r="H321" s="121"/>
      <c r="I321" s="121"/>
      <c r="J321" s="121"/>
      <c r="K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c r="AP321" s="121"/>
      <c r="AQ321" s="121"/>
      <c r="AR321" s="121"/>
      <c r="AS321" s="121"/>
      <c r="AT321" s="121"/>
      <c r="AU321" s="121"/>
      <c r="AV321" s="121"/>
      <c r="AW321" s="121"/>
      <c r="AX321" s="121"/>
      <c r="AY321" s="121"/>
      <c r="AZ321" s="121"/>
      <c r="BA321" s="121"/>
      <c r="BB321" s="121"/>
      <c r="BC321" s="121"/>
      <c r="BD321" s="121"/>
      <c r="BE321" s="121"/>
      <c r="BF321" s="121"/>
      <c r="BG321" s="121"/>
      <c r="BH321" s="121"/>
      <c r="BI321" s="121"/>
      <c r="BJ321" s="121"/>
      <c r="BK321" s="121"/>
      <c r="BL321" s="121"/>
      <c r="BM321" s="121"/>
      <c r="BN321" s="121"/>
      <c r="BO321" s="121"/>
      <c r="BP321" s="121"/>
      <c r="BQ321" s="121"/>
      <c r="BR321" s="121"/>
      <c r="BS321" s="121"/>
      <c r="BT321" s="121"/>
      <c r="BU321" s="121"/>
      <c r="BV321" s="121"/>
      <c r="BW321" s="121"/>
      <c r="BX321" s="121"/>
      <c r="BY321" s="121"/>
      <c r="BZ321" s="121"/>
      <c r="CA321" s="121"/>
      <c r="CB321" s="121"/>
      <c r="CC321" s="121"/>
      <c r="CD321" s="121"/>
      <c r="CE321" s="121"/>
      <c r="CF321" s="121"/>
      <c r="CG321" s="121"/>
      <c r="CH321" s="121"/>
      <c r="CI321" s="121"/>
      <c r="CJ321" s="121"/>
      <c r="CK321" s="121"/>
      <c r="CL321" s="121"/>
      <c r="CM321" s="121"/>
      <c r="CN321" s="121"/>
      <c r="CO321" s="121"/>
      <c r="CP321" s="121"/>
      <c r="CQ321" s="121"/>
      <c r="CR321" s="121"/>
      <c r="CS321" s="121"/>
      <c r="CT321" s="121"/>
      <c r="CU321" s="121"/>
      <c r="CV321" s="121"/>
      <c r="CW321" s="121"/>
      <c r="CX321" s="121"/>
      <c r="CY321" s="121"/>
      <c r="CZ321" s="121"/>
      <c r="DA321" s="121"/>
      <c r="DB321" s="121"/>
      <c r="DC321" s="121"/>
      <c r="DD321" s="121"/>
      <c r="DE321" s="121"/>
      <c r="DF321" s="121"/>
      <c r="DG321" s="121"/>
      <c r="DH321" s="121"/>
      <c r="DI321" s="121"/>
      <c r="DJ321" s="121"/>
      <c r="DK321" s="121"/>
      <c r="DL321" s="121"/>
      <c r="DM321" s="121"/>
      <c r="DN321" s="121"/>
      <c r="DO321" s="121"/>
      <c r="DP321" s="121"/>
      <c r="DQ321" s="121"/>
      <c r="DR321" s="121"/>
      <c r="DS321" s="121"/>
      <c r="DT321" s="121"/>
      <c r="DU321" s="121"/>
      <c r="DV321" s="121"/>
      <c r="DW321" s="121"/>
      <c r="DX321" s="121"/>
      <c r="DY321" s="121"/>
      <c r="DZ321" s="121"/>
      <c r="EA321" s="121"/>
      <c r="EB321" s="121"/>
      <c r="EC321" s="121"/>
      <c r="ED321" s="121"/>
      <c r="EE321" s="121"/>
      <c r="EF321" s="121"/>
      <c r="EG321" s="121"/>
      <c r="EH321" s="121"/>
      <c r="EI321" s="121"/>
      <c r="EJ321" s="121"/>
      <c r="EK321" s="121"/>
      <c r="EL321" s="121"/>
      <c r="EM321" s="121"/>
      <c r="EN321" s="121"/>
      <c r="EO321" s="121"/>
      <c r="EP321" s="121"/>
      <c r="EQ321" s="121"/>
      <c r="ER321" s="121"/>
      <c r="ES321" s="121"/>
      <c r="ET321" s="121"/>
      <c r="EU321" s="121"/>
      <c r="EV321" s="121"/>
      <c r="EW321" s="121"/>
      <c r="EX321" s="121"/>
      <c r="EY321" s="121"/>
      <c r="EZ321" s="121"/>
      <c r="FA321" s="121"/>
      <c r="FB321" s="121"/>
      <c r="FC321" s="121"/>
      <c r="FD321" s="121"/>
      <c r="FE321" s="121"/>
      <c r="FF321" s="121"/>
      <c r="FG321" s="121"/>
      <c r="FH321" s="121"/>
      <c r="FI321" s="121"/>
      <c r="FJ321" s="121"/>
      <c r="FK321" s="121"/>
      <c r="FL321" s="121"/>
      <c r="FM321" s="121"/>
      <c r="FN321" s="121"/>
      <c r="FO321" s="121"/>
      <c r="FP321" s="121"/>
      <c r="FQ321" s="121"/>
      <c r="FR321" s="121"/>
      <c r="FS321" s="121"/>
      <c r="FT321" s="121"/>
      <c r="FU321" s="121"/>
      <c r="FV321" s="121"/>
      <c r="FW321" s="121"/>
      <c r="FX321" s="121"/>
      <c r="FY321" s="121"/>
      <c r="FZ321" s="121"/>
      <c r="GA321" s="121"/>
      <c r="GB321" s="121"/>
      <c r="GC321" s="121"/>
      <c r="GD321" s="121"/>
      <c r="GE321" s="121"/>
      <c r="GF321" s="121"/>
      <c r="GG321" s="121"/>
      <c r="GH321" s="121"/>
      <c r="GI321" s="121"/>
      <c r="GJ321" s="121"/>
      <c r="GK321" s="121"/>
      <c r="GL321" s="121"/>
      <c r="GM321" s="121"/>
      <c r="GN321" s="121"/>
      <c r="GO321" s="121"/>
      <c r="GP321" s="121"/>
      <c r="GQ321" s="121"/>
      <c r="GR321" s="121"/>
      <c r="GS321" s="121"/>
      <c r="GT321" s="121"/>
      <c r="GU321" s="121"/>
      <c r="GV321" s="121"/>
      <c r="GW321" s="121"/>
      <c r="GX321" s="121"/>
      <c r="GY321" s="121"/>
      <c r="GZ321" s="121"/>
      <c r="HA321" s="121"/>
      <c r="HB321" s="121"/>
      <c r="HC321" s="121"/>
      <c r="HD321" s="121"/>
      <c r="HE321" s="121"/>
      <c r="HF321" s="121"/>
      <c r="HG321" s="121"/>
      <c r="HH321" s="121"/>
      <c r="HI321" s="121"/>
      <c r="HJ321" s="121"/>
      <c r="HK321" s="121"/>
      <c r="HL321" s="121"/>
      <c r="HM321" s="121"/>
      <c r="HN321" s="121"/>
      <c r="HO321" s="121"/>
      <c r="HP321" s="121"/>
      <c r="HQ321" s="121"/>
      <c r="HR321" s="121"/>
      <c r="HS321" s="121"/>
      <c r="HT321" s="121"/>
      <c r="HU321" s="121"/>
      <c r="HV321" s="121"/>
      <c r="HW321" s="121"/>
      <c r="HX321" s="121"/>
      <c r="HY321" s="121"/>
      <c r="HZ321" s="121"/>
      <c r="IA321" s="121"/>
      <c r="IB321" s="121"/>
      <c r="IC321" s="121"/>
      <c r="ID321" s="121"/>
      <c r="IE321" s="121"/>
      <c r="IF321" s="121"/>
      <c r="IG321" s="121"/>
      <c r="IH321" s="121"/>
      <c r="II321" s="121"/>
      <c r="IJ321" s="121"/>
      <c r="IK321" s="121"/>
      <c r="IL321" s="121"/>
      <c r="IM321" s="121"/>
      <c r="IN321" s="121"/>
      <c r="IO321" s="121"/>
      <c r="IP321" s="121"/>
      <c r="IQ321" s="121"/>
      <c r="IR321" s="121"/>
      <c r="IS321" s="121"/>
      <c r="IT321" s="121"/>
      <c r="IU321" s="121"/>
      <c r="IV321" s="121"/>
    </row>
    <row r="322" spans="1:256" ht="14.5">
      <c r="A322" s="121"/>
      <c r="B322" s="146" t="s">
        <v>1574</v>
      </c>
      <c r="C322" s="147">
        <v>297555299.98000002</v>
      </c>
      <c r="D322" s="121"/>
      <c r="E322" s="121"/>
      <c r="F322" s="137"/>
      <c r="G322" s="121"/>
      <c r="H322" s="121"/>
      <c r="I322" s="121"/>
      <c r="J322" s="121"/>
      <c r="K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c r="AP322" s="121"/>
      <c r="AQ322" s="121"/>
      <c r="AR322" s="121"/>
      <c r="AS322" s="121"/>
      <c r="AT322" s="121"/>
      <c r="AU322" s="121"/>
      <c r="AV322" s="121"/>
      <c r="AW322" s="121"/>
      <c r="AX322" s="121"/>
      <c r="AY322" s="121"/>
      <c r="AZ322" s="121"/>
      <c r="BA322" s="121"/>
      <c r="BB322" s="121"/>
      <c r="BC322" s="121"/>
      <c r="BD322" s="121"/>
      <c r="BE322" s="121"/>
      <c r="BF322" s="121"/>
      <c r="BG322" s="121"/>
      <c r="BH322" s="121"/>
      <c r="BI322" s="121"/>
      <c r="BJ322" s="121"/>
      <c r="BK322" s="121"/>
      <c r="BL322" s="121"/>
      <c r="BM322" s="121"/>
      <c r="BN322" s="121"/>
      <c r="BO322" s="121"/>
      <c r="BP322" s="121"/>
      <c r="BQ322" s="121"/>
      <c r="BR322" s="121"/>
      <c r="BS322" s="121"/>
      <c r="BT322" s="121"/>
      <c r="BU322" s="121"/>
      <c r="BV322" s="121"/>
      <c r="BW322" s="121"/>
      <c r="BX322" s="121"/>
      <c r="BY322" s="121"/>
      <c r="BZ322" s="121"/>
      <c r="CA322" s="121"/>
      <c r="CB322" s="121"/>
      <c r="CC322" s="121"/>
      <c r="CD322" s="121"/>
      <c r="CE322" s="121"/>
      <c r="CF322" s="121"/>
      <c r="CG322" s="121"/>
      <c r="CH322" s="121"/>
      <c r="CI322" s="121"/>
      <c r="CJ322" s="121"/>
      <c r="CK322" s="121"/>
      <c r="CL322" s="121"/>
      <c r="CM322" s="121"/>
      <c r="CN322" s="121"/>
      <c r="CO322" s="121"/>
      <c r="CP322" s="121"/>
      <c r="CQ322" s="121"/>
      <c r="CR322" s="121"/>
      <c r="CS322" s="121"/>
      <c r="CT322" s="121"/>
      <c r="CU322" s="121"/>
      <c r="CV322" s="121"/>
      <c r="CW322" s="121"/>
      <c r="CX322" s="121"/>
      <c r="CY322" s="121"/>
      <c r="CZ322" s="121"/>
      <c r="DA322" s="121"/>
      <c r="DB322" s="121"/>
      <c r="DC322" s="121"/>
      <c r="DD322" s="121"/>
      <c r="DE322" s="121"/>
      <c r="DF322" s="121"/>
      <c r="DG322" s="121"/>
      <c r="DH322" s="121"/>
      <c r="DI322" s="121"/>
      <c r="DJ322" s="121"/>
      <c r="DK322" s="121"/>
      <c r="DL322" s="121"/>
      <c r="DM322" s="121"/>
      <c r="DN322" s="121"/>
      <c r="DO322" s="121"/>
      <c r="DP322" s="121"/>
      <c r="DQ322" s="121"/>
      <c r="DR322" s="121"/>
      <c r="DS322" s="121"/>
      <c r="DT322" s="121"/>
      <c r="DU322" s="121"/>
      <c r="DV322" s="121"/>
      <c r="DW322" s="121"/>
      <c r="DX322" s="121"/>
      <c r="DY322" s="121"/>
      <c r="DZ322" s="121"/>
      <c r="EA322" s="121"/>
      <c r="EB322" s="121"/>
      <c r="EC322" s="121"/>
      <c r="ED322" s="121"/>
      <c r="EE322" s="121"/>
      <c r="EF322" s="121"/>
      <c r="EG322" s="121"/>
      <c r="EH322" s="121"/>
      <c r="EI322" s="121"/>
      <c r="EJ322" s="121"/>
      <c r="EK322" s="121"/>
      <c r="EL322" s="121"/>
      <c r="EM322" s="121"/>
      <c r="EN322" s="121"/>
      <c r="EO322" s="121"/>
      <c r="EP322" s="121"/>
      <c r="EQ322" s="121"/>
      <c r="ER322" s="121"/>
      <c r="ES322" s="121"/>
      <c r="ET322" s="121"/>
      <c r="EU322" s="121"/>
      <c r="EV322" s="121"/>
      <c r="EW322" s="121"/>
      <c r="EX322" s="121"/>
      <c r="EY322" s="121"/>
      <c r="EZ322" s="121"/>
      <c r="FA322" s="121"/>
      <c r="FB322" s="121"/>
      <c r="FC322" s="121"/>
      <c r="FD322" s="121"/>
      <c r="FE322" s="121"/>
      <c r="FF322" s="121"/>
      <c r="FG322" s="121"/>
      <c r="FH322" s="121"/>
      <c r="FI322" s="121"/>
      <c r="FJ322" s="121"/>
      <c r="FK322" s="121"/>
      <c r="FL322" s="121"/>
      <c r="FM322" s="121"/>
      <c r="FN322" s="121"/>
      <c r="FO322" s="121"/>
      <c r="FP322" s="121"/>
      <c r="FQ322" s="121"/>
      <c r="FR322" s="121"/>
      <c r="FS322" s="121"/>
      <c r="FT322" s="121"/>
      <c r="FU322" s="121"/>
      <c r="FV322" s="121"/>
      <c r="FW322" s="121"/>
      <c r="FX322" s="121"/>
      <c r="FY322" s="121"/>
      <c r="FZ322" s="121"/>
      <c r="GA322" s="121"/>
      <c r="GB322" s="121"/>
      <c r="GC322" s="121"/>
      <c r="GD322" s="121"/>
      <c r="GE322" s="121"/>
      <c r="GF322" s="121"/>
      <c r="GG322" s="121"/>
      <c r="GH322" s="121"/>
      <c r="GI322" s="121"/>
      <c r="GJ322" s="121"/>
      <c r="GK322" s="121"/>
      <c r="GL322" s="121"/>
      <c r="GM322" s="121"/>
      <c r="GN322" s="121"/>
      <c r="GO322" s="121"/>
      <c r="GP322" s="121"/>
      <c r="GQ322" s="121"/>
      <c r="GR322" s="121"/>
      <c r="GS322" s="121"/>
      <c r="GT322" s="121"/>
      <c r="GU322" s="121"/>
      <c r="GV322" s="121"/>
      <c r="GW322" s="121"/>
      <c r="GX322" s="121"/>
      <c r="GY322" s="121"/>
      <c r="GZ322" s="121"/>
      <c r="HA322" s="121"/>
      <c r="HB322" s="121"/>
      <c r="HC322" s="121"/>
      <c r="HD322" s="121"/>
      <c r="HE322" s="121"/>
      <c r="HF322" s="121"/>
      <c r="HG322" s="121"/>
      <c r="HH322" s="121"/>
      <c r="HI322" s="121"/>
      <c r="HJ322" s="121"/>
      <c r="HK322" s="121"/>
      <c r="HL322" s="121"/>
      <c r="HM322" s="121"/>
      <c r="HN322" s="121"/>
      <c r="HO322" s="121"/>
      <c r="HP322" s="121"/>
      <c r="HQ322" s="121"/>
      <c r="HR322" s="121"/>
      <c r="HS322" s="121"/>
      <c r="HT322" s="121"/>
      <c r="HU322" s="121"/>
      <c r="HV322" s="121"/>
      <c r="HW322" s="121"/>
      <c r="HX322" s="121"/>
      <c r="HY322" s="121"/>
      <c r="HZ322" s="121"/>
      <c r="IA322" s="121"/>
      <c r="IB322" s="121"/>
      <c r="IC322" s="121"/>
      <c r="ID322" s="121"/>
      <c r="IE322" s="121"/>
      <c r="IF322" s="121"/>
      <c r="IG322" s="121"/>
      <c r="IH322" s="121"/>
      <c r="II322" s="121"/>
      <c r="IJ322" s="121"/>
      <c r="IK322" s="121"/>
      <c r="IL322" s="121"/>
      <c r="IM322" s="121"/>
      <c r="IN322" s="121"/>
      <c r="IO322" s="121"/>
      <c r="IP322" s="121"/>
      <c r="IQ322" s="121"/>
      <c r="IR322" s="121"/>
      <c r="IS322" s="121"/>
      <c r="IT322" s="121"/>
      <c r="IU322" s="121"/>
      <c r="IV322" s="121"/>
    </row>
    <row r="323" spans="1:256" ht="14.5">
      <c r="A323" s="121"/>
      <c r="B323" s="146" t="s">
        <v>1575</v>
      </c>
      <c r="C323" s="147">
        <v>225233750</v>
      </c>
      <c r="D323" s="121"/>
      <c r="E323" s="121"/>
      <c r="F323" s="137"/>
      <c r="G323" s="121"/>
      <c r="H323" s="121"/>
      <c r="I323" s="121"/>
      <c r="J323" s="121"/>
      <c r="K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1"/>
      <c r="BM323" s="121"/>
      <c r="BN323" s="121"/>
      <c r="BO323" s="121"/>
      <c r="BP323" s="121"/>
      <c r="BQ323" s="121"/>
      <c r="BR323" s="121"/>
      <c r="BS323" s="121"/>
      <c r="BT323" s="121"/>
      <c r="BU323" s="121"/>
      <c r="BV323" s="121"/>
      <c r="BW323" s="121"/>
      <c r="BX323" s="121"/>
      <c r="BY323" s="121"/>
      <c r="BZ323" s="121"/>
      <c r="CA323" s="121"/>
      <c r="CB323" s="121"/>
      <c r="CC323" s="121"/>
      <c r="CD323" s="121"/>
      <c r="CE323" s="121"/>
      <c r="CF323" s="121"/>
      <c r="CG323" s="121"/>
      <c r="CH323" s="121"/>
      <c r="CI323" s="121"/>
      <c r="CJ323" s="121"/>
      <c r="CK323" s="121"/>
      <c r="CL323" s="121"/>
      <c r="CM323" s="121"/>
      <c r="CN323" s="121"/>
      <c r="CO323" s="121"/>
      <c r="CP323" s="121"/>
      <c r="CQ323" s="121"/>
      <c r="CR323" s="121"/>
      <c r="CS323" s="121"/>
      <c r="CT323" s="121"/>
      <c r="CU323" s="121"/>
      <c r="CV323" s="121"/>
      <c r="CW323" s="121"/>
      <c r="CX323" s="121"/>
      <c r="CY323" s="121"/>
      <c r="CZ323" s="121"/>
      <c r="DA323" s="121"/>
      <c r="DB323" s="121"/>
      <c r="DC323" s="121"/>
      <c r="DD323" s="121"/>
      <c r="DE323" s="121"/>
      <c r="DF323" s="121"/>
      <c r="DG323" s="121"/>
      <c r="DH323" s="121"/>
      <c r="DI323" s="121"/>
      <c r="DJ323" s="121"/>
      <c r="DK323" s="121"/>
      <c r="DL323" s="121"/>
      <c r="DM323" s="121"/>
      <c r="DN323" s="121"/>
      <c r="DO323" s="121"/>
      <c r="DP323" s="121"/>
      <c r="DQ323" s="121"/>
      <c r="DR323" s="121"/>
      <c r="DS323" s="121"/>
      <c r="DT323" s="121"/>
      <c r="DU323" s="121"/>
      <c r="DV323" s="121"/>
      <c r="DW323" s="121"/>
      <c r="DX323" s="121"/>
      <c r="DY323" s="121"/>
      <c r="DZ323" s="121"/>
      <c r="EA323" s="121"/>
      <c r="EB323" s="121"/>
      <c r="EC323" s="121"/>
      <c r="ED323" s="121"/>
      <c r="EE323" s="121"/>
      <c r="EF323" s="121"/>
      <c r="EG323" s="121"/>
      <c r="EH323" s="121"/>
      <c r="EI323" s="121"/>
      <c r="EJ323" s="121"/>
      <c r="EK323" s="121"/>
      <c r="EL323" s="121"/>
      <c r="EM323" s="121"/>
      <c r="EN323" s="121"/>
      <c r="EO323" s="121"/>
      <c r="EP323" s="121"/>
      <c r="EQ323" s="121"/>
      <c r="ER323" s="121"/>
      <c r="ES323" s="121"/>
      <c r="ET323" s="121"/>
      <c r="EU323" s="121"/>
      <c r="EV323" s="121"/>
      <c r="EW323" s="121"/>
      <c r="EX323" s="121"/>
      <c r="EY323" s="121"/>
      <c r="EZ323" s="121"/>
      <c r="FA323" s="121"/>
      <c r="FB323" s="121"/>
      <c r="FC323" s="121"/>
      <c r="FD323" s="121"/>
      <c r="FE323" s="121"/>
      <c r="FF323" s="121"/>
      <c r="FG323" s="121"/>
      <c r="FH323" s="121"/>
      <c r="FI323" s="121"/>
      <c r="FJ323" s="121"/>
      <c r="FK323" s="121"/>
      <c r="FL323" s="121"/>
      <c r="FM323" s="121"/>
      <c r="FN323" s="121"/>
      <c r="FO323" s="121"/>
      <c r="FP323" s="121"/>
      <c r="FQ323" s="121"/>
      <c r="FR323" s="121"/>
      <c r="FS323" s="121"/>
      <c r="FT323" s="121"/>
      <c r="FU323" s="121"/>
      <c r="FV323" s="121"/>
      <c r="FW323" s="121"/>
      <c r="FX323" s="121"/>
      <c r="FY323" s="121"/>
      <c r="FZ323" s="121"/>
      <c r="GA323" s="121"/>
      <c r="GB323" s="121"/>
      <c r="GC323" s="121"/>
      <c r="GD323" s="121"/>
      <c r="GE323" s="121"/>
      <c r="GF323" s="121"/>
      <c r="GG323" s="121"/>
      <c r="GH323" s="121"/>
      <c r="GI323" s="121"/>
      <c r="GJ323" s="121"/>
      <c r="GK323" s="121"/>
      <c r="GL323" s="121"/>
      <c r="GM323" s="121"/>
      <c r="GN323" s="121"/>
      <c r="GO323" s="121"/>
      <c r="GP323" s="121"/>
      <c r="GQ323" s="121"/>
      <c r="GR323" s="121"/>
      <c r="GS323" s="121"/>
      <c r="GT323" s="121"/>
      <c r="GU323" s="121"/>
      <c r="GV323" s="121"/>
      <c r="GW323" s="121"/>
      <c r="GX323" s="121"/>
      <c r="GY323" s="121"/>
      <c r="GZ323" s="121"/>
      <c r="HA323" s="121"/>
      <c r="HB323" s="121"/>
      <c r="HC323" s="121"/>
      <c r="HD323" s="121"/>
      <c r="HE323" s="121"/>
      <c r="HF323" s="121"/>
      <c r="HG323" s="121"/>
      <c r="HH323" s="121"/>
      <c r="HI323" s="121"/>
      <c r="HJ323" s="121"/>
      <c r="HK323" s="121"/>
      <c r="HL323" s="121"/>
      <c r="HM323" s="121"/>
      <c r="HN323" s="121"/>
      <c r="HO323" s="121"/>
      <c r="HP323" s="121"/>
      <c r="HQ323" s="121"/>
      <c r="HR323" s="121"/>
      <c r="HS323" s="121"/>
      <c r="HT323" s="121"/>
      <c r="HU323" s="121"/>
      <c r="HV323" s="121"/>
      <c r="HW323" s="121"/>
      <c r="HX323" s="121"/>
      <c r="HY323" s="121"/>
      <c r="HZ323" s="121"/>
      <c r="IA323" s="121"/>
      <c r="IB323" s="121"/>
      <c r="IC323" s="121"/>
      <c r="ID323" s="121"/>
      <c r="IE323" s="121"/>
      <c r="IF323" s="121"/>
      <c r="IG323" s="121"/>
      <c r="IH323" s="121"/>
      <c r="II323" s="121"/>
      <c r="IJ323" s="121"/>
      <c r="IK323" s="121"/>
      <c r="IL323" s="121"/>
      <c r="IM323" s="121"/>
      <c r="IN323" s="121"/>
      <c r="IO323" s="121"/>
      <c r="IP323" s="121"/>
      <c r="IQ323" s="121"/>
      <c r="IR323" s="121"/>
      <c r="IS323" s="121"/>
      <c r="IT323" s="121"/>
      <c r="IU323" s="121"/>
      <c r="IV323" s="121"/>
    </row>
    <row r="324" spans="1:256" ht="14.5">
      <c r="A324" s="121"/>
      <c r="B324" s="146" t="s">
        <v>1576</v>
      </c>
      <c r="C324" s="147">
        <v>101842500</v>
      </c>
      <c r="D324" s="121"/>
      <c r="E324" s="121"/>
      <c r="F324" s="137"/>
      <c r="G324" s="121"/>
      <c r="H324" s="121"/>
      <c r="I324" s="121"/>
      <c r="J324" s="121"/>
      <c r="K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c r="AP324" s="121"/>
      <c r="AQ324" s="121"/>
      <c r="AR324" s="121"/>
      <c r="AS324" s="121"/>
      <c r="AT324" s="121"/>
      <c r="AU324" s="121"/>
      <c r="AV324" s="121"/>
      <c r="AW324" s="121"/>
      <c r="AX324" s="121"/>
      <c r="AY324" s="121"/>
      <c r="AZ324" s="121"/>
      <c r="BA324" s="121"/>
      <c r="BB324" s="121"/>
      <c r="BC324" s="121"/>
      <c r="BD324" s="121"/>
      <c r="BE324" s="121"/>
      <c r="BF324" s="121"/>
      <c r="BG324" s="121"/>
      <c r="BH324" s="121"/>
      <c r="BI324" s="121"/>
      <c r="BJ324" s="121"/>
      <c r="BK324" s="121"/>
      <c r="BL324" s="121"/>
      <c r="BM324" s="121"/>
      <c r="BN324" s="121"/>
      <c r="BO324" s="121"/>
      <c r="BP324" s="121"/>
      <c r="BQ324" s="121"/>
      <c r="BR324" s="121"/>
      <c r="BS324" s="121"/>
      <c r="BT324" s="121"/>
      <c r="BU324" s="121"/>
      <c r="BV324" s="121"/>
      <c r="BW324" s="121"/>
      <c r="BX324" s="121"/>
      <c r="BY324" s="121"/>
      <c r="BZ324" s="121"/>
      <c r="CA324" s="121"/>
      <c r="CB324" s="121"/>
      <c r="CC324" s="121"/>
      <c r="CD324" s="121"/>
      <c r="CE324" s="121"/>
      <c r="CF324" s="121"/>
      <c r="CG324" s="121"/>
      <c r="CH324" s="121"/>
      <c r="CI324" s="121"/>
      <c r="CJ324" s="121"/>
      <c r="CK324" s="121"/>
      <c r="CL324" s="121"/>
      <c r="CM324" s="121"/>
      <c r="CN324" s="121"/>
      <c r="CO324" s="121"/>
      <c r="CP324" s="121"/>
      <c r="CQ324" s="121"/>
      <c r="CR324" s="121"/>
      <c r="CS324" s="121"/>
      <c r="CT324" s="121"/>
      <c r="CU324" s="121"/>
      <c r="CV324" s="121"/>
      <c r="CW324" s="121"/>
      <c r="CX324" s="121"/>
      <c r="CY324" s="121"/>
      <c r="CZ324" s="121"/>
      <c r="DA324" s="121"/>
      <c r="DB324" s="121"/>
      <c r="DC324" s="121"/>
      <c r="DD324" s="121"/>
      <c r="DE324" s="121"/>
      <c r="DF324" s="121"/>
      <c r="DG324" s="121"/>
      <c r="DH324" s="121"/>
      <c r="DI324" s="121"/>
      <c r="DJ324" s="121"/>
      <c r="DK324" s="121"/>
      <c r="DL324" s="121"/>
      <c r="DM324" s="121"/>
      <c r="DN324" s="121"/>
      <c r="DO324" s="121"/>
      <c r="DP324" s="121"/>
      <c r="DQ324" s="121"/>
      <c r="DR324" s="121"/>
      <c r="DS324" s="121"/>
      <c r="DT324" s="121"/>
      <c r="DU324" s="121"/>
      <c r="DV324" s="121"/>
      <c r="DW324" s="121"/>
      <c r="DX324" s="121"/>
      <c r="DY324" s="121"/>
      <c r="DZ324" s="121"/>
      <c r="EA324" s="121"/>
      <c r="EB324" s="121"/>
      <c r="EC324" s="121"/>
      <c r="ED324" s="121"/>
      <c r="EE324" s="121"/>
      <c r="EF324" s="121"/>
      <c r="EG324" s="121"/>
      <c r="EH324" s="121"/>
      <c r="EI324" s="121"/>
      <c r="EJ324" s="121"/>
      <c r="EK324" s="121"/>
      <c r="EL324" s="121"/>
      <c r="EM324" s="121"/>
      <c r="EN324" s="121"/>
      <c r="EO324" s="121"/>
      <c r="EP324" s="121"/>
      <c r="EQ324" s="121"/>
      <c r="ER324" s="121"/>
      <c r="ES324" s="121"/>
      <c r="ET324" s="121"/>
      <c r="EU324" s="121"/>
      <c r="EV324" s="121"/>
      <c r="EW324" s="121"/>
      <c r="EX324" s="121"/>
      <c r="EY324" s="121"/>
      <c r="EZ324" s="121"/>
      <c r="FA324" s="121"/>
      <c r="FB324" s="121"/>
      <c r="FC324" s="121"/>
      <c r="FD324" s="121"/>
      <c r="FE324" s="121"/>
      <c r="FF324" s="121"/>
      <c r="FG324" s="121"/>
      <c r="FH324" s="121"/>
      <c r="FI324" s="121"/>
      <c r="FJ324" s="121"/>
      <c r="FK324" s="121"/>
      <c r="FL324" s="121"/>
      <c r="FM324" s="121"/>
      <c r="FN324" s="121"/>
      <c r="FO324" s="121"/>
      <c r="FP324" s="121"/>
      <c r="FQ324" s="121"/>
      <c r="FR324" s="121"/>
      <c r="FS324" s="121"/>
      <c r="FT324" s="121"/>
      <c r="FU324" s="121"/>
      <c r="FV324" s="121"/>
      <c r="FW324" s="121"/>
      <c r="FX324" s="121"/>
      <c r="FY324" s="121"/>
      <c r="FZ324" s="121"/>
      <c r="GA324" s="121"/>
      <c r="GB324" s="121"/>
      <c r="GC324" s="121"/>
      <c r="GD324" s="121"/>
      <c r="GE324" s="121"/>
      <c r="GF324" s="121"/>
      <c r="GG324" s="121"/>
      <c r="GH324" s="121"/>
      <c r="GI324" s="121"/>
      <c r="GJ324" s="121"/>
      <c r="GK324" s="121"/>
      <c r="GL324" s="121"/>
      <c r="GM324" s="121"/>
      <c r="GN324" s="121"/>
      <c r="GO324" s="121"/>
      <c r="GP324" s="121"/>
      <c r="GQ324" s="121"/>
      <c r="GR324" s="121"/>
      <c r="GS324" s="121"/>
      <c r="GT324" s="121"/>
      <c r="GU324" s="121"/>
      <c r="GV324" s="121"/>
      <c r="GW324" s="121"/>
      <c r="GX324" s="121"/>
      <c r="GY324" s="121"/>
      <c r="GZ324" s="121"/>
      <c r="HA324" s="121"/>
      <c r="HB324" s="121"/>
      <c r="HC324" s="121"/>
      <c r="HD324" s="121"/>
      <c r="HE324" s="121"/>
      <c r="HF324" s="121"/>
      <c r="HG324" s="121"/>
      <c r="HH324" s="121"/>
      <c r="HI324" s="121"/>
      <c r="HJ324" s="121"/>
      <c r="HK324" s="121"/>
      <c r="HL324" s="121"/>
      <c r="HM324" s="121"/>
      <c r="HN324" s="121"/>
      <c r="HO324" s="121"/>
      <c r="HP324" s="121"/>
      <c r="HQ324" s="121"/>
      <c r="HR324" s="121"/>
      <c r="HS324" s="121"/>
      <c r="HT324" s="121"/>
      <c r="HU324" s="121"/>
      <c r="HV324" s="121"/>
      <c r="HW324" s="121"/>
      <c r="HX324" s="121"/>
      <c r="HY324" s="121"/>
      <c r="HZ324" s="121"/>
      <c r="IA324" s="121"/>
      <c r="IB324" s="121"/>
      <c r="IC324" s="121"/>
      <c r="ID324" s="121"/>
      <c r="IE324" s="121"/>
      <c r="IF324" s="121"/>
      <c r="IG324" s="121"/>
      <c r="IH324" s="121"/>
      <c r="II324" s="121"/>
      <c r="IJ324" s="121"/>
      <c r="IK324" s="121"/>
      <c r="IL324" s="121"/>
      <c r="IM324" s="121"/>
      <c r="IN324" s="121"/>
      <c r="IO324" s="121"/>
      <c r="IP324" s="121"/>
      <c r="IQ324" s="121"/>
      <c r="IR324" s="121"/>
      <c r="IS324" s="121"/>
      <c r="IT324" s="121"/>
      <c r="IU324" s="121"/>
      <c r="IV324" s="121"/>
    </row>
    <row r="325" spans="1:256" ht="14.5">
      <c r="A325" s="121"/>
      <c r="B325" s="146" t="s">
        <v>1577</v>
      </c>
      <c r="C325" s="147">
        <v>2400222299.8499999</v>
      </c>
      <c r="D325" s="121"/>
      <c r="E325" s="121"/>
      <c r="F325" s="137"/>
      <c r="G325" s="121"/>
      <c r="H325" s="121"/>
      <c r="I325" s="121"/>
      <c r="J325" s="121"/>
      <c r="K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1"/>
      <c r="BM325" s="121"/>
      <c r="BN325" s="121"/>
      <c r="BO325" s="121"/>
      <c r="BP325" s="121"/>
      <c r="BQ325" s="121"/>
      <c r="BR325" s="121"/>
      <c r="BS325" s="121"/>
      <c r="BT325" s="121"/>
      <c r="BU325" s="121"/>
      <c r="BV325" s="121"/>
      <c r="BW325" s="121"/>
      <c r="BX325" s="121"/>
      <c r="BY325" s="121"/>
      <c r="BZ325" s="121"/>
      <c r="CA325" s="121"/>
      <c r="CB325" s="121"/>
      <c r="CC325" s="121"/>
      <c r="CD325" s="121"/>
      <c r="CE325" s="121"/>
      <c r="CF325" s="121"/>
      <c r="CG325" s="121"/>
      <c r="CH325" s="121"/>
      <c r="CI325" s="121"/>
      <c r="CJ325" s="121"/>
      <c r="CK325" s="121"/>
      <c r="CL325" s="121"/>
      <c r="CM325" s="121"/>
      <c r="CN325" s="121"/>
      <c r="CO325" s="121"/>
      <c r="CP325" s="121"/>
      <c r="CQ325" s="121"/>
      <c r="CR325" s="121"/>
      <c r="CS325" s="121"/>
      <c r="CT325" s="121"/>
      <c r="CU325" s="121"/>
      <c r="CV325" s="121"/>
      <c r="CW325" s="121"/>
      <c r="CX325" s="121"/>
      <c r="CY325" s="121"/>
      <c r="CZ325" s="121"/>
      <c r="DA325" s="121"/>
      <c r="DB325" s="121"/>
      <c r="DC325" s="121"/>
      <c r="DD325" s="121"/>
      <c r="DE325" s="121"/>
      <c r="DF325" s="121"/>
      <c r="DG325" s="121"/>
      <c r="DH325" s="121"/>
      <c r="DI325" s="121"/>
      <c r="DJ325" s="121"/>
      <c r="DK325" s="121"/>
      <c r="DL325" s="121"/>
      <c r="DM325" s="121"/>
      <c r="DN325" s="121"/>
      <c r="DO325" s="121"/>
      <c r="DP325" s="121"/>
      <c r="DQ325" s="121"/>
      <c r="DR325" s="121"/>
      <c r="DS325" s="121"/>
      <c r="DT325" s="121"/>
      <c r="DU325" s="121"/>
      <c r="DV325" s="121"/>
      <c r="DW325" s="121"/>
      <c r="DX325" s="121"/>
      <c r="DY325" s="121"/>
      <c r="DZ325" s="121"/>
      <c r="EA325" s="121"/>
      <c r="EB325" s="121"/>
      <c r="EC325" s="121"/>
      <c r="ED325" s="121"/>
      <c r="EE325" s="121"/>
      <c r="EF325" s="121"/>
      <c r="EG325" s="121"/>
      <c r="EH325" s="121"/>
      <c r="EI325" s="121"/>
      <c r="EJ325" s="121"/>
      <c r="EK325" s="121"/>
      <c r="EL325" s="121"/>
      <c r="EM325" s="121"/>
      <c r="EN325" s="121"/>
      <c r="EO325" s="121"/>
      <c r="EP325" s="121"/>
      <c r="EQ325" s="121"/>
      <c r="ER325" s="121"/>
      <c r="ES325" s="121"/>
      <c r="ET325" s="121"/>
      <c r="EU325" s="121"/>
      <c r="EV325" s="121"/>
      <c r="EW325" s="121"/>
      <c r="EX325" s="121"/>
      <c r="EY325" s="121"/>
      <c r="EZ325" s="121"/>
      <c r="FA325" s="121"/>
      <c r="FB325" s="121"/>
      <c r="FC325" s="121"/>
      <c r="FD325" s="121"/>
      <c r="FE325" s="121"/>
      <c r="FF325" s="121"/>
      <c r="FG325" s="121"/>
      <c r="FH325" s="121"/>
      <c r="FI325" s="121"/>
      <c r="FJ325" s="121"/>
      <c r="FK325" s="121"/>
      <c r="FL325" s="121"/>
      <c r="FM325" s="121"/>
      <c r="FN325" s="121"/>
      <c r="FO325" s="121"/>
      <c r="FP325" s="121"/>
      <c r="FQ325" s="121"/>
      <c r="FR325" s="121"/>
      <c r="FS325" s="121"/>
      <c r="FT325" s="121"/>
      <c r="FU325" s="121"/>
      <c r="FV325" s="121"/>
      <c r="FW325" s="121"/>
      <c r="FX325" s="121"/>
      <c r="FY325" s="121"/>
      <c r="FZ325" s="121"/>
      <c r="GA325" s="121"/>
      <c r="GB325" s="121"/>
      <c r="GC325" s="121"/>
      <c r="GD325" s="121"/>
      <c r="GE325" s="121"/>
      <c r="GF325" s="121"/>
      <c r="GG325" s="121"/>
      <c r="GH325" s="121"/>
      <c r="GI325" s="121"/>
      <c r="GJ325" s="121"/>
      <c r="GK325" s="121"/>
      <c r="GL325" s="121"/>
      <c r="GM325" s="121"/>
      <c r="GN325" s="121"/>
      <c r="GO325" s="121"/>
      <c r="GP325" s="121"/>
      <c r="GQ325" s="121"/>
      <c r="GR325" s="121"/>
      <c r="GS325" s="121"/>
      <c r="GT325" s="121"/>
      <c r="GU325" s="121"/>
      <c r="GV325" s="121"/>
      <c r="GW325" s="121"/>
      <c r="GX325" s="121"/>
      <c r="GY325" s="121"/>
      <c r="GZ325" s="121"/>
      <c r="HA325" s="121"/>
      <c r="HB325" s="121"/>
      <c r="HC325" s="121"/>
      <c r="HD325" s="121"/>
      <c r="HE325" s="121"/>
      <c r="HF325" s="121"/>
      <c r="HG325" s="121"/>
      <c r="HH325" s="121"/>
      <c r="HI325" s="121"/>
      <c r="HJ325" s="121"/>
      <c r="HK325" s="121"/>
      <c r="HL325" s="121"/>
      <c r="HM325" s="121"/>
      <c r="HN325" s="121"/>
      <c r="HO325" s="121"/>
      <c r="HP325" s="121"/>
      <c r="HQ325" s="121"/>
      <c r="HR325" s="121"/>
      <c r="HS325" s="121"/>
      <c r="HT325" s="121"/>
      <c r="HU325" s="121"/>
      <c r="HV325" s="121"/>
      <c r="HW325" s="121"/>
      <c r="HX325" s="121"/>
      <c r="HY325" s="121"/>
      <c r="HZ325" s="121"/>
      <c r="IA325" s="121"/>
      <c r="IB325" s="121"/>
      <c r="IC325" s="121"/>
      <c r="ID325" s="121"/>
      <c r="IE325" s="121"/>
      <c r="IF325" s="121"/>
      <c r="IG325" s="121"/>
      <c r="IH325" s="121"/>
      <c r="II325" s="121"/>
      <c r="IJ325" s="121"/>
      <c r="IK325" s="121"/>
      <c r="IL325" s="121"/>
      <c r="IM325" s="121"/>
      <c r="IN325" s="121"/>
      <c r="IO325" s="121"/>
      <c r="IP325" s="121"/>
      <c r="IQ325" s="121"/>
      <c r="IR325" s="121"/>
      <c r="IS325" s="121"/>
      <c r="IT325" s="121"/>
      <c r="IU325" s="121"/>
      <c r="IV325" s="121"/>
    </row>
    <row r="326" spans="1:256" ht="14.5">
      <c r="A326" s="121"/>
      <c r="B326" s="146" t="s">
        <v>1578</v>
      </c>
      <c r="C326" s="147">
        <v>350293750</v>
      </c>
      <c r="D326" s="121"/>
      <c r="E326" s="121"/>
      <c r="F326" s="137"/>
      <c r="G326" s="121"/>
      <c r="H326" s="121"/>
      <c r="I326" s="121"/>
      <c r="J326" s="121"/>
      <c r="K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c r="AP326" s="121"/>
      <c r="AQ326" s="121"/>
      <c r="AR326" s="121"/>
      <c r="AS326" s="121"/>
      <c r="AT326" s="121"/>
      <c r="AU326" s="121"/>
      <c r="AV326" s="121"/>
      <c r="AW326" s="121"/>
      <c r="AX326" s="121"/>
      <c r="AY326" s="121"/>
      <c r="AZ326" s="121"/>
      <c r="BA326" s="121"/>
      <c r="BB326" s="121"/>
      <c r="BC326" s="121"/>
      <c r="BD326" s="121"/>
      <c r="BE326" s="121"/>
      <c r="BF326" s="121"/>
      <c r="BG326" s="121"/>
      <c r="BH326" s="121"/>
      <c r="BI326" s="121"/>
      <c r="BJ326" s="121"/>
      <c r="BK326" s="121"/>
      <c r="BL326" s="121"/>
      <c r="BM326" s="121"/>
      <c r="BN326" s="121"/>
      <c r="BO326" s="121"/>
      <c r="BP326" s="121"/>
      <c r="BQ326" s="121"/>
      <c r="BR326" s="121"/>
      <c r="BS326" s="121"/>
      <c r="BT326" s="121"/>
      <c r="BU326" s="121"/>
      <c r="BV326" s="121"/>
      <c r="BW326" s="121"/>
      <c r="BX326" s="121"/>
      <c r="BY326" s="121"/>
      <c r="BZ326" s="121"/>
      <c r="CA326" s="121"/>
      <c r="CB326" s="121"/>
      <c r="CC326" s="121"/>
      <c r="CD326" s="121"/>
      <c r="CE326" s="121"/>
      <c r="CF326" s="121"/>
      <c r="CG326" s="121"/>
      <c r="CH326" s="121"/>
      <c r="CI326" s="121"/>
      <c r="CJ326" s="121"/>
      <c r="CK326" s="121"/>
      <c r="CL326" s="121"/>
      <c r="CM326" s="121"/>
      <c r="CN326" s="121"/>
      <c r="CO326" s="121"/>
      <c r="CP326" s="121"/>
      <c r="CQ326" s="121"/>
      <c r="CR326" s="121"/>
      <c r="CS326" s="121"/>
      <c r="CT326" s="121"/>
      <c r="CU326" s="121"/>
      <c r="CV326" s="121"/>
      <c r="CW326" s="121"/>
      <c r="CX326" s="121"/>
      <c r="CY326" s="121"/>
      <c r="CZ326" s="121"/>
      <c r="DA326" s="121"/>
      <c r="DB326" s="121"/>
      <c r="DC326" s="121"/>
      <c r="DD326" s="121"/>
      <c r="DE326" s="121"/>
      <c r="DF326" s="121"/>
      <c r="DG326" s="121"/>
      <c r="DH326" s="121"/>
      <c r="DI326" s="121"/>
      <c r="DJ326" s="121"/>
      <c r="DK326" s="121"/>
      <c r="DL326" s="121"/>
      <c r="DM326" s="121"/>
      <c r="DN326" s="121"/>
      <c r="DO326" s="121"/>
      <c r="DP326" s="121"/>
      <c r="DQ326" s="121"/>
      <c r="DR326" s="121"/>
      <c r="DS326" s="121"/>
      <c r="DT326" s="121"/>
      <c r="DU326" s="121"/>
      <c r="DV326" s="121"/>
      <c r="DW326" s="121"/>
      <c r="DX326" s="121"/>
      <c r="DY326" s="121"/>
      <c r="DZ326" s="121"/>
      <c r="EA326" s="121"/>
      <c r="EB326" s="121"/>
      <c r="EC326" s="121"/>
      <c r="ED326" s="121"/>
      <c r="EE326" s="121"/>
      <c r="EF326" s="121"/>
      <c r="EG326" s="121"/>
      <c r="EH326" s="121"/>
      <c r="EI326" s="121"/>
      <c r="EJ326" s="121"/>
      <c r="EK326" s="121"/>
      <c r="EL326" s="121"/>
      <c r="EM326" s="121"/>
      <c r="EN326" s="121"/>
      <c r="EO326" s="121"/>
      <c r="EP326" s="121"/>
      <c r="EQ326" s="121"/>
      <c r="ER326" s="121"/>
      <c r="ES326" s="121"/>
      <c r="ET326" s="121"/>
      <c r="EU326" s="121"/>
      <c r="EV326" s="121"/>
      <c r="EW326" s="121"/>
      <c r="EX326" s="121"/>
      <c r="EY326" s="121"/>
      <c r="EZ326" s="121"/>
      <c r="FA326" s="121"/>
      <c r="FB326" s="121"/>
      <c r="FC326" s="121"/>
      <c r="FD326" s="121"/>
      <c r="FE326" s="121"/>
      <c r="FF326" s="121"/>
      <c r="FG326" s="121"/>
      <c r="FH326" s="121"/>
      <c r="FI326" s="121"/>
      <c r="FJ326" s="121"/>
      <c r="FK326" s="121"/>
      <c r="FL326" s="121"/>
      <c r="FM326" s="121"/>
      <c r="FN326" s="121"/>
      <c r="FO326" s="121"/>
      <c r="FP326" s="121"/>
      <c r="FQ326" s="121"/>
      <c r="FR326" s="121"/>
      <c r="FS326" s="121"/>
      <c r="FT326" s="121"/>
      <c r="FU326" s="121"/>
      <c r="FV326" s="121"/>
      <c r="FW326" s="121"/>
      <c r="FX326" s="121"/>
      <c r="FY326" s="121"/>
      <c r="FZ326" s="121"/>
      <c r="GA326" s="121"/>
      <c r="GB326" s="121"/>
      <c r="GC326" s="121"/>
      <c r="GD326" s="121"/>
      <c r="GE326" s="121"/>
      <c r="GF326" s="121"/>
      <c r="GG326" s="121"/>
      <c r="GH326" s="121"/>
      <c r="GI326" s="121"/>
      <c r="GJ326" s="121"/>
      <c r="GK326" s="121"/>
      <c r="GL326" s="121"/>
      <c r="GM326" s="121"/>
      <c r="GN326" s="121"/>
      <c r="GO326" s="121"/>
      <c r="GP326" s="121"/>
      <c r="GQ326" s="121"/>
      <c r="GR326" s="121"/>
      <c r="GS326" s="121"/>
      <c r="GT326" s="121"/>
      <c r="GU326" s="121"/>
      <c r="GV326" s="121"/>
      <c r="GW326" s="121"/>
      <c r="GX326" s="121"/>
      <c r="GY326" s="121"/>
      <c r="GZ326" s="121"/>
      <c r="HA326" s="121"/>
      <c r="HB326" s="121"/>
      <c r="HC326" s="121"/>
      <c r="HD326" s="121"/>
      <c r="HE326" s="121"/>
      <c r="HF326" s="121"/>
      <c r="HG326" s="121"/>
      <c r="HH326" s="121"/>
      <c r="HI326" s="121"/>
      <c r="HJ326" s="121"/>
      <c r="HK326" s="121"/>
      <c r="HL326" s="121"/>
      <c r="HM326" s="121"/>
      <c r="HN326" s="121"/>
      <c r="HO326" s="121"/>
      <c r="HP326" s="121"/>
      <c r="HQ326" s="121"/>
      <c r="HR326" s="121"/>
      <c r="HS326" s="121"/>
      <c r="HT326" s="121"/>
      <c r="HU326" s="121"/>
      <c r="HV326" s="121"/>
      <c r="HW326" s="121"/>
      <c r="HX326" s="121"/>
      <c r="HY326" s="121"/>
      <c r="HZ326" s="121"/>
      <c r="IA326" s="121"/>
      <c r="IB326" s="121"/>
      <c r="IC326" s="121"/>
      <c r="ID326" s="121"/>
      <c r="IE326" s="121"/>
      <c r="IF326" s="121"/>
      <c r="IG326" s="121"/>
      <c r="IH326" s="121"/>
      <c r="II326" s="121"/>
      <c r="IJ326" s="121"/>
      <c r="IK326" s="121"/>
      <c r="IL326" s="121"/>
      <c r="IM326" s="121"/>
      <c r="IN326" s="121"/>
      <c r="IO326" s="121"/>
      <c r="IP326" s="121"/>
      <c r="IQ326" s="121"/>
      <c r="IR326" s="121"/>
      <c r="IS326" s="121"/>
      <c r="IT326" s="121"/>
      <c r="IU326" s="121"/>
      <c r="IV326" s="121"/>
    </row>
    <row r="327" spans="1:256" ht="14.5">
      <c r="A327" s="121"/>
      <c r="B327" s="146" t="s">
        <v>1579</v>
      </c>
      <c r="C327" s="147">
        <v>69943000</v>
      </c>
      <c r="D327" s="121"/>
      <c r="E327" s="121"/>
      <c r="F327" s="137"/>
      <c r="G327" s="121"/>
      <c r="H327" s="121"/>
      <c r="I327" s="121"/>
      <c r="J327" s="121"/>
      <c r="K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1"/>
      <c r="BM327" s="121"/>
      <c r="BN327" s="121"/>
      <c r="BO327" s="121"/>
      <c r="BP327" s="121"/>
      <c r="BQ327" s="121"/>
      <c r="BR327" s="121"/>
      <c r="BS327" s="121"/>
      <c r="BT327" s="121"/>
      <c r="BU327" s="121"/>
      <c r="BV327" s="121"/>
      <c r="BW327" s="121"/>
      <c r="BX327" s="121"/>
      <c r="BY327" s="121"/>
      <c r="BZ327" s="121"/>
      <c r="CA327" s="121"/>
      <c r="CB327" s="121"/>
      <c r="CC327" s="121"/>
      <c r="CD327" s="121"/>
      <c r="CE327" s="121"/>
      <c r="CF327" s="121"/>
      <c r="CG327" s="121"/>
      <c r="CH327" s="121"/>
      <c r="CI327" s="121"/>
      <c r="CJ327" s="121"/>
      <c r="CK327" s="121"/>
      <c r="CL327" s="121"/>
      <c r="CM327" s="121"/>
      <c r="CN327" s="121"/>
      <c r="CO327" s="121"/>
      <c r="CP327" s="121"/>
      <c r="CQ327" s="121"/>
      <c r="CR327" s="121"/>
      <c r="CS327" s="121"/>
      <c r="CT327" s="121"/>
      <c r="CU327" s="121"/>
      <c r="CV327" s="121"/>
      <c r="CW327" s="121"/>
      <c r="CX327" s="121"/>
      <c r="CY327" s="121"/>
      <c r="CZ327" s="121"/>
      <c r="DA327" s="121"/>
      <c r="DB327" s="121"/>
      <c r="DC327" s="121"/>
      <c r="DD327" s="121"/>
      <c r="DE327" s="121"/>
      <c r="DF327" s="121"/>
      <c r="DG327" s="121"/>
      <c r="DH327" s="121"/>
      <c r="DI327" s="121"/>
      <c r="DJ327" s="121"/>
      <c r="DK327" s="121"/>
      <c r="DL327" s="121"/>
      <c r="DM327" s="121"/>
      <c r="DN327" s="121"/>
      <c r="DO327" s="121"/>
      <c r="DP327" s="121"/>
      <c r="DQ327" s="121"/>
      <c r="DR327" s="121"/>
      <c r="DS327" s="121"/>
      <c r="DT327" s="121"/>
      <c r="DU327" s="121"/>
      <c r="DV327" s="121"/>
      <c r="DW327" s="121"/>
      <c r="DX327" s="121"/>
      <c r="DY327" s="121"/>
      <c r="DZ327" s="121"/>
      <c r="EA327" s="121"/>
      <c r="EB327" s="121"/>
      <c r="EC327" s="121"/>
      <c r="ED327" s="121"/>
      <c r="EE327" s="121"/>
      <c r="EF327" s="121"/>
      <c r="EG327" s="121"/>
      <c r="EH327" s="121"/>
      <c r="EI327" s="121"/>
      <c r="EJ327" s="121"/>
      <c r="EK327" s="121"/>
      <c r="EL327" s="121"/>
      <c r="EM327" s="121"/>
      <c r="EN327" s="121"/>
      <c r="EO327" s="121"/>
      <c r="EP327" s="121"/>
      <c r="EQ327" s="121"/>
      <c r="ER327" s="121"/>
      <c r="ES327" s="121"/>
      <c r="ET327" s="121"/>
      <c r="EU327" s="121"/>
      <c r="EV327" s="121"/>
      <c r="EW327" s="121"/>
      <c r="EX327" s="121"/>
      <c r="EY327" s="121"/>
      <c r="EZ327" s="121"/>
      <c r="FA327" s="121"/>
      <c r="FB327" s="121"/>
      <c r="FC327" s="121"/>
      <c r="FD327" s="121"/>
      <c r="FE327" s="121"/>
      <c r="FF327" s="121"/>
      <c r="FG327" s="121"/>
      <c r="FH327" s="121"/>
      <c r="FI327" s="121"/>
      <c r="FJ327" s="121"/>
      <c r="FK327" s="121"/>
      <c r="FL327" s="121"/>
      <c r="FM327" s="121"/>
      <c r="FN327" s="121"/>
      <c r="FO327" s="121"/>
      <c r="FP327" s="121"/>
      <c r="FQ327" s="121"/>
      <c r="FR327" s="121"/>
      <c r="FS327" s="121"/>
      <c r="FT327" s="121"/>
      <c r="FU327" s="121"/>
      <c r="FV327" s="121"/>
      <c r="FW327" s="121"/>
      <c r="FX327" s="121"/>
      <c r="FY327" s="121"/>
      <c r="FZ327" s="121"/>
      <c r="GA327" s="121"/>
      <c r="GB327" s="121"/>
      <c r="GC327" s="121"/>
      <c r="GD327" s="121"/>
      <c r="GE327" s="121"/>
      <c r="GF327" s="121"/>
      <c r="GG327" s="121"/>
      <c r="GH327" s="121"/>
      <c r="GI327" s="121"/>
      <c r="GJ327" s="121"/>
      <c r="GK327" s="121"/>
      <c r="GL327" s="121"/>
      <c r="GM327" s="121"/>
      <c r="GN327" s="121"/>
      <c r="GO327" s="121"/>
      <c r="GP327" s="121"/>
      <c r="GQ327" s="121"/>
      <c r="GR327" s="121"/>
      <c r="GS327" s="121"/>
      <c r="GT327" s="121"/>
      <c r="GU327" s="121"/>
      <c r="GV327" s="121"/>
      <c r="GW327" s="121"/>
      <c r="GX327" s="121"/>
      <c r="GY327" s="121"/>
      <c r="GZ327" s="121"/>
      <c r="HA327" s="121"/>
      <c r="HB327" s="121"/>
      <c r="HC327" s="121"/>
      <c r="HD327" s="121"/>
      <c r="HE327" s="121"/>
      <c r="HF327" s="121"/>
      <c r="HG327" s="121"/>
      <c r="HH327" s="121"/>
      <c r="HI327" s="121"/>
      <c r="HJ327" s="121"/>
      <c r="HK327" s="121"/>
      <c r="HL327" s="121"/>
      <c r="HM327" s="121"/>
      <c r="HN327" s="121"/>
      <c r="HO327" s="121"/>
      <c r="HP327" s="121"/>
      <c r="HQ327" s="121"/>
      <c r="HR327" s="121"/>
      <c r="HS327" s="121"/>
      <c r="HT327" s="121"/>
      <c r="HU327" s="121"/>
      <c r="HV327" s="121"/>
      <c r="HW327" s="121"/>
      <c r="HX327" s="121"/>
      <c r="HY327" s="121"/>
      <c r="HZ327" s="121"/>
      <c r="IA327" s="121"/>
      <c r="IB327" s="121"/>
      <c r="IC327" s="121"/>
      <c r="ID327" s="121"/>
      <c r="IE327" s="121"/>
      <c r="IF327" s="121"/>
      <c r="IG327" s="121"/>
      <c r="IH327" s="121"/>
      <c r="II327" s="121"/>
      <c r="IJ327" s="121"/>
      <c r="IK327" s="121"/>
      <c r="IL327" s="121"/>
      <c r="IM327" s="121"/>
      <c r="IN327" s="121"/>
      <c r="IO327" s="121"/>
      <c r="IP327" s="121"/>
      <c r="IQ327" s="121"/>
      <c r="IR327" s="121"/>
      <c r="IS327" s="121"/>
      <c r="IT327" s="121"/>
      <c r="IU327" s="121"/>
      <c r="IV327" s="121"/>
    </row>
    <row r="328" spans="1:256" ht="14.5">
      <c r="A328" s="121"/>
      <c r="B328" s="146" t="s">
        <v>1580</v>
      </c>
      <c r="C328" s="147">
        <v>147585751.5</v>
      </c>
      <c r="D328" s="121"/>
      <c r="E328" s="121"/>
      <c r="F328" s="137"/>
      <c r="G328" s="121"/>
      <c r="H328" s="121"/>
      <c r="I328" s="121"/>
      <c r="J328" s="121"/>
      <c r="K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c r="AP328" s="121"/>
      <c r="AQ328" s="121"/>
      <c r="AR328" s="121"/>
      <c r="AS328" s="121"/>
      <c r="AT328" s="121"/>
      <c r="AU328" s="121"/>
      <c r="AV328" s="121"/>
      <c r="AW328" s="121"/>
      <c r="AX328" s="121"/>
      <c r="AY328" s="121"/>
      <c r="AZ328" s="121"/>
      <c r="BA328" s="121"/>
      <c r="BB328" s="121"/>
      <c r="BC328" s="121"/>
      <c r="BD328" s="121"/>
      <c r="BE328" s="121"/>
      <c r="BF328" s="121"/>
      <c r="BG328" s="121"/>
      <c r="BH328" s="121"/>
      <c r="BI328" s="121"/>
      <c r="BJ328" s="121"/>
      <c r="BK328" s="121"/>
      <c r="BL328" s="121"/>
      <c r="BM328" s="121"/>
      <c r="BN328" s="121"/>
      <c r="BO328" s="121"/>
      <c r="BP328" s="121"/>
      <c r="BQ328" s="121"/>
      <c r="BR328" s="121"/>
      <c r="BS328" s="121"/>
      <c r="BT328" s="121"/>
      <c r="BU328" s="121"/>
      <c r="BV328" s="121"/>
      <c r="BW328" s="121"/>
      <c r="BX328" s="121"/>
      <c r="BY328" s="121"/>
      <c r="BZ328" s="121"/>
      <c r="CA328" s="121"/>
      <c r="CB328" s="121"/>
      <c r="CC328" s="121"/>
      <c r="CD328" s="121"/>
      <c r="CE328" s="121"/>
      <c r="CF328" s="121"/>
      <c r="CG328" s="121"/>
      <c r="CH328" s="121"/>
      <c r="CI328" s="121"/>
      <c r="CJ328" s="121"/>
      <c r="CK328" s="121"/>
      <c r="CL328" s="121"/>
      <c r="CM328" s="121"/>
      <c r="CN328" s="121"/>
      <c r="CO328" s="121"/>
      <c r="CP328" s="121"/>
      <c r="CQ328" s="121"/>
      <c r="CR328" s="121"/>
      <c r="CS328" s="121"/>
      <c r="CT328" s="121"/>
      <c r="CU328" s="121"/>
      <c r="CV328" s="121"/>
      <c r="CW328" s="121"/>
      <c r="CX328" s="121"/>
      <c r="CY328" s="121"/>
      <c r="CZ328" s="121"/>
      <c r="DA328" s="121"/>
      <c r="DB328" s="121"/>
      <c r="DC328" s="121"/>
      <c r="DD328" s="121"/>
      <c r="DE328" s="121"/>
      <c r="DF328" s="121"/>
      <c r="DG328" s="121"/>
      <c r="DH328" s="121"/>
      <c r="DI328" s="121"/>
      <c r="DJ328" s="121"/>
      <c r="DK328" s="121"/>
      <c r="DL328" s="121"/>
      <c r="DM328" s="121"/>
      <c r="DN328" s="121"/>
      <c r="DO328" s="121"/>
      <c r="DP328" s="121"/>
      <c r="DQ328" s="121"/>
      <c r="DR328" s="121"/>
      <c r="DS328" s="121"/>
      <c r="DT328" s="121"/>
      <c r="DU328" s="121"/>
      <c r="DV328" s="121"/>
      <c r="DW328" s="121"/>
      <c r="DX328" s="121"/>
      <c r="DY328" s="121"/>
      <c r="DZ328" s="121"/>
      <c r="EA328" s="121"/>
      <c r="EB328" s="121"/>
      <c r="EC328" s="121"/>
      <c r="ED328" s="121"/>
      <c r="EE328" s="121"/>
      <c r="EF328" s="121"/>
      <c r="EG328" s="121"/>
      <c r="EH328" s="121"/>
      <c r="EI328" s="121"/>
      <c r="EJ328" s="121"/>
      <c r="EK328" s="121"/>
      <c r="EL328" s="121"/>
      <c r="EM328" s="121"/>
      <c r="EN328" s="121"/>
      <c r="EO328" s="121"/>
      <c r="EP328" s="121"/>
      <c r="EQ328" s="121"/>
      <c r="ER328" s="121"/>
      <c r="ES328" s="121"/>
      <c r="ET328" s="121"/>
      <c r="EU328" s="121"/>
      <c r="EV328" s="121"/>
      <c r="EW328" s="121"/>
      <c r="EX328" s="121"/>
      <c r="EY328" s="121"/>
      <c r="EZ328" s="121"/>
      <c r="FA328" s="121"/>
      <c r="FB328" s="121"/>
      <c r="FC328" s="121"/>
      <c r="FD328" s="121"/>
      <c r="FE328" s="121"/>
      <c r="FF328" s="121"/>
      <c r="FG328" s="121"/>
      <c r="FH328" s="121"/>
      <c r="FI328" s="121"/>
      <c r="FJ328" s="121"/>
      <c r="FK328" s="121"/>
      <c r="FL328" s="121"/>
      <c r="FM328" s="121"/>
      <c r="FN328" s="121"/>
      <c r="FO328" s="121"/>
      <c r="FP328" s="121"/>
      <c r="FQ328" s="121"/>
      <c r="FR328" s="121"/>
      <c r="FS328" s="121"/>
      <c r="FT328" s="121"/>
      <c r="FU328" s="121"/>
      <c r="FV328" s="121"/>
      <c r="FW328" s="121"/>
      <c r="FX328" s="121"/>
      <c r="FY328" s="121"/>
      <c r="FZ328" s="121"/>
      <c r="GA328" s="121"/>
      <c r="GB328" s="121"/>
      <c r="GC328" s="121"/>
      <c r="GD328" s="121"/>
      <c r="GE328" s="121"/>
      <c r="GF328" s="121"/>
      <c r="GG328" s="121"/>
      <c r="GH328" s="121"/>
      <c r="GI328" s="121"/>
      <c r="GJ328" s="121"/>
      <c r="GK328" s="121"/>
      <c r="GL328" s="121"/>
      <c r="GM328" s="121"/>
      <c r="GN328" s="121"/>
      <c r="GO328" s="121"/>
      <c r="GP328" s="121"/>
      <c r="GQ328" s="121"/>
      <c r="GR328" s="121"/>
      <c r="GS328" s="121"/>
      <c r="GT328" s="121"/>
      <c r="GU328" s="121"/>
      <c r="GV328" s="121"/>
      <c r="GW328" s="121"/>
      <c r="GX328" s="121"/>
      <c r="GY328" s="121"/>
      <c r="GZ328" s="121"/>
      <c r="HA328" s="121"/>
      <c r="HB328" s="121"/>
      <c r="HC328" s="121"/>
      <c r="HD328" s="121"/>
      <c r="HE328" s="121"/>
      <c r="HF328" s="121"/>
      <c r="HG328" s="121"/>
      <c r="HH328" s="121"/>
      <c r="HI328" s="121"/>
      <c r="HJ328" s="121"/>
      <c r="HK328" s="121"/>
      <c r="HL328" s="121"/>
      <c r="HM328" s="121"/>
      <c r="HN328" s="121"/>
      <c r="HO328" s="121"/>
      <c r="HP328" s="121"/>
      <c r="HQ328" s="121"/>
      <c r="HR328" s="121"/>
      <c r="HS328" s="121"/>
      <c r="HT328" s="121"/>
      <c r="HU328" s="121"/>
      <c r="HV328" s="121"/>
      <c r="HW328" s="121"/>
      <c r="HX328" s="121"/>
      <c r="HY328" s="121"/>
      <c r="HZ328" s="121"/>
      <c r="IA328" s="121"/>
      <c r="IB328" s="121"/>
      <c r="IC328" s="121"/>
      <c r="ID328" s="121"/>
      <c r="IE328" s="121"/>
      <c r="IF328" s="121"/>
      <c r="IG328" s="121"/>
      <c r="IH328" s="121"/>
      <c r="II328" s="121"/>
      <c r="IJ328" s="121"/>
      <c r="IK328" s="121"/>
      <c r="IL328" s="121"/>
      <c r="IM328" s="121"/>
      <c r="IN328" s="121"/>
      <c r="IO328" s="121"/>
      <c r="IP328" s="121"/>
      <c r="IQ328" s="121"/>
      <c r="IR328" s="121"/>
      <c r="IS328" s="121"/>
      <c r="IT328" s="121"/>
      <c r="IU328" s="121"/>
      <c r="IV328" s="121"/>
    </row>
    <row r="329" spans="1:256" ht="14.5">
      <c r="A329" s="121"/>
      <c r="B329" s="146" t="s">
        <v>1581</v>
      </c>
      <c r="C329" s="147">
        <v>13661497.5</v>
      </c>
      <c r="D329" s="121"/>
      <c r="E329" s="121"/>
      <c r="F329" s="137"/>
      <c r="G329" s="121"/>
      <c r="H329" s="121"/>
      <c r="I329" s="121"/>
      <c r="J329" s="121"/>
      <c r="K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c r="AP329" s="121"/>
      <c r="AQ329" s="121"/>
      <c r="AR329" s="121"/>
      <c r="AS329" s="121"/>
      <c r="AT329" s="121"/>
      <c r="AU329" s="121"/>
      <c r="AV329" s="121"/>
      <c r="AW329" s="121"/>
      <c r="AX329" s="121"/>
      <c r="AY329" s="121"/>
      <c r="AZ329" s="121"/>
      <c r="BA329" s="121"/>
      <c r="BB329" s="121"/>
      <c r="BC329" s="121"/>
      <c r="BD329" s="121"/>
      <c r="BE329" s="121"/>
      <c r="BF329" s="121"/>
      <c r="BG329" s="121"/>
      <c r="BH329" s="121"/>
      <c r="BI329" s="121"/>
      <c r="BJ329" s="121"/>
      <c r="BK329" s="121"/>
      <c r="BL329" s="121"/>
      <c r="BM329" s="121"/>
      <c r="BN329" s="121"/>
      <c r="BO329" s="121"/>
      <c r="BP329" s="121"/>
      <c r="BQ329" s="121"/>
      <c r="BR329" s="121"/>
      <c r="BS329" s="121"/>
      <c r="BT329" s="121"/>
      <c r="BU329" s="121"/>
      <c r="BV329" s="121"/>
      <c r="BW329" s="121"/>
      <c r="BX329" s="121"/>
      <c r="BY329" s="121"/>
      <c r="BZ329" s="121"/>
      <c r="CA329" s="121"/>
      <c r="CB329" s="121"/>
      <c r="CC329" s="121"/>
      <c r="CD329" s="121"/>
      <c r="CE329" s="121"/>
      <c r="CF329" s="121"/>
      <c r="CG329" s="121"/>
      <c r="CH329" s="121"/>
      <c r="CI329" s="121"/>
      <c r="CJ329" s="121"/>
      <c r="CK329" s="121"/>
      <c r="CL329" s="121"/>
      <c r="CM329" s="121"/>
      <c r="CN329" s="121"/>
      <c r="CO329" s="121"/>
      <c r="CP329" s="121"/>
      <c r="CQ329" s="121"/>
      <c r="CR329" s="121"/>
      <c r="CS329" s="121"/>
      <c r="CT329" s="121"/>
      <c r="CU329" s="121"/>
      <c r="CV329" s="121"/>
      <c r="CW329" s="121"/>
      <c r="CX329" s="121"/>
      <c r="CY329" s="121"/>
      <c r="CZ329" s="121"/>
      <c r="DA329" s="121"/>
      <c r="DB329" s="121"/>
      <c r="DC329" s="121"/>
      <c r="DD329" s="121"/>
      <c r="DE329" s="121"/>
      <c r="DF329" s="121"/>
      <c r="DG329" s="121"/>
      <c r="DH329" s="121"/>
      <c r="DI329" s="121"/>
      <c r="DJ329" s="121"/>
      <c r="DK329" s="121"/>
      <c r="DL329" s="121"/>
      <c r="DM329" s="121"/>
      <c r="DN329" s="121"/>
      <c r="DO329" s="121"/>
      <c r="DP329" s="121"/>
      <c r="DQ329" s="121"/>
      <c r="DR329" s="121"/>
      <c r="DS329" s="121"/>
      <c r="DT329" s="121"/>
      <c r="DU329" s="121"/>
      <c r="DV329" s="121"/>
      <c r="DW329" s="121"/>
      <c r="DX329" s="121"/>
      <c r="DY329" s="121"/>
      <c r="DZ329" s="121"/>
      <c r="EA329" s="121"/>
      <c r="EB329" s="121"/>
      <c r="EC329" s="121"/>
      <c r="ED329" s="121"/>
      <c r="EE329" s="121"/>
      <c r="EF329" s="121"/>
      <c r="EG329" s="121"/>
      <c r="EH329" s="121"/>
      <c r="EI329" s="121"/>
      <c r="EJ329" s="121"/>
      <c r="EK329" s="121"/>
      <c r="EL329" s="121"/>
      <c r="EM329" s="121"/>
      <c r="EN329" s="121"/>
      <c r="EO329" s="121"/>
      <c r="EP329" s="121"/>
      <c r="EQ329" s="121"/>
      <c r="ER329" s="121"/>
      <c r="ES329" s="121"/>
      <c r="ET329" s="121"/>
      <c r="EU329" s="121"/>
      <c r="EV329" s="121"/>
      <c r="EW329" s="121"/>
      <c r="EX329" s="121"/>
      <c r="EY329" s="121"/>
      <c r="EZ329" s="121"/>
      <c r="FA329" s="121"/>
      <c r="FB329" s="121"/>
      <c r="FC329" s="121"/>
      <c r="FD329" s="121"/>
      <c r="FE329" s="121"/>
      <c r="FF329" s="121"/>
      <c r="FG329" s="121"/>
      <c r="FH329" s="121"/>
      <c r="FI329" s="121"/>
      <c r="FJ329" s="121"/>
      <c r="FK329" s="121"/>
      <c r="FL329" s="121"/>
      <c r="FM329" s="121"/>
      <c r="FN329" s="121"/>
      <c r="FO329" s="121"/>
      <c r="FP329" s="121"/>
      <c r="FQ329" s="121"/>
      <c r="FR329" s="121"/>
      <c r="FS329" s="121"/>
      <c r="FT329" s="121"/>
      <c r="FU329" s="121"/>
      <c r="FV329" s="121"/>
      <c r="FW329" s="121"/>
      <c r="FX329" s="121"/>
      <c r="FY329" s="121"/>
      <c r="FZ329" s="121"/>
      <c r="GA329" s="121"/>
      <c r="GB329" s="121"/>
      <c r="GC329" s="121"/>
      <c r="GD329" s="121"/>
      <c r="GE329" s="121"/>
      <c r="GF329" s="121"/>
      <c r="GG329" s="121"/>
      <c r="GH329" s="121"/>
      <c r="GI329" s="121"/>
      <c r="GJ329" s="121"/>
      <c r="GK329" s="121"/>
      <c r="GL329" s="121"/>
      <c r="GM329" s="121"/>
      <c r="GN329" s="121"/>
      <c r="GO329" s="121"/>
      <c r="GP329" s="121"/>
      <c r="GQ329" s="121"/>
      <c r="GR329" s="121"/>
      <c r="GS329" s="121"/>
      <c r="GT329" s="121"/>
      <c r="GU329" s="121"/>
      <c r="GV329" s="121"/>
      <c r="GW329" s="121"/>
      <c r="GX329" s="121"/>
      <c r="GY329" s="121"/>
      <c r="GZ329" s="121"/>
      <c r="HA329" s="121"/>
      <c r="HB329" s="121"/>
      <c r="HC329" s="121"/>
      <c r="HD329" s="121"/>
      <c r="HE329" s="121"/>
      <c r="HF329" s="121"/>
      <c r="HG329" s="121"/>
      <c r="HH329" s="121"/>
      <c r="HI329" s="121"/>
      <c r="HJ329" s="121"/>
      <c r="HK329" s="121"/>
      <c r="HL329" s="121"/>
      <c r="HM329" s="121"/>
      <c r="HN329" s="121"/>
      <c r="HO329" s="121"/>
      <c r="HP329" s="121"/>
      <c r="HQ329" s="121"/>
      <c r="HR329" s="121"/>
      <c r="HS329" s="121"/>
      <c r="HT329" s="121"/>
      <c r="HU329" s="121"/>
      <c r="HV329" s="121"/>
      <c r="HW329" s="121"/>
      <c r="HX329" s="121"/>
      <c r="HY329" s="121"/>
      <c r="HZ329" s="121"/>
      <c r="IA329" s="121"/>
      <c r="IB329" s="121"/>
      <c r="IC329" s="121"/>
      <c r="ID329" s="121"/>
      <c r="IE329" s="121"/>
      <c r="IF329" s="121"/>
      <c r="IG329" s="121"/>
      <c r="IH329" s="121"/>
      <c r="II329" s="121"/>
      <c r="IJ329" s="121"/>
      <c r="IK329" s="121"/>
      <c r="IL329" s="121"/>
      <c r="IM329" s="121"/>
      <c r="IN329" s="121"/>
      <c r="IO329" s="121"/>
      <c r="IP329" s="121"/>
      <c r="IQ329" s="121"/>
      <c r="IR329" s="121"/>
      <c r="IS329" s="121"/>
      <c r="IT329" s="121"/>
      <c r="IU329" s="121"/>
      <c r="IV329" s="121"/>
    </row>
    <row r="330" spans="1:256" ht="14.5">
      <c r="A330" s="121"/>
      <c r="B330" s="146" t="s">
        <v>1582</v>
      </c>
      <c r="C330" s="147">
        <v>31953750</v>
      </c>
      <c r="D330" s="121"/>
      <c r="E330" s="121"/>
      <c r="F330" s="137"/>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c r="AP330" s="121"/>
      <c r="AQ330" s="121"/>
      <c r="AR330" s="121"/>
      <c r="AS330" s="121"/>
      <c r="AT330" s="121"/>
      <c r="AU330" s="121"/>
      <c r="AV330" s="121"/>
      <c r="AW330" s="121"/>
      <c r="AX330" s="121"/>
      <c r="AY330" s="121"/>
      <c r="AZ330" s="121"/>
      <c r="BA330" s="121"/>
      <c r="BB330" s="121"/>
      <c r="BC330" s="121"/>
      <c r="BD330" s="121"/>
      <c r="BE330" s="121"/>
      <c r="BF330" s="121"/>
      <c r="BG330" s="121"/>
      <c r="BH330" s="121"/>
      <c r="BI330" s="121"/>
      <c r="BJ330" s="121"/>
      <c r="BK330" s="121"/>
      <c r="BL330" s="121"/>
      <c r="BM330" s="121"/>
      <c r="BN330" s="121"/>
      <c r="BO330" s="121"/>
      <c r="BP330" s="121"/>
      <c r="BQ330" s="121"/>
      <c r="BR330" s="121"/>
      <c r="BS330" s="121"/>
      <c r="BT330" s="121"/>
      <c r="BU330" s="121"/>
      <c r="BV330" s="121"/>
      <c r="BW330" s="121"/>
      <c r="BX330" s="121"/>
      <c r="BY330" s="121"/>
      <c r="BZ330" s="121"/>
      <c r="CA330" s="121"/>
      <c r="CB330" s="121"/>
      <c r="CC330" s="121"/>
      <c r="CD330" s="121"/>
      <c r="CE330" s="121"/>
      <c r="CF330" s="121"/>
      <c r="CG330" s="121"/>
      <c r="CH330" s="121"/>
      <c r="CI330" s="121"/>
      <c r="CJ330" s="121"/>
      <c r="CK330" s="121"/>
      <c r="CL330" s="121"/>
      <c r="CM330" s="121"/>
      <c r="CN330" s="121"/>
      <c r="CO330" s="121"/>
      <c r="CP330" s="121"/>
      <c r="CQ330" s="121"/>
      <c r="CR330" s="121"/>
      <c r="CS330" s="121"/>
      <c r="CT330" s="121"/>
      <c r="CU330" s="121"/>
      <c r="CV330" s="121"/>
      <c r="CW330" s="121"/>
      <c r="CX330" s="121"/>
      <c r="CY330" s="121"/>
      <c r="CZ330" s="121"/>
      <c r="DA330" s="121"/>
      <c r="DB330" s="121"/>
      <c r="DC330" s="121"/>
      <c r="DD330" s="121"/>
      <c r="DE330" s="121"/>
      <c r="DF330" s="121"/>
      <c r="DG330" s="121"/>
      <c r="DH330" s="121"/>
      <c r="DI330" s="121"/>
      <c r="DJ330" s="121"/>
      <c r="DK330" s="121"/>
      <c r="DL330" s="121"/>
      <c r="DM330" s="121"/>
      <c r="DN330" s="121"/>
      <c r="DO330" s="121"/>
      <c r="DP330" s="121"/>
      <c r="DQ330" s="121"/>
      <c r="DR330" s="121"/>
      <c r="DS330" s="121"/>
      <c r="DT330" s="121"/>
      <c r="DU330" s="121"/>
      <c r="DV330" s="121"/>
      <c r="DW330" s="121"/>
      <c r="DX330" s="121"/>
      <c r="DY330" s="121"/>
      <c r="DZ330" s="121"/>
      <c r="EA330" s="121"/>
      <c r="EB330" s="121"/>
      <c r="EC330" s="121"/>
      <c r="ED330" s="121"/>
      <c r="EE330" s="121"/>
      <c r="EF330" s="121"/>
      <c r="EG330" s="121"/>
      <c r="EH330" s="121"/>
      <c r="EI330" s="121"/>
      <c r="EJ330" s="121"/>
      <c r="EK330" s="121"/>
      <c r="EL330" s="121"/>
      <c r="EM330" s="121"/>
      <c r="EN330" s="121"/>
      <c r="EO330" s="121"/>
      <c r="EP330" s="121"/>
      <c r="EQ330" s="121"/>
      <c r="ER330" s="121"/>
      <c r="ES330" s="121"/>
      <c r="ET330" s="121"/>
      <c r="EU330" s="121"/>
      <c r="EV330" s="121"/>
      <c r="EW330" s="121"/>
      <c r="EX330" s="121"/>
      <c r="EY330" s="121"/>
      <c r="EZ330" s="121"/>
      <c r="FA330" s="121"/>
      <c r="FB330" s="121"/>
      <c r="FC330" s="121"/>
      <c r="FD330" s="121"/>
      <c r="FE330" s="121"/>
      <c r="FF330" s="121"/>
      <c r="FG330" s="121"/>
      <c r="FH330" s="121"/>
      <c r="FI330" s="121"/>
      <c r="FJ330" s="121"/>
      <c r="FK330" s="121"/>
      <c r="FL330" s="121"/>
      <c r="FM330" s="121"/>
      <c r="FN330" s="121"/>
      <c r="FO330" s="121"/>
      <c r="FP330" s="121"/>
      <c r="FQ330" s="121"/>
      <c r="FR330" s="121"/>
      <c r="FS330" s="121"/>
      <c r="FT330" s="121"/>
      <c r="FU330" s="121"/>
      <c r="FV330" s="121"/>
      <c r="FW330" s="121"/>
      <c r="FX330" s="121"/>
      <c r="FY330" s="121"/>
      <c r="FZ330" s="121"/>
      <c r="GA330" s="121"/>
      <c r="GB330" s="121"/>
      <c r="GC330" s="121"/>
      <c r="GD330" s="121"/>
      <c r="GE330" s="121"/>
      <c r="GF330" s="121"/>
      <c r="GG330" s="121"/>
      <c r="GH330" s="121"/>
      <c r="GI330" s="121"/>
      <c r="GJ330" s="121"/>
      <c r="GK330" s="121"/>
      <c r="GL330" s="121"/>
      <c r="GM330" s="121"/>
      <c r="GN330" s="121"/>
      <c r="GO330" s="121"/>
      <c r="GP330" s="121"/>
      <c r="GQ330" s="121"/>
      <c r="GR330" s="121"/>
      <c r="GS330" s="121"/>
      <c r="GT330" s="121"/>
      <c r="GU330" s="121"/>
      <c r="GV330" s="121"/>
      <c r="GW330" s="121"/>
      <c r="GX330" s="121"/>
      <c r="GY330" s="121"/>
      <c r="GZ330" s="121"/>
      <c r="HA330" s="121"/>
      <c r="HB330" s="121"/>
      <c r="HC330" s="121"/>
      <c r="HD330" s="121"/>
      <c r="HE330" s="121"/>
      <c r="HF330" s="121"/>
      <c r="HG330" s="121"/>
      <c r="HH330" s="121"/>
      <c r="HI330" s="121"/>
      <c r="HJ330" s="121"/>
      <c r="HK330" s="121"/>
      <c r="HL330" s="121"/>
      <c r="HM330" s="121"/>
      <c r="HN330" s="121"/>
      <c r="HO330" s="121"/>
      <c r="HP330" s="121"/>
      <c r="HQ330" s="121"/>
      <c r="HR330" s="121"/>
      <c r="HS330" s="121"/>
      <c r="HT330" s="121"/>
      <c r="HU330" s="121"/>
      <c r="HV330" s="121"/>
      <c r="HW330" s="121"/>
      <c r="HX330" s="121"/>
      <c r="HY330" s="121"/>
      <c r="HZ330" s="121"/>
      <c r="IA330" s="121"/>
      <c r="IB330" s="121"/>
      <c r="IC330" s="121"/>
      <c r="ID330" s="121"/>
      <c r="IE330" s="121"/>
      <c r="IF330" s="121"/>
      <c r="IG330" s="121"/>
      <c r="IH330" s="121"/>
      <c r="II330" s="121"/>
      <c r="IJ330" s="121"/>
      <c r="IK330" s="121"/>
      <c r="IL330" s="121"/>
      <c r="IM330" s="121"/>
      <c r="IN330" s="121"/>
      <c r="IO330" s="121"/>
      <c r="IP330" s="121"/>
      <c r="IQ330" s="121"/>
      <c r="IR330" s="121"/>
      <c r="IS330" s="121"/>
      <c r="IT330" s="121"/>
      <c r="IU330" s="121"/>
      <c r="IV330" s="121"/>
    </row>
    <row r="331" spans="1:256" ht="14.5">
      <c r="A331" s="121"/>
      <c r="B331" s="146" t="s">
        <v>1583</v>
      </c>
      <c r="C331" s="147">
        <v>57003125</v>
      </c>
      <c r="D331" s="121"/>
      <c r="E331" s="121"/>
      <c r="F331" s="137"/>
      <c r="G331" s="121"/>
      <c r="H331" s="121"/>
      <c r="I331" s="121"/>
      <c r="J331" s="121"/>
      <c r="K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c r="AP331" s="121"/>
      <c r="AQ331" s="121"/>
      <c r="AR331" s="121"/>
      <c r="AS331" s="121"/>
      <c r="AT331" s="121"/>
      <c r="AU331" s="121"/>
      <c r="AV331" s="121"/>
      <c r="AW331" s="121"/>
      <c r="AX331" s="121"/>
      <c r="AY331" s="121"/>
      <c r="AZ331" s="121"/>
      <c r="BA331" s="121"/>
      <c r="BB331" s="121"/>
      <c r="BC331" s="121"/>
      <c r="BD331" s="121"/>
      <c r="BE331" s="121"/>
      <c r="BF331" s="121"/>
      <c r="BG331" s="121"/>
      <c r="BH331" s="121"/>
      <c r="BI331" s="121"/>
      <c r="BJ331" s="121"/>
      <c r="BK331" s="121"/>
      <c r="BL331" s="121"/>
      <c r="BM331" s="121"/>
      <c r="BN331" s="121"/>
      <c r="BO331" s="121"/>
      <c r="BP331" s="121"/>
      <c r="BQ331" s="121"/>
      <c r="BR331" s="121"/>
      <c r="BS331" s="121"/>
      <c r="BT331" s="121"/>
      <c r="BU331" s="121"/>
      <c r="BV331" s="121"/>
      <c r="BW331" s="121"/>
      <c r="BX331" s="121"/>
      <c r="BY331" s="121"/>
      <c r="BZ331" s="121"/>
      <c r="CA331" s="121"/>
      <c r="CB331" s="121"/>
      <c r="CC331" s="121"/>
      <c r="CD331" s="121"/>
      <c r="CE331" s="121"/>
      <c r="CF331" s="121"/>
      <c r="CG331" s="121"/>
      <c r="CH331" s="121"/>
      <c r="CI331" s="121"/>
      <c r="CJ331" s="121"/>
      <c r="CK331" s="121"/>
      <c r="CL331" s="121"/>
      <c r="CM331" s="121"/>
      <c r="CN331" s="121"/>
      <c r="CO331" s="121"/>
      <c r="CP331" s="121"/>
      <c r="CQ331" s="121"/>
      <c r="CR331" s="121"/>
      <c r="CS331" s="121"/>
      <c r="CT331" s="121"/>
      <c r="CU331" s="121"/>
      <c r="CV331" s="121"/>
      <c r="CW331" s="121"/>
      <c r="CX331" s="121"/>
      <c r="CY331" s="121"/>
      <c r="CZ331" s="121"/>
      <c r="DA331" s="121"/>
      <c r="DB331" s="121"/>
      <c r="DC331" s="121"/>
      <c r="DD331" s="121"/>
      <c r="DE331" s="121"/>
      <c r="DF331" s="121"/>
      <c r="DG331" s="121"/>
      <c r="DH331" s="121"/>
      <c r="DI331" s="121"/>
      <c r="DJ331" s="121"/>
      <c r="DK331" s="121"/>
      <c r="DL331" s="121"/>
      <c r="DM331" s="121"/>
      <c r="DN331" s="121"/>
      <c r="DO331" s="121"/>
      <c r="DP331" s="121"/>
      <c r="DQ331" s="121"/>
      <c r="DR331" s="121"/>
      <c r="DS331" s="121"/>
      <c r="DT331" s="121"/>
      <c r="DU331" s="121"/>
      <c r="DV331" s="121"/>
      <c r="DW331" s="121"/>
      <c r="DX331" s="121"/>
      <c r="DY331" s="121"/>
      <c r="DZ331" s="121"/>
      <c r="EA331" s="121"/>
      <c r="EB331" s="121"/>
      <c r="EC331" s="121"/>
      <c r="ED331" s="121"/>
      <c r="EE331" s="121"/>
      <c r="EF331" s="121"/>
      <c r="EG331" s="121"/>
      <c r="EH331" s="121"/>
      <c r="EI331" s="121"/>
      <c r="EJ331" s="121"/>
      <c r="EK331" s="121"/>
      <c r="EL331" s="121"/>
      <c r="EM331" s="121"/>
      <c r="EN331" s="121"/>
      <c r="EO331" s="121"/>
      <c r="EP331" s="121"/>
      <c r="EQ331" s="121"/>
      <c r="ER331" s="121"/>
      <c r="ES331" s="121"/>
      <c r="ET331" s="121"/>
      <c r="EU331" s="121"/>
      <c r="EV331" s="121"/>
      <c r="EW331" s="121"/>
      <c r="EX331" s="121"/>
      <c r="EY331" s="121"/>
      <c r="EZ331" s="121"/>
      <c r="FA331" s="121"/>
      <c r="FB331" s="121"/>
      <c r="FC331" s="121"/>
      <c r="FD331" s="121"/>
      <c r="FE331" s="121"/>
      <c r="FF331" s="121"/>
      <c r="FG331" s="121"/>
      <c r="FH331" s="121"/>
      <c r="FI331" s="121"/>
      <c r="FJ331" s="121"/>
      <c r="FK331" s="121"/>
      <c r="FL331" s="121"/>
      <c r="FM331" s="121"/>
      <c r="FN331" s="121"/>
      <c r="FO331" s="121"/>
      <c r="FP331" s="121"/>
      <c r="FQ331" s="121"/>
      <c r="FR331" s="121"/>
      <c r="FS331" s="121"/>
      <c r="FT331" s="121"/>
      <c r="FU331" s="121"/>
      <c r="FV331" s="121"/>
      <c r="FW331" s="121"/>
      <c r="FX331" s="121"/>
      <c r="FY331" s="121"/>
      <c r="FZ331" s="121"/>
      <c r="GA331" s="121"/>
      <c r="GB331" s="121"/>
      <c r="GC331" s="121"/>
      <c r="GD331" s="121"/>
      <c r="GE331" s="121"/>
      <c r="GF331" s="121"/>
      <c r="GG331" s="121"/>
      <c r="GH331" s="121"/>
      <c r="GI331" s="121"/>
      <c r="GJ331" s="121"/>
      <c r="GK331" s="121"/>
      <c r="GL331" s="121"/>
      <c r="GM331" s="121"/>
      <c r="GN331" s="121"/>
      <c r="GO331" s="121"/>
      <c r="GP331" s="121"/>
      <c r="GQ331" s="121"/>
      <c r="GR331" s="121"/>
      <c r="GS331" s="121"/>
      <c r="GT331" s="121"/>
      <c r="GU331" s="121"/>
      <c r="GV331" s="121"/>
      <c r="GW331" s="121"/>
      <c r="GX331" s="121"/>
      <c r="GY331" s="121"/>
      <c r="GZ331" s="121"/>
      <c r="HA331" s="121"/>
      <c r="HB331" s="121"/>
      <c r="HC331" s="121"/>
      <c r="HD331" s="121"/>
      <c r="HE331" s="121"/>
      <c r="HF331" s="121"/>
      <c r="HG331" s="121"/>
      <c r="HH331" s="121"/>
      <c r="HI331" s="121"/>
      <c r="HJ331" s="121"/>
      <c r="HK331" s="121"/>
      <c r="HL331" s="121"/>
      <c r="HM331" s="121"/>
      <c r="HN331" s="121"/>
      <c r="HO331" s="121"/>
      <c r="HP331" s="121"/>
      <c r="HQ331" s="121"/>
      <c r="HR331" s="121"/>
      <c r="HS331" s="121"/>
      <c r="HT331" s="121"/>
      <c r="HU331" s="121"/>
      <c r="HV331" s="121"/>
      <c r="HW331" s="121"/>
      <c r="HX331" s="121"/>
      <c r="HY331" s="121"/>
      <c r="HZ331" s="121"/>
      <c r="IA331" s="121"/>
      <c r="IB331" s="121"/>
      <c r="IC331" s="121"/>
      <c r="ID331" s="121"/>
      <c r="IE331" s="121"/>
      <c r="IF331" s="121"/>
      <c r="IG331" s="121"/>
      <c r="IH331" s="121"/>
      <c r="II331" s="121"/>
      <c r="IJ331" s="121"/>
      <c r="IK331" s="121"/>
      <c r="IL331" s="121"/>
      <c r="IM331" s="121"/>
      <c r="IN331" s="121"/>
      <c r="IO331" s="121"/>
      <c r="IP331" s="121"/>
      <c r="IQ331" s="121"/>
      <c r="IR331" s="121"/>
      <c r="IS331" s="121"/>
      <c r="IT331" s="121"/>
      <c r="IU331" s="121"/>
      <c r="IV331" s="121"/>
    </row>
    <row r="332" spans="1:256" ht="14.5">
      <c r="A332" s="121"/>
      <c r="B332" s="146"/>
      <c r="C332" s="147"/>
      <c r="D332" s="121"/>
      <c r="E332" s="121"/>
      <c r="F332" s="137"/>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21"/>
      <c r="AU332" s="121"/>
      <c r="AV332" s="121"/>
      <c r="AW332" s="121"/>
      <c r="AX332" s="121"/>
      <c r="AY332" s="121"/>
      <c r="AZ332" s="121"/>
      <c r="BA332" s="121"/>
      <c r="BB332" s="121"/>
      <c r="BC332" s="121"/>
      <c r="BD332" s="121"/>
      <c r="BE332" s="121"/>
      <c r="BF332" s="121"/>
      <c r="BG332" s="121"/>
      <c r="BH332" s="121"/>
      <c r="BI332" s="121"/>
      <c r="BJ332" s="121"/>
      <c r="BK332" s="121"/>
      <c r="BL332" s="121"/>
      <c r="BM332" s="121"/>
      <c r="BN332" s="121"/>
      <c r="BO332" s="121"/>
      <c r="BP332" s="121"/>
      <c r="BQ332" s="121"/>
      <c r="BR332" s="121"/>
      <c r="BS332" s="121"/>
      <c r="BT332" s="121"/>
      <c r="BU332" s="121"/>
      <c r="BV332" s="121"/>
      <c r="BW332" s="121"/>
      <c r="BX332" s="121"/>
      <c r="BY332" s="121"/>
      <c r="BZ332" s="121"/>
      <c r="CA332" s="121"/>
      <c r="CB332" s="121"/>
      <c r="CC332" s="121"/>
      <c r="CD332" s="121"/>
      <c r="CE332" s="121"/>
      <c r="CF332" s="121"/>
      <c r="CG332" s="121"/>
      <c r="CH332" s="121"/>
      <c r="CI332" s="121"/>
      <c r="CJ332" s="121"/>
      <c r="CK332" s="121"/>
      <c r="CL332" s="121"/>
      <c r="CM332" s="121"/>
      <c r="CN332" s="121"/>
      <c r="CO332" s="121"/>
      <c r="CP332" s="121"/>
      <c r="CQ332" s="121"/>
      <c r="CR332" s="121"/>
      <c r="CS332" s="121"/>
      <c r="CT332" s="121"/>
      <c r="CU332" s="121"/>
      <c r="CV332" s="121"/>
      <c r="CW332" s="121"/>
      <c r="CX332" s="121"/>
      <c r="CY332" s="121"/>
      <c r="CZ332" s="121"/>
      <c r="DA332" s="121"/>
      <c r="DB332" s="121"/>
      <c r="DC332" s="121"/>
      <c r="DD332" s="121"/>
      <c r="DE332" s="121"/>
      <c r="DF332" s="121"/>
      <c r="DG332" s="121"/>
      <c r="DH332" s="121"/>
      <c r="DI332" s="121"/>
      <c r="DJ332" s="121"/>
      <c r="DK332" s="121"/>
      <c r="DL332" s="121"/>
      <c r="DM332" s="121"/>
      <c r="DN332" s="121"/>
      <c r="DO332" s="121"/>
      <c r="DP332" s="121"/>
      <c r="DQ332" s="121"/>
      <c r="DR332" s="121"/>
      <c r="DS332" s="121"/>
      <c r="DT332" s="121"/>
      <c r="DU332" s="121"/>
      <c r="DV332" s="121"/>
      <c r="DW332" s="121"/>
      <c r="DX332" s="121"/>
      <c r="DY332" s="121"/>
      <c r="DZ332" s="121"/>
      <c r="EA332" s="121"/>
      <c r="EB332" s="121"/>
      <c r="EC332" s="121"/>
      <c r="ED332" s="121"/>
      <c r="EE332" s="121"/>
      <c r="EF332" s="121"/>
      <c r="EG332" s="121"/>
      <c r="EH332" s="121"/>
      <c r="EI332" s="121"/>
      <c r="EJ332" s="121"/>
      <c r="EK332" s="121"/>
      <c r="EL332" s="121"/>
      <c r="EM332" s="121"/>
      <c r="EN332" s="121"/>
      <c r="EO332" s="121"/>
      <c r="EP332" s="121"/>
      <c r="EQ332" s="121"/>
      <c r="ER332" s="121"/>
      <c r="ES332" s="121"/>
      <c r="ET332" s="121"/>
      <c r="EU332" s="121"/>
      <c r="EV332" s="121"/>
      <c r="EW332" s="121"/>
      <c r="EX332" s="121"/>
      <c r="EY332" s="121"/>
      <c r="EZ332" s="121"/>
      <c r="FA332" s="121"/>
      <c r="FB332" s="121"/>
      <c r="FC332" s="121"/>
      <c r="FD332" s="121"/>
      <c r="FE332" s="121"/>
      <c r="FF332" s="121"/>
      <c r="FG332" s="121"/>
      <c r="FH332" s="121"/>
      <c r="FI332" s="121"/>
      <c r="FJ332" s="121"/>
      <c r="FK332" s="121"/>
      <c r="FL332" s="121"/>
      <c r="FM332" s="121"/>
      <c r="FN332" s="121"/>
      <c r="FO332" s="121"/>
      <c r="FP332" s="121"/>
      <c r="FQ332" s="121"/>
      <c r="FR332" s="121"/>
      <c r="FS332" s="121"/>
      <c r="FT332" s="121"/>
      <c r="FU332" s="121"/>
      <c r="FV332" s="121"/>
      <c r="FW332" s="121"/>
      <c r="FX332" s="121"/>
      <c r="FY332" s="121"/>
      <c r="FZ332" s="121"/>
      <c r="GA332" s="121"/>
      <c r="GB332" s="121"/>
      <c r="GC332" s="121"/>
      <c r="GD332" s="121"/>
      <c r="GE332" s="121"/>
      <c r="GF332" s="121"/>
      <c r="GG332" s="121"/>
      <c r="GH332" s="121"/>
      <c r="GI332" s="121"/>
      <c r="GJ332" s="121"/>
      <c r="GK332" s="121"/>
      <c r="GL332" s="121"/>
      <c r="GM332" s="121"/>
      <c r="GN332" s="121"/>
      <c r="GO332" s="121"/>
      <c r="GP332" s="121"/>
      <c r="GQ332" s="121"/>
      <c r="GR332" s="121"/>
      <c r="GS332" s="121"/>
      <c r="GT332" s="121"/>
      <c r="GU332" s="121"/>
      <c r="GV332" s="121"/>
      <c r="GW332" s="121"/>
      <c r="GX332" s="121"/>
      <c r="GY332" s="121"/>
      <c r="GZ332" s="121"/>
      <c r="HA332" s="121"/>
      <c r="HB332" s="121"/>
      <c r="HC332" s="121"/>
      <c r="HD332" s="121"/>
      <c r="HE332" s="121"/>
      <c r="HF332" s="121"/>
      <c r="HG332" s="121"/>
      <c r="HH332" s="121"/>
      <c r="HI332" s="121"/>
      <c r="HJ332" s="121"/>
      <c r="HK332" s="121"/>
      <c r="HL332" s="121"/>
      <c r="HM332" s="121"/>
      <c r="HN332" s="121"/>
      <c r="HO332" s="121"/>
      <c r="HP332" s="121"/>
      <c r="HQ332" s="121"/>
      <c r="HR332" s="121"/>
      <c r="HS332" s="121"/>
      <c r="HT332" s="121"/>
      <c r="HU332" s="121"/>
      <c r="HV332" s="121"/>
      <c r="HW332" s="121"/>
      <c r="HX332" s="121"/>
      <c r="HY332" s="121"/>
      <c r="HZ332" s="121"/>
      <c r="IA332" s="121"/>
      <c r="IB332" s="121"/>
      <c r="IC332" s="121"/>
      <c r="ID332" s="121"/>
      <c r="IE332" s="121"/>
      <c r="IF332" s="121"/>
      <c r="IG332" s="121"/>
      <c r="IH332" s="121"/>
      <c r="II332" s="121"/>
      <c r="IJ332" s="121"/>
      <c r="IK332" s="121"/>
      <c r="IL332" s="121"/>
      <c r="IM332" s="121"/>
      <c r="IN332" s="121"/>
      <c r="IO332" s="121"/>
      <c r="IP332" s="121"/>
      <c r="IQ332" s="121"/>
      <c r="IR332" s="121"/>
      <c r="IS332" s="121"/>
      <c r="IT332" s="121"/>
      <c r="IU332" s="121"/>
      <c r="IV332" s="121"/>
    </row>
    <row r="333" spans="1:256" ht="14.5">
      <c r="A333" s="121"/>
      <c r="B333" s="121"/>
      <c r="C333" s="154">
        <f>SUM(C322:C332)</f>
        <v>3695294723.8299999</v>
      </c>
      <c r="D333" s="121"/>
      <c r="E333" s="121"/>
      <c r="F333" s="137"/>
      <c r="G333" s="121"/>
      <c r="H333" s="121"/>
      <c r="I333" s="121"/>
      <c r="J333" s="121"/>
      <c r="K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c r="AP333" s="121"/>
      <c r="AQ333" s="121"/>
      <c r="AR333" s="121"/>
      <c r="AS333" s="121"/>
      <c r="AT333" s="121"/>
      <c r="AU333" s="121"/>
      <c r="AV333" s="121"/>
      <c r="AW333" s="121"/>
      <c r="AX333" s="121"/>
      <c r="AY333" s="121"/>
      <c r="AZ333" s="121"/>
      <c r="BA333" s="121"/>
      <c r="BB333" s="121"/>
      <c r="BC333" s="121"/>
      <c r="BD333" s="121"/>
      <c r="BE333" s="121"/>
      <c r="BF333" s="121"/>
      <c r="BG333" s="121"/>
      <c r="BH333" s="121"/>
      <c r="BI333" s="121"/>
      <c r="BJ333" s="121"/>
      <c r="BK333" s="121"/>
      <c r="BL333" s="121"/>
      <c r="BM333" s="121"/>
      <c r="BN333" s="121"/>
      <c r="BO333" s="121"/>
      <c r="BP333" s="121"/>
      <c r="BQ333" s="121"/>
      <c r="BR333" s="121"/>
      <c r="BS333" s="121"/>
      <c r="BT333" s="121"/>
      <c r="BU333" s="121"/>
      <c r="BV333" s="121"/>
      <c r="BW333" s="121"/>
      <c r="BX333" s="121"/>
      <c r="BY333" s="121"/>
      <c r="BZ333" s="121"/>
      <c r="CA333" s="121"/>
      <c r="CB333" s="121"/>
      <c r="CC333" s="121"/>
      <c r="CD333" s="121"/>
      <c r="CE333" s="121"/>
      <c r="CF333" s="121"/>
      <c r="CG333" s="121"/>
      <c r="CH333" s="121"/>
      <c r="CI333" s="121"/>
      <c r="CJ333" s="121"/>
      <c r="CK333" s="121"/>
      <c r="CL333" s="121"/>
      <c r="CM333" s="121"/>
      <c r="CN333" s="121"/>
      <c r="CO333" s="121"/>
      <c r="CP333" s="121"/>
      <c r="CQ333" s="121"/>
      <c r="CR333" s="121"/>
      <c r="CS333" s="121"/>
      <c r="CT333" s="121"/>
      <c r="CU333" s="121"/>
      <c r="CV333" s="121"/>
      <c r="CW333" s="121"/>
      <c r="CX333" s="121"/>
      <c r="CY333" s="121"/>
      <c r="CZ333" s="121"/>
      <c r="DA333" s="121"/>
      <c r="DB333" s="121"/>
      <c r="DC333" s="121"/>
      <c r="DD333" s="121"/>
      <c r="DE333" s="121"/>
      <c r="DF333" s="121"/>
      <c r="DG333" s="121"/>
      <c r="DH333" s="121"/>
      <c r="DI333" s="121"/>
      <c r="DJ333" s="121"/>
      <c r="DK333" s="121"/>
      <c r="DL333" s="121"/>
      <c r="DM333" s="121"/>
      <c r="DN333" s="121"/>
      <c r="DO333" s="121"/>
      <c r="DP333" s="121"/>
      <c r="DQ333" s="121"/>
      <c r="DR333" s="121"/>
      <c r="DS333" s="121"/>
      <c r="DT333" s="121"/>
      <c r="DU333" s="121"/>
      <c r="DV333" s="121"/>
      <c r="DW333" s="121"/>
      <c r="DX333" s="121"/>
      <c r="DY333" s="121"/>
      <c r="DZ333" s="121"/>
      <c r="EA333" s="121"/>
      <c r="EB333" s="121"/>
      <c r="EC333" s="121"/>
      <c r="ED333" s="121"/>
      <c r="EE333" s="121"/>
      <c r="EF333" s="121"/>
      <c r="EG333" s="121"/>
      <c r="EH333" s="121"/>
      <c r="EI333" s="121"/>
      <c r="EJ333" s="121"/>
      <c r="EK333" s="121"/>
      <c r="EL333" s="121"/>
      <c r="EM333" s="121"/>
      <c r="EN333" s="121"/>
      <c r="EO333" s="121"/>
      <c r="EP333" s="121"/>
      <c r="EQ333" s="121"/>
      <c r="ER333" s="121"/>
      <c r="ES333" s="121"/>
      <c r="ET333" s="121"/>
      <c r="EU333" s="121"/>
      <c r="EV333" s="121"/>
      <c r="EW333" s="121"/>
      <c r="EX333" s="121"/>
      <c r="EY333" s="121"/>
      <c r="EZ333" s="121"/>
      <c r="FA333" s="121"/>
      <c r="FB333" s="121"/>
      <c r="FC333" s="121"/>
      <c r="FD333" s="121"/>
      <c r="FE333" s="121"/>
      <c r="FF333" s="121"/>
      <c r="FG333" s="121"/>
      <c r="FH333" s="121"/>
      <c r="FI333" s="121"/>
      <c r="FJ333" s="121"/>
      <c r="FK333" s="121"/>
      <c r="FL333" s="121"/>
      <c r="FM333" s="121"/>
      <c r="FN333" s="121"/>
      <c r="FO333" s="121"/>
      <c r="FP333" s="121"/>
      <c r="FQ333" s="121"/>
      <c r="FR333" s="121"/>
      <c r="FS333" s="121"/>
      <c r="FT333" s="121"/>
      <c r="FU333" s="121"/>
      <c r="FV333" s="121"/>
      <c r="FW333" s="121"/>
      <c r="FX333" s="121"/>
      <c r="FY333" s="121"/>
      <c r="FZ333" s="121"/>
      <c r="GA333" s="121"/>
      <c r="GB333" s="121"/>
      <c r="GC333" s="121"/>
      <c r="GD333" s="121"/>
      <c r="GE333" s="121"/>
      <c r="GF333" s="121"/>
      <c r="GG333" s="121"/>
      <c r="GH333" s="121"/>
      <c r="GI333" s="121"/>
      <c r="GJ333" s="121"/>
      <c r="GK333" s="121"/>
      <c r="GL333" s="121"/>
      <c r="GM333" s="121"/>
      <c r="GN333" s="121"/>
      <c r="GO333" s="121"/>
      <c r="GP333" s="121"/>
      <c r="GQ333" s="121"/>
      <c r="GR333" s="121"/>
      <c r="GS333" s="121"/>
      <c r="GT333" s="121"/>
      <c r="GU333" s="121"/>
      <c r="GV333" s="121"/>
      <c r="GW333" s="121"/>
      <c r="GX333" s="121"/>
      <c r="GY333" s="121"/>
      <c r="GZ333" s="121"/>
      <c r="HA333" s="121"/>
      <c r="HB333" s="121"/>
      <c r="HC333" s="121"/>
      <c r="HD333" s="121"/>
      <c r="HE333" s="121"/>
      <c r="HF333" s="121"/>
      <c r="HG333" s="121"/>
      <c r="HH333" s="121"/>
      <c r="HI333" s="121"/>
      <c r="HJ333" s="121"/>
      <c r="HK333" s="121"/>
      <c r="HL333" s="121"/>
      <c r="HM333" s="121"/>
      <c r="HN333" s="121"/>
      <c r="HO333" s="121"/>
      <c r="HP333" s="121"/>
      <c r="HQ333" s="121"/>
      <c r="HR333" s="121"/>
      <c r="HS333" s="121"/>
      <c r="HT333" s="121"/>
      <c r="HU333" s="121"/>
      <c r="HV333" s="121"/>
      <c r="HW333" s="121"/>
      <c r="HX333" s="121"/>
      <c r="HY333" s="121"/>
      <c r="HZ333" s="121"/>
      <c r="IA333" s="121"/>
      <c r="IB333" s="121"/>
      <c r="IC333" s="121"/>
      <c r="ID333" s="121"/>
      <c r="IE333" s="121"/>
      <c r="IF333" s="121"/>
      <c r="IG333" s="121"/>
      <c r="IH333" s="121"/>
      <c r="II333" s="121"/>
      <c r="IJ333" s="121"/>
      <c r="IK333" s="121"/>
      <c r="IL333" s="121"/>
      <c r="IM333" s="121"/>
      <c r="IN333" s="121"/>
      <c r="IO333" s="121"/>
      <c r="IP333" s="121"/>
      <c r="IQ333" s="121"/>
      <c r="IR333" s="121"/>
      <c r="IS333" s="121"/>
      <c r="IT333" s="121"/>
      <c r="IU333" s="121"/>
      <c r="IV333" s="121"/>
    </row>
    <row r="334" spans="1:256" ht="13">
      <c r="B334" s="3"/>
      <c r="C334" s="82"/>
    </row>
    <row r="335" spans="1:256" ht="14.5">
      <c r="A335" s="121"/>
      <c r="B335" s="151" t="s">
        <v>1590</v>
      </c>
      <c r="C335" s="152" t="s">
        <v>323</v>
      </c>
      <c r="D335" s="121"/>
      <c r="E335" s="121"/>
      <c r="F335" s="137"/>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c r="AP335" s="121"/>
      <c r="AQ335" s="121"/>
      <c r="AR335" s="121"/>
      <c r="AS335" s="121"/>
      <c r="AT335" s="121"/>
      <c r="AU335" s="121"/>
      <c r="AV335" s="121"/>
      <c r="AW335" s="121"/>
      <c r="AX335" s="121"/>
      <c r="AY335" s="121"/>
      <c r="AZ335" s="121"/>
      <c r="BA335" s="121"/>
      <c r="BB335" s="121"/>
      <c r="BC335" s="121"/>
      <c r="BD335" s="121"/>
      <c r="BE335" s="121"/>
      <c r="BF335" s="121"/>
      <c r="BG335" s="121"/>
      <c r="BH335" s="121"/>
      <c r="BI335" s="121"/>
      <c r="BJ335" s="121"/>
      <c r="BK335" s="121"/>
      <c r="BL335" s="121"/>
      <c r="BM335" s="121"/>
      <c r="BN335" s="121"/>
      <c r="BO335" s="121"/>
      <c r="BP335" s="121"/>
      <c r="BQ335" s="121"/>
      <c r="BR335" s="121"/>
      <c r="BS335" s="121"/>
      <c r="BT335" s="121"/>
      <c r="BU335" s="121"/>
      <c r="BV335" s="121"/>
      <c r="BW335" s="121"/>
      <c r="BX335" s="121"/>
      <c r="BY335" s="121"/>
      <c r="BZ335" s="121"/>
      <c r="CA335" s="121"/>
      <c r="CB335" s="121"/>
      <c r="CC335" s="121"/>
      <c r="CD335" s="121"/>
      <c r="CE335" s="121"/>
      <c r="CF335" s="121"/>
      <c r="CG335" s="121"/>
      <c r="CH335" s="121"/>
      <c r="CI335" s="121"/>
      <c r="CJ335" s="121"/>
      <c r="CK335" s="121"/>
      <c r="CL335" s="121"/>
      <c r="CM335" s="121"/>
      <c r="CN335" s="121"/>
      <c r="CO335" s="121"/>
      <c r="CP335" s="121"/>
      <c r="CQ335" s="121"/>
      <c r="CR335" s="121"/>
      <c r="CS335" s="121"/>
      <c r="CT335" s="121"/>
      <c r="CU335" s="121"/>
      <c r="CV335" s="121"/>
      <c r="CW335" s="121"/>
      <c r="CX335" s="121"/>
      <c r="CY335" s="121"/>
      <c r="CZ335" s="121"/>
      <c r="DA335" s="121"/>
      <c r="DB335" s="121"/>
      <c r="DC335" s="121"/>
      <c r="DD335" s="121"/>
      <c r="DE335" s="121"/>
      <c r="DF335" s="121"/>
      <c r="DG335" s="121"/>
      <c r="DH335" s="121"/>
      <c r="DI335" s="121"/>
      <c r="DJ335" s="121"/>
      <c r="DK335" s="121"/>
      <c r="DL335" s="121"/>
      <c r="DM335" s="121"/>
      <c r="DN335" s="121"/>
      <c r="DO335" s="121"/>
      <c r="DP335" s="121"/>
      <c r="DQ335" s="121"/>
      <c r="DR335" s="121"/>
      <c r="DS335" s="121"/>
      <c r="DT335" s="121"/>
      <c r="DU335" s="121"/>
      <c r="DV335" s="121"/>
      <c r="DW335" s="121"/>
      <c r="DX335" s="121"/>
      <c r="DY335" s="121"/>
      <c r="DZ335" s="121"/>
      <c r="EA335" s="121"/>
      <c r="EB335" s="121"/>
      <c r="EC335" s="121"/>
      <c r="ED335" s="121"/>
      <c r="EE335" s="121"/>
      <c r="EF335" s="121"/>
      <c r="EG335" s="121"/>
      <c r="EH335" s="121"/>
      <c r="EI335" s="121"/>
      <c r="EJ335" s="121"/>
      <c r="EK335" s="121"/>
      <c r="EL335" s="121"/>
      <c r="EM335" s="121"/>
      <c r="EN335" s="121"/>
      <c r="EO335" s="121"/>
      <c r="EP335" s="121"/>
      <c r="EQ335" s="121"/>
      <c r="ER335" s="121"/>
      <c r="ES335" s="121"/>
      <c r="ET335" s="121"/>
      <c r="EU335" s="121"/>
      <c r="EV335" s="121"/>
      <c r="EW335" s="121"/>
      <c r="EX335" s="121"/>
      <c r="EY335" s="121"/>
      <c r="EZ335" s="121"/>
      <c r="FA335" s="121"/>
      <c r="FB335" s="121"/>
      <c r="FC335" s="121"/>
      <c r="FD335" s="121"/>
      <c r="FE335" s="121"/>
      <c r="FF335" s="121"/>
      <c r="FG335" s="121"/>
      <c r="FH335" s="121"/>
      <c r="FI335" s="121"/>
      <c r="FJ335" s="121"/>
      <c r="FK335" s="121"/>
      <c r="FL335" s="121"/>
      <c r="FM335" s="121"/>
      <c r="FN335" s="121"/>
      <c r="FO335" s="121"/>
      <c r="FP335" s="121"/>
      <c r="FQ335" s="121"/>
      <c r="FR335" s="121"/>
      <c r="FS335" s="121"/>
      <c r="FT335" s="121"/>
      <c r="FU335" s="121"/>
      <c r="FV335" s="121"/>
      <c r="FW335" s="121"/>
      <c r="FX335" s="121"/>
      <c r="FY335" s="121"/>
      <c r="FZ335" s="121"/>
      <c r="GA335" s="121"/>
      <c r="GB335" s="121"/>
      <c r="GC335" s="121"/>
      <c r="GD335" s="121"/>
      <c r="GE335" s="121"/>
      <c r="GF335" s="121"/>
      <c r="GG335" s="121"/>
      <c r="GH335" s="121"/>
      <c r="GI335" s="121"/>
      <c r="GJ335" s="121"/>
      <c r="GK335" s="121"/>
      <c r="GL335" s="121"/>
      <c r="GM335" s="121"/>
      <c r="GN335" s="121"/>
      <c r="GO335" s="121"/>
      <c r="GP335" s="121"/>
      <c r="GQ335" s="121"/>
      <c r="GR335" s="121"/>
      <c r="GS335" s="121"/>
      <c r="GT335" s="121"/>
      <c r="GU335" s="121"/>
      <c r="GV335" s="121"/>
      <c r="GW335" s="121"/>
      <c r="GX335" s="121"/>
      <c r="GY335" s="121"/>
      <c r="GZ335" s="121"/>
      <c r="HA335" s="121"/>
      <c r="HB335" s="121"/>
      <c r="HC335" s="121"/>
      <c r="HD335" s="121"/>
      <c r="HE335" s="121"/>
      <c r="HF335" s="121"/>
      <c r="HG335" s="121"/>
      <c r="HH335" s="121"/>
      <c r="HI335" s="121"/>
      <c r="HJ335" s="121"/>
      <c r="HK335" s="121"/>
      <c r="HL335" s="121"/>
      <c r="HM335" s="121"/>
      <c r="HN335" s="121"/>
      <c r="HO335" s="121"/>
      <c r="HP335" s="121"/>
      <c r="HQ335" s="121"/>
      <c r="HR335" s="121"/>
      <c r="HS335" s="121"/>
      <c r="HT335" s="121"/>
      <c r="HU335" s="121"/>
      <c r="HV335" s="121"/>
      <c r="HW335" s="121"/>
      <c r="HX335" s="121"/>
      <c r="HY335" s="121"/>
      <c r="HZ335" s="121"/>
      <c r="IA335" s="121"/>
      <c r="IB335" s="121"/>
      <c r="IC335" s="121"/>
      <c r="ID335" s="121"/>
      <c r="IE335" s="121"/>
      <c r="IF335" s="121"/>
      <c r="IG335" s="121"/>
      <c r="IH335" s="121"/>
      <c r="II335" s="121"/>
      <c r="IJ335" s="121"/>
      <c r="IK335" s="121"/>
      <c r="IL335" s="121"/>
      <c r="IM335" s="121"/>
      <c r="IN335" s="121"/>
      <c r="IO335" s="121"/>
      <c r="IP335" s="121"/>
      <c r="IQ335" s="121"/>
      <c r="IR335" s="121"/>
      <c r="IS335" s="121"/>
      <c r="IT335" s="121"/>
      <c r="IU335" s="121"/>
      <c r="IV335" s="121"/>
    </row>
    <row r="336" spans="1:256" ht="14.5">
      <c r="A336" s="121"/>
      <c r="B336" s="146" t="s">
        <v>1574</v>
      </c>
      <c r="C336" s="148">
        <v>295988519.84000003</v>
      </c>
      <c r="D336" s="121"/>
      <c r="E336" s="121"/>
      <c r="F336" s="137"/>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c r="AP336" s="121"/>
      <c r="AQ336" s="121"/>
      <c r="AR336" s="121"/>
      <c r="AS336" s="121"/>
      <c r="AT336" s="121"/>
      <c r="AU336" s="121"/>
      <c r="AV336" s="121"/>
      <c r="AW336" s="121"/>
      <c r="AX336" s="121"/>
      <c r="AY336" s="121"/>
      <c r="AZ336" s="121"/>
      <c r="BA336" s="121"/>
      <c r="BB336" s="121"/>
      <c r="BC336" s="121"/>
      <c r="BD336" s="121"/>
      <c r="BE336" s="121"/>
      <c r="BF336" s="121"/>
      <c r="BG336" s="121"/>
      <c r="BH336" s="121"/>
      <c r="BI336" s="121"/>
      <c r="BJ336" s="121"/>
      <c r="BK336" s="121"/>
      <c r="BL336" s="121"/>
      <c r="BM336" s="121"/>
      <c r="BN336" s="121"/>
      <c r="BO336" s="121"/>
      <c r="BP336" s="121"/>
      <c r="BQ336" s="121"/>
      <c r="BR336" s="121"/>
      <c r="BS336" s="121"/>
      <c r="BT336" s="121"/>
      <c r="BU336" s="121"/>
      <c r="BV336" s="121"/>
      <c r="BW336" s="121"/>
      <c r="BX336" s="121"/>
      <c r="BY336" s="121"/>
      <c r="BZ336" s="121"/>
      <c r="CA336" s="121"/>
      <c r="CB336" s="121"/>
      <c r="CC336" s="121"/>
      <c r="CD336" s="121"/>
      <c r="CE336" s="121"/>
      <c r="CF336" s="121"/>
      <c r="CG336" s="121"/>
      <c r="CH336" s="121"/>
      <c r="CI336" s="121"/>
      <c r="CJ336" s="121"/>
      <c r="CK336" s="121"/>
      <c r="CL336" s="121"/>
      <c r="CM336" s="121"/>
      <c r="CN336" s="121"/>
      <c r="CO336" s="121"/>
      <c r="CP336" s="121"/>
      <c r="CQ336" s="121"/>
      <c r="CR336" s="121"/>
      <c r="CS336" s="121"/>
      <c r="CT336" s="121"/>
      <c r="CU336" s="121"/>
      <c r="CV336" s="121"/>
      <c r="CW336" s="121"/>
      <c r="CX336" s="121"/>
      <c r="CY336" s="121"/>
      <c r="CZ336" s="121"/>
      <c r="DA336" s="121"/>
      <c r="DB336" s="121"/>
      <c r="DC336" s="121"/>
      <c r="DD336" s="121"/>
      <c r="DE336" s="121"/>
      <c r="DF336" s="121"/>
      <c r="DG336" s="121"/>
      <c r="DH336" s="121"/>
      <c r="DI336" s="121"/>
      <c r="DJ336" s="121"/>
      <c r="DK336" s="121"/>
      <c r="DL336" s="121"/>
      <c r="DM336" s="121"/>
      <c r="DN336" s="121"/>
      <c r="DO336" s="121"/>
      <c r="DP336" s="121"/>
      <c r="DQ336" s="121"/>
      <c r="DR336" s="121"/>
      <c r="DS336" s="121"/>
      <c r="DT336" s="121"/>
      <c r="DU336" s="121"/>
      <c r="DV336" s="121"/>
      <c r="DW336" s="121"/>
      <c r="DX336" s="121"/>
      <c r="DY336" s="121"/>
      <c r="DZ336" s="121"/>
      <c r="EA336" s="121"/>
      <c r="EB336" s="121"/>
      <c r="EC336" s="121"/>
      <c r="ED336" s="121"/>
      <c r="EE336" s="121"/>
      <c r="EF336" s="121"/>
      <c r="EG336" s="121"/>
      <c r="EH336" s="121"/>
      <c r="EI336" s="121"/>
      <c r="EJ336" s="121"/>
      <c r="EK336" s="121"/>
      <c r="EL336" s="121"/>
      <c r="EM336" s="121"/>
      <c r="EN336" s="121"/>
      <c r="EO336" s="121"/>
      <c r="EP336" s="121"/>
      <c r="EQ336" s="121"/>
      <c r="ER336" s="121"/>
      <c r="ES336" s="121"/>
      <c r="ET336" s="121"/>
      <c r="EU336" s="121"/>
      <c r="EV336" s="121"/>
      <c r="EW336" s="121"/>
      <c r="EX336" s="121"/>
      <c r="EY336" s="121"/>
      <c r="EZ336" s="121"/>
      <c r="FA336" s="121"/>
      <c r="FB336" s="121"/>
      <c r="FC336" s="121"/>
      <c r="FD336" s="121"/>
      <c r="FE336" s="121"/>
      <c r="FF336" s="121"/>
      <c r="FG336" s="121"/>
      <c r="FH336" s="121"/>
      <c r="FI336" s="121"/>
      <c r="FJ336" s="121"/>
      <c r="FK336" s="121"/>
      <c r="FL336" s="121"/>
      <c r="FM336" s="121"/>
      <c r="FN336" s="121"/>
      <c r="FO336" s="121"/>
      <c r="FP336" s="121"/>
      <c r="FQ336" s="121"/>
      <c r="FR336" s="121"/>
      <c r="FS336" s="121"/>
      <c r="FT336" s="121"/>
      <c r="FU336" s="121"/>
      <c r="FV336" s="121"/>
      <c r="FW336" s="121"/>
      <c r="FX336" s="121"/>
      <c r="FY336" s="121"/>
      <c r="FZ336" s="121"/>
      <c r="GA336" s="121"/>
      <c r="GB336" s="121"/>
      <c r="GC336" s="121"/>
      <c r="GD336" s="121"/>
      <c r="GE336" s="121"/>
      <c r="GF336" s="121"/>
      <c r="GG336" s="121"/>
      <c r="GH336" s="121"/>
      <c r="GI336" s="121"/>
      <c r="GJ336" s="121"/>
      <c r="GK336" s="121"/>
      <c r="GL336" s="121"/>
      <c r="GM336" s="121"/>
      <c r="GN336" s="121"/>
      <c r="GO336" s="121"/>
      <c r="GP336" s="121"/>
      <c r="GQ336" s="121"/>
      <c r="GR336" s="121"/>
      <c r="GS336" s="121"/>
      <c r="GT336" s="121"/>
      <c r="GU336" s="121"/>
      <c r="GV336" s="121"/>
      <c r="GW336" s="121"/>
      <c r="GX336" s="121"/>
      <c r="GY336" s="121"/>
      <c r="GZ336" s="121"/>
      <c r="HA336" s="121"/>
      <c r="HB336" s="121"/>
      <c r="HC336" s="121"/>
      <c r="HD336" s="121"/>
      <c r="HE336" s="121"/>
      <c r="HF336" s="121"/>
      <c r="HG336" s="121"/>
      <c r="HH336" s="121"/>
      <c r="HI336" s="121"/>
      <c r="HJ336" s="121"/>
      <c r="HK336" s="121"/>
      <c r="HL336" s="121"/>
      <c r="HM336" s="121"/>
      <c r="HN336" s="121"/>
      <c r="HO336" s="121"/>
      <c r="HP336" s="121"/>
      <c r="HQ336" s="121"/>
      <c r="HR336" s="121"/>
      <c r="HS336" s="121"/>
      <c r="HT336" s="121"/>
      <c r="HU336" s="121"/>
      <c r="HV336" s="121"/>
      <c r="HW336" s="121"/>
      <c r="HX336" s="121"/>
      <c r="HY336" s="121"/>
      <c r="HZ336" s="121"/>
      <c r="IA336" s="121"/>
      <c r="IB336" s="121"/>
      <c r="IC336" s="121"/>
      <c r="ID336" s="121"/>
      <c r="IE336" s="121"/>
      <c r="IF336" s="121"/>
      <c r="IG336" s="121"/>
      <c r="IH336" s="121"/>
      <c r="II336" s="121"/>
      <c r="IJ336" s="121"/>
      <c r="IK336" s="121"/>
      <c r="IL336" s="121"/>
      <c r="IM336" s="121"/>
      <c r="IN336" s="121"/>
      <c r="IO336" s="121"/>
      <c r="IP336" s="121"/>
      <c r="IQ336" s="121"/>
      <c r="IR336" s="121"/>
      <c r="IS336" s="121"/>
      <c r="IT336" s="121"/>
      <c r="IU336" s="121"/>
      <c r="IV336" s="121"/>
    </row>
    <row r="337" spans="1:256" ht="14.5">
      <c r="A337" s="121"/>
      <c r="B337" s="146" t="s">
        <v>1575</v>
      </c>
      <c r="C337" s="148">
        <v>227508375</v>
      </c>
      <c r="D337" s="121"/>
      <c r="E337" s="121"/>
      <c r="F337" s="137"/>
      <c r="G337" s="121"/>
      <c r="H337" s="121"/>
      <c r="I337" s="121"/>
      <c r="J337" s="121"/>
      <c r="K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c r="AP337" s="121"/>
      <c r="AQ337" s="121"/>
      <c r="AR337" s="121"/>
      <c r="AS337" s="121"/>
      <c r="AT337" s="121"/>
      <c r="AU337" s="121"/>
      <c r="AV337" s="121"/>
      <c r="AW337" s="121"/>
      <c r="AX337" s="121"/>
      <c r="AY337" s="121"/>
      <c r="AZ337" s="121"/>
      <c r="BA337" s="121"/>
      <c r="BB337" s="121"/>
      <c r="BC337" s="121"/>
      <c r="BD337" s="121"/>
      <c r="BE337" s="121"/>
      <c r="BF337" s="121"/>
      <c r="BG337" s="121"/>
      <c r="BH337" s="121"/>
      <c r="BI337" s="121"/>
      <c r="BJ337" s="121"/>
      <c r="BK337" s="121"/>
      <c r="BL337" s="121"/>
      <c r="BM337" s="121"/>
      <c r="BN337" s="121"/>
      <c r="BO337" s="121"/>
      <c r="BP337" s="121"/>
      <c r="BQ337" s="121"/>
      <c r="BR337" s="121"/>
      <c r="BS337" s="121"/>
      <c r="BT337" s="121"/>
      <c r="BU337" s="121"/>
      <c r="BV337" s="121"/>
      <c r="BW337" s="121"/>
      <c r="BX337" s="121"/>
      <c r="BY337" s="121"/>
      <c r="BZ337" s="121"/>
      <c r="CA337" s="121"/>
      <c r="CB337" s="121"/>
      <c r="CC337" s="121"/>
      <c r="CD337" s="121"/>
      <c r="CE337" s="121"/>
      <c r="CF337" s="121"/>
      <c r="CG337" s="121"/>
      <c r="CH337" s="121"/>
      <c r="CI337" s="121"/>
      <c r="CJ337" s="121"/>
      <c r="CK337" s="121"/>
      <c r="CL337" s="121"/>
      <c r="CM337" s="121"/>
      <c r="CN337" s="121"/>
      <c r="CO337" s="121"/>
      <c r="CP337" s="121"/>
      <c r="CQ337" s="121"/>
      <c r="CR337" s="121"/>
      <c r="CS337" s="121"/>
      <c r="CT337" s="121"/>
      <c r="CU337" s="121"/>
      <c r="CV337" s="121"/>
      <c r="CW337" s="121"/>
      <c r="CX337" s="121"/>
      <c r="CY337" s="121"/>
      <c r="CZ337" s="121"/>
      <c r="DA337" s="121"/>
      <c r="DB337" s="121"/>
      <c r="DC337" s="121"/>
      <c r="DD337" s="121"/>
      <c r="DE337" s="121"/>
      <c r="DF337" s="121"/>
      <c r="DG337" s="121"/>
      <c r="DH337" s="121"/>
      <c r="DI337" s="121"/>
      <c r="DJ337" s="121"/>
      <c r="DK337" s="121"/>
      <c r="DL337" s="121"/>
      <c r="DM337" s="121"/>
      <c r="DN337" s="121"/>
      <c r="DO337" s="121"/>
      <c r="DP337" s="121"/>
      <c r="DQ337" s="121"/>
      <c r="DR337" s="121"/>
      <c r="DS337" s="121"/>
      <c r="DT337" s="121"/>
      <c r="DU337" s="121"/>
      <c r="DV337" s="121"/>
      <c r="DW337" s="121"/>
      <c r="DX337" s="121"/>
      <c r="DY337" s="121"/>
      <c r="DZ337" s="121"/>
      <c r="EA337" s="121"/>
      <c r="EB337" s="121"/>
      <c r="EC337" s="121"/>
      <c r="ED337" s="121"/>
      <c r="EE337" s="121"/>
      <c r="EF337" s="121"/>
      <c r="EG337" s="121"/>
      <c r="EH337" s="121"/>
      <c r="EI337" s="121"/>
      <c r="EJ337" s="121"/>
      <c r="EK337" s="121"/>
      <c r="EL337" s="121"/>
      <c r="EM337" s="121"/>
      <c r="EN337" s="121"/>
      <c r="EO337" s="121"/>
      <c r="EP337" s="121"/>
      <c r="EQ337" s="121"/>
      <c r="ER337" s="121"/>
      <c r="ES337" s="121"/>
      <c r="ET337" s="121"/>
      <c r="EU337" s="121"/>
      <c r="EV337" s="121"/>
      <c r="EW337" s="121"/>
      <c r="EX337" s="121"/>
      <c r="EY337" s="121"/>
      <c r="EZ337" s="121"/>
      <c r="FA337" s="121"/>
      <c r="FB337" s="121"/>
      <c r="FC337" s="121"/>
      <c r="FD337" s="121"/>
      <c r="FE337" s="121"/>
      <c r="FF337" s="121"/>
      <c r="FG337" s="121"/>
      <c r="FH337" s="121"/>
      <c r="FI337" s="121"/>
      <c r="FJ337" s="121"/>
      <c r="FK337" s="121"/>
      <c r="FL337" s="121"/>
      <c r="FM337" s="121"/>
      <c r="FN337" s="121"/>
      <c r="FO337" s="121"/>
      <c r="FP337" s="121"/>
      <c r="FQ337" s="121"/>
      <c r="FR337" s="121"/>
      <c r="FS337" s="121"/>
      <c r="FT337" s="121"/>
      <c r="FU337" s="121"/>
      <c r="FV337" s="121"/>
      <c r="FW337" s="121"/>
      <c r="FX337" s="121"/>
      <c r="FY337" s="121"/>
      <c r="FZ337" s="121"/>
      <c r="GA337" s="121"/>
      <c r="GB337" s="121"/>
      <c r="GC337" s="121"/>
      <c r="GD337" s="121"/>
      <c r="GE337" s="121"/>
      <c r="GF337" s="121"/>
      <c r="GG337" s="121"/>
      <c r="GH337" s="121"/>
      <c r="GI337" s="121"/>
      <c r="GJ337" s="121"/>
      <c r="GK337" s="121"/>
      <c r="GL337" s="121"/>
      <c r="GM337" s="121"/>
      <c r="GN337" s="121"/>
      <c r="GO337" s="121"/>
      <c r="GP337" s="121"/>
      <c r="GQ337" s="121"/>
      <c r="GR337" s="121"/>
      <c r="GS337" s="121"/>
      <c r="GT337" s="121"/>
      <c r="GU337" s="121"/>
      <c r="GV337" s="121"/>
      <c r="GW337" s="121"/>
      <c r="GX337" s="121"/>
      <c r="GY337" s="121"/>
      <c r="GZ337" s="121"/>
      <c r="HA337" s="121"/>
      <c r="HB337" s="121"/>
      <c r="HC337" s="121"/>
      <c r="HD337" s="121"/>
      <c r="HE337" s="121"/>
      <c r="HF337" s="121"/>
      <c r="HG337" s="121"/>
      <c r="HH337" s="121"/>
      <c r="HI337" s="121"/>
      <c r="HJ337" s="121"/>
      <c r="HK337" s="121"/>
      <c r="HL337" s="121"/>
      <c r="HM337" s="121"/>
      <c r="HN337" s="121"/>
      <c r="HO337" s="121"/>
      <c r="HP337" s="121"/>
      <c r="HQ337" s="121"/>
      <c r="HR337" s="121"/>
      <c r="HS337" s="121"/>
      <c r="HT337" s="121"/>
      <c r="HU337" s="121"/>
      <c r="HV337" s="121"/>
      <c r="HW337" s="121"/>
      <c r="HX337" s="121"/>
      <c r="HY337" s="121"/>
      <c r="HZ337" s="121"/>
      <c r="IA337" s="121"/>
      <c r="IB337" s="121"/>
      <c r="IC337" s="121"/>
      <c r="ID337" s="121"/>
      <c r="IE337" s="121"/>
      <c r="IF337" s="121"/>
      <c r="IG337" s="121"/>
      <c r="IH337" s="121"/>
      <c r="II337" s="121"/>
      <c r="IJ337" s="121"/>
      <c r="IK337" s="121"/>
      <c r="IL337" s="121"/>
      <c r="IM337" s="121"/>
      <c r="IN337" s="121"/>
      <c r="IO337" s="121"/>
      <c r="IP337" s="121"/>
      <c r="IQ337" s="121"/>
      <c r="IR337" s="121"/>
      <c r="IS337" s="121"/>
      <c r="IT337" s="121"/>
      <c r="IU337" s="121"/>
      <c r="IV337" s="121"/>
    </row>
    <row r="338" spans="1:256" ht="14.5">
      <c r="A338" s="121"/>
      <c r="B338" s="146" t="s">
        <v>1576</v>
      </c>
      <c r="C338" s="148">
        <v>100706750</v>
      </c>
      <c r="D338" s="121"/>
      <c r="E338" s="121"/>
      <c r="F338" s="137"/>
      <c r="G338" s="121"/>
      <c r="H338" s="121"/>
      <c r="I338" s="121"/>
      <c r="J338" s="121"/>
      <c r="K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c r="AP338" s="121"/>
      <c r="AQ338" s="121"/>
      <c r="AR338" s="121"/>
      <c r="AS338" s="121"/>
      <c r="AT338" s="121"/>
      <c r="AU338" s="121"/>
      <c r="AV338" s="121"/>
      <c r="AW338" s="121"/>
      <c r="AX338" s="121"/>
      <c r="AY338" s="121"/>
      <c r="AZ338" s="121"/>
      <c r="BA338" s="121"/>
      <c r="BB338" s="121"/>
      <c r="BC338" s="121"/>
      <c r="BD338" s="121"/>
      <c r="BE338" s="121"/>
      <c r="BF338" s="121"/>
      <c r="BG338" s="121"/>
      <c r="BH338" s="121"/>
      <c r="BI338" s="121"/>
      <c r="BJ338" s="121"/>
      <c r="BK338" s="121"/>
      <c r="BL338" s="121"/>
      <c r="BM338" s="121"/>
      <c r="BN338" s="121"/>
      <c r="BO338" s="121"/>
      <c r="BP338" s="121"/>
      <c r="BQ338" s="121"/>
      <c r="BR338" s="121"/>
      <c r="BS338" s="121"/>
      <c r="BT338" s="121"/>
      <c r="BU338" s="121"/>
      <c r="BV338" s="121"/>
      <c r="BW338" s="121"/>
      <c r="BX338" s="121"/>
      <c r="BY338" s="121"/>
      <c r="BZ338" s="121"/>
      <c r="CA338" s="121"/>
      <c r="CB338" s="121"/>
      <c r="CC338" s="121"/>
      <c r="CD338" s="121"/>
      <c r="CE338" s="121"/>
      <c r="CF338" s="121"/>
      <c r="CG338" s="121"/>
      <c r="CH338" s="121"/>
      <c r="CI338" s="121"/>
      <c r="CJ338" s="121"/>
      <c r="CK338" s="121"/>
      <c r="CL338" s="121"/>
      <c r="CM338" s="121"/>
      <c r="CN338" s="121"/>
      <c r="CO338" s="121"/>
      <c r="CP338" s="121"/>
      <c r="CQ338" s="121"/>
      <c r="CR338" s="121"/>
      <c r="CS338" s="121"/>
      <c r="CT338" s="121"/>
      <c r="CU338" s="121"/>
      <c r="CV338" s="121"/>
      <c r="CW338" s="121"/>
      <c r="CX338" s="121"/>
      <c r="CY338" s="121"/>
      <c r="CZ338" s="121"/>
      <c r="DA338" s="121"/>
      <c r="DB338" s="121"/>
      <c r="DC338" s="121"/>
      <c r="DD338" s="121"/>
      <c r="DE338" s="121"/>
      <c r="DF338" s="121"/>
      <c r="DG338" s="121"/>
      <c r="DH338" s="121"/>
      <c r="DI338" s="121"/>
      <c r="DJ338" s="121"/>
      <c r="DK338" s="121"/>
      <c r="DL338" s="121"/>
      <c r="DM338" s="121"/>
      <c r="DN338" s="121"/>
      <c r="DO338" s="121"/>
      <c r="DP338" s="121"/>
      <c r="DQ338" s="121"/>
      <c r="DR338" s="121"/>
      <c r="DS338" s="121"/>
      <c r="DT338" s="121"/>
      <c r="DU338" s="121"/>
      <c r="DV338" s="121"/>
      <c r="DW338" s="121"/>
      <c r="DX338" s="121"/>
      <c r="DY338" s="121"/>
      <c r="DZ338" s="121"/>
      <c r="EA338" s="121"/>
      <c r="EB338" s="121"/>
      <c r="EC338" s="121"/>
      <c r="ED338" s="121"/>
      <c r="EE338" s="121"/>
      <c r="EF338" s="121"/>
      <c r="EG338" s="121"/>
      <c r="EH338" s="121"/>
      <c r="EI338" s="121"/>
      <c r="EJ338" s="121"/>
      <c r="EK338" s="121"/>
      <c r="EL338" s="121"/>
      <c r="EM338" s="121"/>
      <c r="EN338" s="121"/>
      <c r="EO338" s="121"/>
      <c r="EP338" s="121"/>
      <c r="EQ338" s="121"/>
      <c r="ER338" s="121"/>
      <c r="ES338" s="121"/>
      <c r="ET338" s="121"/>
      <c r="EU338" s="121"/>
      <c r="EV338" s="121"/>
      <c r="EW338" s="121"/>
      <c r="EX338" s="121"/>
      <c r="EY338" s="121"/>
      <c r="EZ338" s="121"/>
      <c r="FA338" s="121"/>
      <c r="FB338" s="121"/>
      <c r="FC338" s="121"/>
      <c r="FD338" s="121"/>
      <c r="FE338" s="121"/>
      <c r="FF338" s="121"/>
      <c r="FG338" s="121"/>
      <c r="FH338" s="121"/>
      <c r="FI338" s="121"/>
      <c r="FJ338" s="121"/>
      <c r="FK338" s="121"/>
      <c r="FL338" s="121"/>
      <c r="FM338" s="121"/>
      <c r="FN338" s="121"/>
      <c r="FO338" s="121"/>
      <c r="FP338" s="121"/>
      <c r="FQ338" s="121"/>
      <c r="FR338" s="121"/>
      <c r="FS338" s="121"/>
      <c r="FT338" s="121"/>
      <c r="FU338" s="121"/>
      <c r="FV338" s="121"/>
      <c r="FW338" s="121"/>
      <c r="FX338" s="121"/>
      <c r="FY338" s="121"/>
      <c r="FZ338" s="121"/>
      <c r="GA338" s="121"/>
      <c r="GB338" s="121"/>
      <c r="GC338" s="121"/>
      <c r="GD338" s="121"/>
      <c r="GE338" s="121"/>
      <c r="GF338" s="121"/>
      <c r="GG338" s="121"/>
      <c r="GH338" s="121"/>
      <c r="GI338" s="121"/>
      <c r="GJ338" s="121"/>
      <c r="GK338" s="121"/>
      <c r="GL338" s="121"/>
      <c r="GM338" s="121"/>
      <c r="GN338" s="121"/>
      <c r="GO338" s="121"/>
      <c r="GP338" s="121"/>
      <c r="GQ338" s="121"/>
      <c r="GR338" s="121"/>
      <c r="GS338" s="121"/>
      <c r="GT338" s="121"/>
      <c r="GU338" s="121"/>
      <c r="GV338" s="121"/>
      <c r="GW338" s="121"/>
      <c r="GX338" s="121"/>
      <c r="GY338" s="121"/>
      <c r="GZ338" s="121"/>
      <c r="HA338" s="121"/>
      <c r="HB338" s="121"/>
      <c r="HC338" s="121"/>
      <c r="HD338" s="121"/>
      <c r="HE338" s="121"/>
      <c r="HF338" s="121"/>
      <c r="HG338" s="121"/>
      <c r="HH338" s="121"/>
      <c r="HI338" s="121"/>
      <c r="HJ338" s="121"/>
      <c r="HK338" s="121"/>
      <c r="HL338" s="121"/>
      <c r="HM338" s="121"/>
      <c r="HN338" s="121"/>
      <c r="HO338" s="121"/>
      <c r="HP338" s="121"/>
      <c r="HQ338" s="121"/>
      <c r="HR338" s="121"/>
      <c r="HS338" s="121"/>
      <c r="HT338" s="121"/>
      <c r="HU338" s="121"/>
      <c r="HV338" s="121"/>
      <c r="HW338" s="121"/>
      <c r="HX338" s="121"/>
      <c r="HY338" s="121"/>
      <c r="HZ338" s="121"/>
      <c r="IA338" s="121"/>
      <c r="IB338" s="121"/>
      <c r="IC338" s="121"/>
      <c r="ID338" s="121"/>
      <c r="IE338" s="121"/>
      <c r="IF338" s="121"/>
      <c r="IG338" s="121"/>
      <c r="IH338" s="121"/>
      <c r="II338" s="121"/>
      <c r="IJ338" s="121"/>
      <c r="IK338" s="121"/>
      <c r="IL338" s="121"/>
      <c r="IM338" s="121"/>
      <c r="IN338" s="121"/>
      <c r="IO338" s="121"/>
      <c r="IP338" s="121"/>
      <c r="IQ338" s="121"/>
      <c r="IR338" s="121"/>
      <c r="IS338" s="121"/>
      <c r="IT338" s="121"/>
      <c r="IU338" s="121"/>
      <c r="IV338" s="121"/>
    </row>
    <row r="339" spans="1:256" ht="14.5">
      <c r="A339" s="121"/>
      <c r="B339" s="146" t="s">
        <v>1577</v>
      </c>
      <c r="C339" s="148">
        <v>2581385000.1300001</v>
      </c>
      <c r="D339" s="121"/>
      <c r="E339" s="121"/>
      <c r="F339" s="137"/>
      <c r="G339" s="121"/>
      <c r="H339" s="121"/>
      <c r="I339" s="121"/>
      <c r="J339" s="121"/>
      <c r="K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c r="AP339" s="121"/>
      <c r="AQ339" s="121"/>
      <c r="AR339" s="121"/>
      <c r="AS339" s="121"/>
      <c r="AT339" s="121"/>
      <c r="AU339" s="121"/>
      <c r="AV339" s="121"/>
      <c r="AW339" s="121"/>
      <c r="AX339" s="121"/>
      <c r="AY339" s="121"/>
      <c r="AZ339" s="121"/>
      <c r="BA339" s="121"/>
      <c r="BB339" s="121"/>
      <c r="BC339" s="121"/>
      <c r="BD339" s="121"/>
      <c r="BE339" s="121"/>
      <c r="BF339" s="121"/>
      <c r="BG339" s="121"/>
      <c r="BH339" s="121"/>
      <c r="BI339" s="121"/>
      <c r="BJ339" s="121"/>
      <c r="BK339" s="121"/>
      <c r="BL339" s="121"/>
      <c r="BM339" s="121"/>
      <c r="BN339" s="121"/>
      <c r="BO339" s="121"/>
      <c r="BP339" s="121"/>
      <c r="BQ339" s="121"/>
      <c r="BR339" s="121"/>
      <c r="BS339" s="121"/>
      <c r="BT339" s="121"/>
      <c r="BU339" s="121"/>
      <c r="BV339" s="121"/>
      <c r="BW339" s="121"/>
      <c r="BX339" s="121"/>
      <c r="BY339" s="121"/>
      <c r="BZ339" s="121"/>
      <c r="CA339" s="121"/>
      <c r="CB339" s="121"/>
      <c r="CC339" s="121"/>
      <c r="CD339" s="121"/>
      <c r="CE339" s="121"/>
      <c r="CF339" s="121"/>
      <c r="CG339" s="121"/>
      <c r="CH339" s="121"/>
      <c r="CI339" s="121"/>
      <c r="CJ339" s="121"/>
      <c r="CK339" s="121"/>
      <c r="CL339" s="121"/>
      <c r="CM339" s="121"/>
      <c r="CN339" s="121"/>
      <c r="CO339" s="121"/>
      <c r="CP339" s="121"/>
      <c r="CQ339" s="121"/>
      <c r="CR339" s="121"/>
      <c r="CS339" s="121"/>
      <c r="CT339" s="121"/>
      <c r="CU339" s="121"/>
      <c r="CV339" s="121"/>
      <c r="CW339" s="121"/>
      <c r="CX339" s="121"/>
      <c r="CY339" s="121"/>
      <c r="CZ339" s="121"/>
      <c r="DA339" s="121"/>
      <c r="DB339" s="121"/>
      <c r="DC339" s="121"/>
      <c r="DD339" s="121"/>
      <c r="DE339" s="121"/>
      <c r="DF339" s="121"/>
      <c r="DG339" s="121"/>
      <c r="DH339" s="121"/>
      <c r="DI339" s="121"/>
      <c r="DJ339" s="121"/>
      <c r="DK339" s="121"/>
      <c r="DL339" s="121"/>
      <c r="DM339" s="121"/>
      <c r="DN339" s="121"/>
      <c r="DO339" s="121"/>
      <c r="DP339" s="121"/>
      <c r="DQ339" s="121"/>
      <c r="DR339" s="121"/>
      <c r="DS339" s="121"/>
      <c r="DT339" s="121"/>
      <c r="DU339" s="121"/>
      <c r="DV339" s="121"/>
      <c r="DW339" s="121"/>
      <c r="DX339" s="121"/>
      <c r="DY339" s="121"/>
      <c r="DZ339" s="121"/>
      <c r="EA339" s="121"/>
      <c r="EB339" s="121"/>
      <c r="EC339" s="121"/>
      <c r="ED339" s="121"/>
      <c r="EE339" s="121"/>
      <c r="EF339" s="121"/>
      <c r="EG339" s="121"/>
      <c r="EH339" s="121"/>
      <c r="EI339" s="121"/>
      <c r="EJ339" s="121"/>
      <c r="EK339" s="121"/>
      <c r="EL339" s="121"/>
      <c r="EM339" s="121"/>
      <c r="EN339" s="121"/>
      <c r="EO339" s="121"/>
      <c r="EP339" s="121"/>
      <c r="EQ339" s="121"/>
      <c r="ER339" s="121"/>
      <c r="ES339" s="121"/>
      <c r="ET339" s="121"/>
      <c r="EU339" s="121"/>
      <c r="EV339" s="121"/>
      <c r="EW339" s="121"/>
      <c r="EX339" s="121"/>
      <c r="EY339" s="121"/>
      <c r="EZ339" s="121"/>
      <c r="FA339" s="121"/>
      <c r="FB339" s="121"/>
      <c r="FC339" s="121"/>
      <c r="FD339" s="121"/>
      <c r="FE339" s="121"/>
      <c r="FF339" s="121"/>
      <c r="FG339" s="121"/>
      <c r="FH339" s="121"/>
      <c r="FI339" s="121"/>
      <c r="FJ339" s="121"/>
      <c r="FK339" s="121"/>
      <c r="FL339" s="121"/>
      <c r="FM339" s="121"/>
      <c r="FN339" s="121"/>
      <c r="FO339" s="121"/>
      <c r="FP339" s="121"/>
      <c r="FQ339" s="121"/>
      <c r="FR339" s="121"/>
      <c r="FS339" s="121"/>
      <c r="FT339" s="121"/>
      <c r="FU339" s="121"/>
      <c r="FV339" s="121"/>
      <c r="FW339" s="121"/>
      <c r="FX339" s="121"/>
      <c r="FY339" s="121"/>
      <c r="FZ339" s="121"/>
      <c r="GA339" s="121"/>
      <c r="GB339" s="121"/>
      <c r="GC339" s="121"/>
      <c r="GD339" s="121"/>
      <c r="GE339" s="121"/>
      <c r="GF339" s="121"/>
      <c r="GG339" s="121"/>
      <c r="GH339" s="121"/>
      <c r="GI339" s="121"/>
      <c r="GJ339" s="121"/>
      <c r="GK339" s="121"/>
      <c r="GL339" s="121"/>
      <c r="GM339" s="121"/>
      <c r="GN339" s="121"/>
      <c r="GO339" s="121"/>
      <c r="GP339" s="121"/>
      <c r="GQ339" s="121"/>
      <c r="GR339" s="121"/>
      <c r="GS339" s="121"/>
      <c r="GT339" s="121"/>
      <c r="GU339" s="121"/>
      <c r="GV339" s="121"/>
      <c r="GW339" s="121"/>
      <c r="GX339" s="121"/>
      <c r="GY339" s="121"/>
      <c r="GZ339" s="121"/>
      <c r="HA339" s="121"/>
      <c r="HB339" s="121"/>
      <c r="HC339" s="121"/>
      <c r="HD339" s="121"/>
      <c r="HE339" s="121"/>
      <c r="HF339" s="121"/>
      <c r="HG339" s="121"/>
      <c r="HH339" s="121"/>
      <c r="HI339" s="121"/>
      <c r="HJ339" s="121"/>
      <c r="HK339" s="121"/>
      <c r="HL339" s="121"/>
      <c r="HM339" s="121"/>
      <c r="HN339" s="121"/>
      <c r="HO339" s="121"/>
      <c r="HP339" s="121"/>
      <c r="HQ339" s="121"/>
      <c r="HR339" s="121"/>
      <c r="HS339" s="121"/>
      <c r="HT339" s="121"/>
      <c r="HU339" s="121"/>
      <c r="HV339" s="121"/>
      <c r="HW339" s="121"/>
      <c r="HX339" s="121"/>
      <c r="HY339" s="121"/>
      <c r="HZ339" s="121"/>
      <c r="IA339" s="121"/>
      <c r="IB339" s="121"/>
      <c r="IC339" s="121"/>
      <c r="ID339" s="121"/>
      <c r="IE339" s="121"/>
      <c r="IF339" s="121"/>
      <c r="IG339" s="121"/>
      <c r="IH339" s="121"/>
      <c r="II339" s="121"/>
      <c r="IJ339" s="121"/>
      <c r="IK339" s="121"/>
      <c r="IL339" s="121"/>
      <c r="IM339" s="121"/>
      <c r="IN339" s="121"/>
      <c r="IO339" s="121"/>
      <c r="IP339" s="121"/>
      <c r="IQ339" s="121"/>
      <c r="IR339" s="121"/>
      <c r="IS339" s="121"/>
      <c r="IT339" s="121"/>
      <c r="IU339" s="121"/>
      <c r="IV339" s="121"/>
    </row>
    <row r="340" spans="1:256" ht="14.5">
      <c r="A340" s="121"/>
      <c r="B340" s="146" t="s">
        <v>1578</v>
      </c>
      <c r="C340" s="148">
        <v>350589700</v>
      </c>
      <c r="D340" s="121"/>
      <c r="E340" s="121"/>
      <c r="F340" s="137"/>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1"/>
      <c r="BM340" s="121"/>
      <c r="BN340" s="121"/>
      <c r="BO340" s="121"/>
      <c r="BP340" s="121"/>
      <c r="BQ340" s="121"/>
      <c r="BR340" s="121"/>
      <c r="BS340" s="121"/>
      <c r="BT340" s="121"/>
      <c r="BU340" s="121"/>
      <c r="BV340" s="121"/>
      <c r="BW340" s="121"/>
      <c r="BX340" s="121"/>
      <c r="BY340" s="121"/>
      <c r="BZ340" s="121"/>
      <c r="CA340" s="121"/>
      <c r="CB340" s="121"/>
      <c r="CC340" s="121"/>
      <c r="CD340" s="121"/>
      <c r="CE340" s="121"/>
      <c r="CF340" s="121"/>
      <c r="CG340" s="121"/>
      <c r="CH340" s="121"/>
      <c r="CI340" s="121"/>
      <c r="CJ340" s="121"/>
      <c r="CK340" s="121"/>
      <c r="CL340" s="121"/>
      <c r="CM340" s="121"/>
      <c r="CN340" s="121"/>
      <c r="CO340" s="121"/>
      <c r="CP340" s="121"/>
      <c r="CQ340" s="121"/>
      <c r="CR340" s="121"/>
      <c r="CS340" s="121"/>
      <c r="CT340" s="121"/>
      <c r="CU340" s="121"/>
      <c r="CV340" s="121"/>
      <c r="CW340" s="121"/>
      <c r="CX340" s="121"/>
      <c r="CY340" s="121"/>
      <c r="CZ340" s="121"/>
      <c r="DA340" s="121"/>
      <c r="DB340" s="121"/>
      <c r="DC340" s="121"/>
      <c r="DD340" s="121"/>
      <c r="DE340" s="121"/>
      <c r="DF340" s="121"/>
      <c r="DG340" s="121"/>
      <c r="DH340" s="121"/>
      <c r="DI340" s="121"/>
      <c r="DJ340" s="121"/>
      <c r="DK340" s="121"/>
      <c r="DL340" s="121"/>
      <c r="DM340" s="121"/>
      <c r="DN340" s="121"/>
      <c r="DO340" s="121"/>
      <c r="DP340" s="121"/>
      <c r="DQ340" s="121"/>
      <c r="DR340" s="121"/>
      <c r="DS340" s="121"/>
      <c r="DT340" s="121"/>
      <c r="DU340" s="121"/>
      <c r="DV340" s="121"/>
      <c r="DW340" s="121"/>
      <c r="DX340" s="121"/>
      <c r="DY340" s="121"/>
      <c r="DZ340" s="121"/>
      <c r="EA340" s="121"/>
      <c r="EB340" s="121"/>
      <c r="EC340" s="121"/>
      <c r="ED340" s="121"/>
      <c r="EE340" s="121"/>
      <c r="EF340" s="121"/>
      <c r="EG340" s="121"/>
      <c r="EH340" s="121"/>
      <c r="EI340" s="121"/>
      <c r="EJ340" s="121"/>
      <c r="EK340" s="121"/>
      <c r="EL340" s="121"/>
      <c r="EM340" s="121"/>
      <c r="EN340" s="121"/>
      <c r="EO340" s="121"/>
      <c r="EP340" s="121"/>
      <c r="EQ340" s="121"/>
      <c r="ER340" s="121"/>
      <c r="ES340" s="121"/>
      <c r="ET340" s="121"/>
      <c r="EU340" s="121"/>
      <c r="EV340" s="121"/>
      <c r="EW340" s="121"/>
      <c r="EX340" s="121"/>
      <c r="EY340" s="121"/>
      <c r="EZ340" s="121"/>
      <c r="FA340" s="121"/>
      <c r="FB340" s="121"/>
      <c r="FC340" s="121"/>
      <c r="FD340" s="121"/>
      <c r="FE340" s="121"/>
      <c r="FF340" s="121"/>
      <c r="FG340" s="121"/>
      <c r="FH340" s="121"/>
      <c r="FI340" s="121"/>
      <c r="FJ340" s="121"/>
      <c r="FK340" s="121"/>
      <c r="FL340" s="121"/>
      <c r="FM340" s="121"/>
      <c r="FN340" s="121"/>
      <c r="FO340" s="121"/>
      <c r="FP340" s="121"/>
      <c r="FQ340" s="121"/>
      <c r="FR340" s="121"/>
      <c r="FS340" s="121"/>
      <c r="FT340" s="121"/>
      <c r="FU340" s="121"/>
      <c r="FV340" s="121"/>
      <c r="FW340" s="121"/>
      <c r="FX340" s="121"/>
      <c r="FY340" s="121"/>
      <c r="FZ340" s="121"/>
      <c r="GA340" s="121"/>
      <c r="GB340" s="121"/>
      <c r="GC340" s="121"/>
      <c r="GD340" s="121"/>
      <c r="GE340" s="121"/>
      <c r="GF340" s="121"/>
      <c r="GG340" s="121"/>
      <c r="GH340" s="121"/>
      <c r="GI340" s="121"/>
      <c r="GJ340" s="121"/>
      <c r="GK340" s="121"/>
      <c r="GL340" s="121"/>
      <c r="GM340" s="121"/>
      <c r="GN340" s="121"/>
      <c r="GO340" s="121"/>
      <c r="GP340" s="121"/>
      <c r="GQ340" s="121"/>
      <c r="GR340" s="121"/>
      <c r="GS340" s="121"/>
      <c r="GT340" s="121"/>
      <c r="GU340" s="121"/>
      <c r="GV340" s="121"/>
      <c r="GW340" s="121"/>
      <c r="GX340" s="121"/>
      <c r="GY340" s="121"/>
      <c r="GZ340" s="121"/>
      <c r="HA340" s="121"/>
      <c r="HB340" s="121"/>
      <c r="HC340" s="121"/>
      <c r="HD340" s="121"/>
      <c r="HE340" s="121"/>
      <c r="HF340" s="121"/>
      <c r="HG340" s="121"/>
      <c r="HH340" s="121"/>
      <c r="HI340" s="121"/>
      <c r="HJ340" s="121"/>
      <c r="HK340" s="121"/>
      <c r="HL340" s="121"/>
      <c r="HM340" s="121"/>
      <c r="HN340" s="121"/>
      <c r="HO340" s="121"/>
      <c r="HP340" s="121"/>
      <c r="HQ340" s="121"/>
      <c r="HR340" s="121"/>
      <c r="HS340" s="121"/>
      <c r="HT340" s="121"/>
      <c r="HU340" s="121"/>
      <c r="HV340" s="121"/>
      <c r="HW340" s="121"/>
      <c r="HX340" s="121"/>
      <c r="HY340" s="121"/>
      <c r="HZ340" s="121"/>
      <c r="IA340" s="121"/>
      <c r="IB340" s="121"/>
      <c r="IC340" s="121"/>
      <c r="ID340" s="121"/>
      <c r="IE340" s="121"/>
      <c r="IF340" s="121"/>
      <c r="IG340" s="121"/>
      <c r="IH340" s="121"/>
      <c r="II340" s="121"/>
      <c r="IJ340" s="121"/>
      <c r="IK340" s="121"/>
      <c r="IL340" s="121"/>
      <c r="IM340" s="121"/>
      <c r="IN340" s="121"/>
      <c r="IO340" s="121"/>
      <c r="IP340" s="121"/>
      <c r="IQ340" s="121"/>
      <c r="IR340" s="121"/>
      <c r="IS340" s="121"/>
      <c r="IT340" s="121"/>
      <c r="IU340" s="121"/>
      <c r="IV340" s="121"/>
    </row>
    <row r="341" spans="1:256" ht="14.5">
      <c r="A341" s="121"/>
      <c r="B341" s="146" t="s">
        <v>1579</v>
      </c>
      <c r="C341" s="148">
        <v>70306000</v>
      </c>
      <c r="D341" s="121"/>
      <c r="E341" s="121"/>
      <c r="F341" s="137"/>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c r="AX341" s="121"/>
      <c r="AY341" s="121"/>
      <c r="AZ341" s="121"/>
      <c r="BA341" s="121"/>
      <c r="BB341" s="121"/>
      <c r="BC341" s="121"/>
      <c r="BD341" s="121"/>
      <c r="BE341" s="121"/>
      <c r="BF341" s="121"/>
      <c r="BG341" s="121"/>
      <c r="BH341" s="121"/>
      <c r="BI341" s="121"/>
      <c r="BJ341" s="121"/>
      <c r="BK341" s="121"/>
      <c r="BL341" s="121"/>
      <c r="BM341" s="121"/>
      <c r="BN341" s="121"/>
      <c r="BO341" s="121"/>
      <c r="BP341" s="121"/>
      <c r="BQ341" s="121"/>
      <c r="BR341" s="121"/>
      <c r="BS341" s="121"/>
      <c r="BT341" s="121"/>
      <c r="BU341" s="121"/>
      <c r="BV341" s="121"/>
      <c r="BW341" s="121"/>
      <c r="BX341" s="121"/>
      <c r="BY341" s="121"/>
      <c r="BZ341" s="121"/>
      <c r="CA341" s="121"/>
      <c r="CB341" s="121"/>
      <c r="CC341" s="121"/>
      <c r="CD341" s="121"/>
      <c r="CE341" s="121"/>
      <c r="CF341" s="121"/>
      <c r="CG341" s="121"/>
      <c r="CH341" s="121"/>
      <c r="CI341" s="121"/>
      <c r="CJ341" s="121"/>
      <c r="CK341" s="121"/>
      <c r="CL341" s="121"/>
      <c r="CM341" s="121"/>
      <c r="CN341" s="121"/>
      <c r="CO341" s="121"/>
      <c r="CP341" s="121"/>
      <c r="CQ341" s="121"/>
      <c r="CR341" s="121"/>
      <c r="CS341" s="121"/>
      <c r="CT341" s="121"/>
      <c r="CU341" s="121"/>
      <c r="CV341" s="121"/>
      <c r="CW341" s="121"/>
      <c r="CX341" s="121"/>
      <c r="CY341" s="121"/>
      <c r="CZ341" s="121"/>
      <c r="DA341" s="121"/>
      <c r="DB341" s="121"/>
      <c r="DC341" s="121"/>
      <c r="DD341" s="121"/>
      <c r="DE341" s="121"/>
      <c r="DF341" s="121"/>
      <c r="DG341" s="121"/>
      <c r="DH341" s="121"/>
      <c r="DI341" s="121"/>
      <c r="DJ341" s="121"/>
      <c r="DK341" s="121"/>
      <c r="DL341" s="121"/>
      <c r="DM341" s="121"/>
      <c r="DN341" s="121"/>
      <c r="DO341" s="121"/>
      <c r="DP341" s="121"/>
      <c r="DQ341" s="121"/>
      <c r="DR341" s="121"/>
      <c r="DS341" s="121"/>
      <c r="DT341" s="121"/>
      <c r="DU341" s="121"/>
      <c r="DV341" s="121"/>
      <c r="DW341" s="121"/>
      <c r="DX341" s="121"/>
      <c r="DY341" s="121"/>
      <c r="DZ341" s="121"/>
      <c r="EA341" s="121"/>
      <c r="EB341" s="121"/>
      <c r="EC341" s="121"/>
      <c r="ED341" s="121"/>
      <c r="EE341" s="121"/>
      <c r="EF341" s="121"/>
      <c r="EG341" s="121"/>
      <c r="EH341" s="121"/>
      <c r="EI341" s="121"/>
      <c r="EJ341" s="121"/>
      <c r="EK341" s="121"/>
      <c r="EL341" s="121"/>
      <c r="EM341" s="121"/>
      <c r="EN341" s="121"/>
      <c r="EO341" s="121"/>
      <c r="EP341" s="121"/>
      <c r="EQ341" s="121"/>
      <c r="ER341" s="121"/>
      <c r="ES341" s="121"/>
      <c r="ET341" s="121"/>
      <c r="EU341" s="121"/>
      <c r="EV341" s="121"/>
      <c r="EW341" s="121"/>
      <c r="EX341" s="121"/>
      <c r="EY341" s="121"/>
      <c r="EZ341" s="121"/>
      <c r="FA341" s="121"/>
      <c r="FB341" s="121"/>
      <c r="FC341" s="121"/>
      <c r="FD341" s="121"/>
      <c r="FE341" s="121"/>
      <c r="FF341" s="121"/>
      <c r="FG341" s="121"/>
      <c r="FH341" s="121"/>
      <c r="FI341" s="121"/>
      <c r="FJ341" s="121"/>
      <c r="FK341" s="121"/>
      <c r="FL341" s="121"/>
      <c r="FM341" s="121"/>
      <c r="FN341" s="121"/>
      <c r="FO341" s="121"/>
      <c r="FP341" s="121"/>
      <c r="FQ341" s="121"/>
      <c r="FR341" s="121"/>
      <c r="FS341" s="121"/>
      <c r="FT341" s="121"/>
      <c r="FU341" s="121"/>
      <c r="FV341" s="121"/>
      <c r="FW341" s="121"/>
      <c r="FX341" s="121"/>
      <c r="FY341" s="121"/>
      <c r="FZ341" s="121"/>
      <c r="GA341" s="121"/>
      <c r="GB341" s="121"/>
      <c r="GC341" s="121"/>
      <c r="GD341" s="121"/>
      <c r="GE341" s="121"/>
      <c r="GF341" s="121"/>
      <c r="GG341" s="121"/>
      <c r="GH341" s="121"/>
      <c r="GI341" s="121"/>
      <c r="GJ341" s="121"/>
      <c r="GK341" s="121"/>
      <c r="GL341" s="121"/>
      <c r="GM341" s="121"/>
      <c r="GN341" s="121"/>
      <c r="GO341" s="121"/>
      <c r="GP341" s="121"/>
      <c r="GQ341" s="121"/>
      <c r="GR341" s="121"/>
      <c r="GS341" s="121"/>
      <c r="GT341" s="121"/>
      <c r="GU341" s="121"/>
      <c r="GV341" s="121"/>
      <c r="GW341" s="121"/>
      <c r="GX341" s="121"/>
      <c r="GY341" s="121"/>
      <c r="GZ341" s="121"/>
      <c r="HA341" s="121"/>
      <c r="HB341" s="121"/>
      <c r="HC341" s="121"/>
      <c r="HD341" s="121"/>
      <c r="HE341" s="121"/>
      <c r="HF341" s="121"/>
      <c r="HG341" s="121"/>
      <c r="HH341" s="121"/>
      <c r="HI341" s="121"/>
      <c r="HJ341" s="121"/>
      <c r="HK341" s="121"/>
      <c r="HL341" s="121"/>
      <c r="HM341" s="121"/>
      <c r="HN341" s="121"/>
      <c r="HO341" s="121"/>
      <c r="HP341" s="121"/>
      <c r="HQ341" s="121"/>
      <c r="HR341" s="121"/>
      <c r="HS341" s="121"/>
      <c r="HT341" s="121"/>
      <c r="HU341" s="121"/>
      <c r="HV341" s="121"/>
      <c r="HW341" s="121"/>
      <c r="HX341" s="121"/>
      <c r="HY341" s="121"/>
      <c r="HZ341" s="121"/>
      <c r="IA341" s="121"/>
      <c r="IB341" s="121"/>
      <c r="IC341" s="121"/>
      <c r="ID341" s="121"/>
      <c r="IE341" s="121"/>
      <c r="IF341" s="121"/>
      <c r="IG341" s="121"/>
      <c r="IH341" s="121"/>
      <c r="II341" s="121"/>
      <c r="IJ341" s="121"/>
      <c r="IK341" s="121"/>
      <c r="IL341" s="121"/>
      <c r="IM341" s="121"/>
      <c r="IN341" s="121"/>
      <c r="IO341" s="121"/>
      <c r="IP341" s="121"/>
      <c r="IQ341" s="121"/>
      <c r="IR341" s="121"/>
      <c r="IS341" s="121"/>
      <c r="IT341" s="121"/>
      <c r="IU341" s="121"/>
      <c r="IV341" s="121"/>
    </row>
    <row r="342" spans="1:256" ht="14.5">
      <c r="A342" s="121"/>
      <c r="B342" s="146" t="s">
        <v>1580</v>
      </c>
      <c r="C342" s="148">
        <v>149117759.5</v>
      </c>
      <c r="D342" s="121"/>
      <c r="E342" s="121"/>
      <c r="F342" s="137"/>
      <c r="G342" s="121"/>
      <c r="H342" s="121"/>
      <c r="I342" s="121"/>
      <c r="J342" s="121"/>
      <c r="K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1"/>
      <c r="BM342" s="121"/>
      <c r="BN342" s="121"/>
      <c r="BO342" s="121"/>
      <c r="BP342" s="121"/>
      <c r="BQ342" s="121"/>
      <c r="BR342" s="121"/>
      <c r="BS342" s="121"/>
      <c r="BT342" s="121"/>
      <c r="BU342" s="121"/>
      <c r="BV342" s="121"/>
      <c r="BW342" s="121"/>
      <c r="BX342" s="121"/>
      <c r="BY342" s="121"/>
      <c r="BZ342" s="121"/>
      <c r="CA342" s="121"/>
      <c r="CB342" s="121"/>
      <c r="CC342" s="121"/>
      <c r="CD342" s="121"/>
      <c r="CE342" s="121"/>
      <c r="CF342" s="121"/>
      <c r="CG342" s="121"/>
      <c r="CH342" s="121"/>
      <c r="CI342" s="121"/>
      <c r="CJ342" s="121"/>
      <c r="CK342" s="121"/>
      <c r="CL342" s="121"/>
      <c r="CM342" s="121"/>
      <c r="CN342" s="121"/>
      <c r="CO342" s="121"/>
      <c r="CP342" s="121"/>
      <c r="CQ342" s="121"/>
      <c r="CR342" s="121"/>
      <c r="CS342" s="121"/>
      <c r="CT342" s="121"/>
      <c r="CU342" s="121"/>
      <c r="CV342" s="121"/>
      <c r="CW342" s="121"/>
      <c r="CX342" s="121"/>
      <c r="CY342" s="121"/>
      <c r="CZ342" s="121"/>
      <c r="DA342" s="121"/>
      <c r="DB342" s="121"/>
      <c r="DC342" s="121"/>
      <c r="DD342" s="121"/>
      <c r="DE342" s="121"/>
      <c r="DF342" s="121"/>
      <c r="DG342" s="121"/>
      <c r="DH342" s="121"/>
      <c r="DI342" s="121"/>
      <c r="DJ342" s="121"/>
      <c r="DK342" s="121"/>
      <c r="DL342" s="121"/>
      <c r="DM342" s="121"/>
      <c r="DN342" s="121"/>
      <c r="DO342" s="121"/>
      <c r="DP342" s="121"/>
      <c r="DQ342" s="121"/>
      <c r="DR342" s="121"/>
      <c r="DS342" s="121"/>
      <c r="DT342" s="121"/>
      <c r="DU342" s="121"/>
      <c r="DV342" s="121"/>
      <c r="DW342" s="121"/>
      <c r="DX342" s="121"/>
      <c r="DY342" s="121"/>
      <c r="DZ342" s="121"/>
      <c r="EA342" s="121"/>
      <c r="EB342" s="121"/>
      <c r="EC342" s="121"/>
      <c r="ED342" s="121"/>
      <c r="EE342" s="121"/>
      <c r="EF342" s="121"/>
      <c r="EG342" s="121"/>
      <c r="EH342" s="121"/>
      <c r="EI342" s="121"/>
      <c r="EJ342" s="121"/>
      <c r="EK342" s="121"/>
      <c r="EL342" s="121"/>
      <c r="EM342" s="121"/>
      <c r="EN342" s="121"/>
      <c r="EO342" s="121"/>
      <c r="EP342" s="121"/>
      <c r="EQ342" s="121"/>
      <c r="ER342" s="121"/>
      <c r="ES342" s="121"/>
      <c r="ET342" s="121"/>
      <c r="EU342" s="121"/>
      <c r="EV342" s="121"/>
      <c r="EW342" s="121"/>
      <c r="EX342" s="121"/>
      <c r="EY342" s="121"/>
      <c r="EZ342" s="121"/>
      <c r="FA342" s="121"/>
      <c r="FB342" s="121"/>
      <c r="FC342" s="121"/>
      <c r="FD342" s="121"/>
      <c r="FE342" s="121"/>
      <c r="FF342" s="121"/>
      <c r="FG342" s="121"/>
      <c r="FH342" s="121"/>
      <c r="FI342" s="121"/>
      <c r="FJ342" s="121"/>
      <c r="FK342" s="121"/>
      <c r="FL342" s="121"/>
      <c r="FM342" s="121"/>
      <c r="FN342" s="121"/>
      <c r="FO342" s="121"/>
      <c r="FP342" s="121"/>
      <c r="FQ342" s="121"/>
      <c r="FR342" s="121"/>
      <c r="FS342" s="121"/>
      <c r="FT342" s="121"/>
      <c r="FU342" s="121"/>
      <c r="FV342" s="121"/>
      <c r="FW342" s="121"/>
      <c r="FX342" s="121"/>
      <c r="FY342" s="121"/>
      <c r="FZ342" s="121"/>
      <c r="GA342" s="121"/>
      <c r="GB342" s="121"/>
      <c r="GC342" s="121"/>
      <c r="GD342" s="121"/>
      <c r="GE342" s="121"/>
      <c r="GF342" s="121"/>
      <c r="GG342" s="121"/>
      <c r="GH342" s="121"/>
      <c r="GI342" s="121"/>
      <c r="GJ342" s="121"/>
      <c r="GK342" s="121"/>
      <c r="GL342" s="121"/>
      <c r="GM342" s="121"/>
      <c r="GN342" s="121"/>
      <c r="GO342" s="121"/>
      <c r="GP342" s="121"/>
      <c r="GQ342" s="121"/>
      <c r="GR342" s="121"/>
      <c r="GS342" s="121"/>
      <c r="GT342" s="121"/>
      <c r="GU342" s="121"/>
      <c r="GV342" s="121"/>
      <c r="GW342" s="121"/>
      <c r="GX342" s="121"/>
      <c r="GY342" s="121"/>
      <c r="GZ342" s="121"/>
      <c r="HA342" s="121"/>
      <c r="HB342" s="121"/>
      <c r="HC342" s="121"/>
      <c r="HD342" s="121"/>
      <c r="HE342" s="121"/>
      <c r="HF342" s="121"/>
      <c r="HG342" s="121"/>
      <c r="HH342" s="121"/>
      <c r="HI342" s="121"/>
      <c r="HJ342" s="121"/>
      <c r="HK342" s="121"/>
      <c r="HL342" s="121"/>
      <c r="HM342" s="121"/>
      <c r="HN342" s="121"/>
      <c r="HO342" s="121"/>
      <c r="HP342" s="121"/>
      <c r="HQ342" s="121"/>
      <c r="HR342" s="121"/>
      <c r="HS342" s="121"/>
      <c r="HT342" s="121"/>
      <c r="HU342" s="121"/>
      <c r="HV342" s="121"/>
      <c r="HW342" s="121"/>
      <c r="HX342" s="121"/>
      <c r="HY342" s="121"/>
      <c r="HZ342" s="121"/>
      <c r="IA342" s="121"/>
      <c r="IB342" s="121"/>
      <c r="IC342" s="121"/>
      <c r="ID342" s="121"/>
      <c r="IE342" s="121"/>
      <c r="IF342" s="121"/>
      <c r="IG342" s="121"/>
      <c r="IH342" s="121"/>
      <c r="II342" s="121"/>
      <c r="IJ342" s="121"/>
      <c r="IK342" s="121"/>
      <c r="IL342" s="121"/>
      <c r="IM342" s="121"/>
      <c r="IN342" s="121"/>
      <c r="IO342" s="121"/>
      <c r="IP342" s="121"/>
      <c r="IQ342" s="121"/>
      <c r="IR342" s="121"/>
      <c r="IS342" s="121"/>
      <c r="IT342" s="121"/>
      <c r="IU342" s="121"/>
      <c r="IV342" s="121"/>
    </row>
    <row r="343" spans="1:256" ht="14.5">
      <c r="A343" s="121"/>
      <c r="B343" s="146" t="s">
        <v>1581</v>
      </c>
      <c r="C343" s="148">
        <v>13605993</v>
      </c>
      <c r="D343" s="121"/>
      <c r="E343" s="121"/>
      <c r="F343" s="137"/>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c r="AP343" s="121"/>
      <c r="AQ343" s="121"/>
      <c r="AR343" s="121"/>
      <c r="AS343" s="121"/>
      <c r="AT343" s="121"/>
      <c r="AU343" s="121"/>
      <c r="AV343" s="121"/>
      <c r="AW343" s="121"/>
      <c r="AX343" s="121"/>
      <c r="AY343" s="121"/>
      <c r="AZ343" s="121"/>
      <c r="BA343" s="121"/>
      <c r="BB343" s="121"/>
      <c r="BC343" s="121"/>
      <c r="BD343" s="121"/>
      <c r="BE343" s="121"/>
      <c r="BF343" s="121"/>
      <c r="BG343" s="121"/>
      <c r="BH343" s="121"/>
      <c r="BI343" s="121"/>
      <c r="BJ343" s="121"/>
      <c r="BK343" s="121"/>
      <c r="BL343" s="121"/>
      <c r="BM343" s="121"/>
      <c r="BN343" s="121"/>
      <c r="BO343" s="121"/>
      <c r="BP343" s="121"/>
      <c r="BQ343" s="121"/>
      <c r="BR343" s="121"/>
      <c r="BS343" s="121"/>
      <c r="BT343" s="121"/>
      <c r="BU343" s="121"/>
      <c r="BV343" s="121"/>
      <c r="BW343" s="121"/>
      <c r="BX343" s="121"/>
      <c r="BY343" s="121"/>
      <c r="BZ343" s="121"/>
      <c r="CA343" s="121"/>
      <c r="CB343" s="121"/>
      <c r="CC343" s="121"/>
      <c r="CD343" s="121"/>
      <c r="CE343" s="121"/>
      <c r="CF343" s="121"/>
      <c r="CG343" s="121"/>
      <c r="CH343" s="121"/>
      <c r="CI343" s="121"/>
      <c r="CJ343" s="121"/>
      <c r="CK343" s="121"/>
      <c r="CL343" s="121"/>
      <c r="CM343" s="121"/>
      <c r="CN343" s="121"/>
      <c r="CO343" s="121"/>
      <c r="CP343" s="121"/>
      <c r="CQ343" s="121"/>
      <c r="CR343" s="121"/>
      <c r="CS343" s="121"/>
      <c r="CT343" s="121"/>
      <c r="CU343" s="121"/>
      <c r="CV343" s="121"/>
      <c r="CW343" s="121"/>
      <c r="CX343" s="121"/>
      <c r="CY343" s="121"/>
      <c r="CZ343" s="121"/>
      <c r="DA343" s="121"/>
      <c r="DB343" s="121"/>
      <c r="DC343" s="121"/>
      <c r="DD343" s="121"/>
      <c r="DE343" s="121"/>
      <c r="DF343" s="121"/>
      <c r="DG343" s="121"/>
      <c r="DH343" s="121"/>
      <c r="DI343" s="121"/>
      <c r="DJ343" s="121"/>
      <c r="DK343" s="121"/>
      <c r="DL343" s="121"/>
      <c r="DM343" s="121"/>
      <c r="DN343" s="121"/>
      <c r="DO343" s="121"/>
      <c r="DP343" s="121"/>
      <c r="DQ343" s="121"/>
      <c r="DR343" s="121"/>
      <c r="DS343" s="121"/>
      <c r="DT343" s="121"/>
      <c r="DU343" s="121"/>
      <c r="DV343" s="121"/>
      <c r="DW343" s="121"/>
      <c r="DX343" s="121"/>
      <c r="DY343" s="121"/>
      <c r="DZ343" s="121"/>
      <c r="EA343" s="121"/>
      <c r="EB343" s="121"/>
      <c r="EC343" s="121"/>
      <c r="ED343" s="121"/>
      <c r="EE343" s="121"/>
      <c r="EF343" s="121"/>
      <c r="EG343" s="121"/>
      <c r="EH343" s="121"/>
      <c r="EI343" s="121"/>
      <c r="EJ343" s="121"/>
      <c r="EK343" s="121"/>
      <c r="EL343" s="121"/>
      <c r="EM343" s="121"/>
      <c r="EN343" s="121"/>
      <c r="EO343" s="121"/>
      <c r="EP343" s="121"/>
      <c r="EQ343" s="121"/>
      <c r="ER343" s="121"/>
      <c r="ES343" s="121"/>
      <c r="ET343" s="121"/>
      <c r="EU343" s="121"/>
      <c r="EV343" s="121"/>
      <c r="EW343" s="121"/>
      <c r="EX343" s="121"/>
      <c r="EY343" s="121"/>
      <c r="EZ343" s="121"/>
      <c r="FA343" s="121"/>
      <c r="FB343" s="121"/>
      <c r="FC343" s="121"/>
      <c r="FD343" s="121"/>
      <c r="FE343" s="121"/>
      <c r="FF343" s="121"/>
      <c r="FG343" s="121"/>
      <c r="FH343" s="121"/>
      <c r="FI343" s="121"/>
      <c r="FJ343" s="121"/>
      <c r="FK343" s="121"/>
      <c r="FL343" s="121"/>
      <c r="FM343" s="121"/>
      <c r="FN343" s="121"/>
      <c r="FO343" s="121"/>
      <c r="FP343" s="121"/>
      <c r="FQ343" s="121"/>
      <c r="FR343" s="121"/>
      <c r="FS343" s="121"/>
      <c r="FT343" s="121"/>
      <c r="FU343" s="121"/>
      <c r="FV343" s="121"/>
      <c r="FW343" s="121"/>
      <c r="FX343" s="121"/>
      <c r="FY343" s="121"/>
      <c r="FZ343" s="121"/>
      <c r="GA343" s="121"/>
      <c r="GB343" s="121"/>
      <c r="GC343" s="121"/>
      <c r="GD343" s="121"/>
      <c r="GE343" s="121"/>
      <c r="GF343" s="121"/>
      <c r="GG343" s="121"/>
      <c r="GH343" s="121"/>
      <c r="GI343" s="121"/>
      <c r="GJ343" s="121"/>
      <c r="GK343" s="121"/>
      <c r="GL343" s="121"/>
      <c r="GM343" s="121"/>
      <c r="GN343" s="121"/>
      <c r="GO343" s="121"/>
      <c r="GP343" s="121"/>
      <c r="GQ343" s="121"/>
      <c r="GR343" s="121"/>
      <c r="GS343" s="121"/>
      <c r="GT343" s="121"/>
      <c r="GU343" s="121"/>
      <c r="GV343" s="121"/>
      <c r="GW343" s="121"/>
      <c r="GX343" s="121"/>
      <c r="GY343" s="121"/>
      <c r="GZ343" s="121"/>
      <c r="HA343" s="121"/>
      <c r="HB343" s="121"/>
      <c r="HC343" s="121"/>
      <c r="HD343" s="121"/>
      <c r="HE343" s="121"/>
      <c r="HF343" s="121"/>
      <c r="HG343" s="121"/>
      <c r="HH343" s="121"/>
      <c r="HI343" s="121"/>
      <c r="HJ343" s="121"/>
      <c r="HK343" s="121"/>
      <c r="HL343" s="121"/>
      <c r="HM343" s="121"/>
      <c r="HN343" s="121"/>
      <c r="HO343" s="121"/>
      <c r="HP343" s="121"/>
      <c r="HQ343" s="121"/>
      <c r="HR343" s="121"/>
      <c r="HS343" s="121"/>
      <c r="HT343" s="121"/>
      <c r="HU343" s="121"/>
      <c r="HV343" s="121"/>
      <c r="HW343" s="121"/>
      <c r="HX343" s="121"/>
      <c r="HY343" s="121"/>
      <c r="HZ343" s="121"/>
      <c r="IA343" s="121"/>
      <c r="IB343" s="121"/>
      <c r="IC343" s="121"/>
      <c r="ID343" s="121"/>
      <c r="IE343" s="121"/>
      <c r="IF343" s="121"/>
      <c r="IG343" s="121"/>
      <c r="IH343" s="121"/>
      <c r="II343" s="121"/>
      <c r="IJ343" s="121"/>
      <c r="IK343" s="121"/>
      <c r="IL343" s="121"/>
      <c r="IM343" s="121"/>
      <c r="IN343" s="121"/>
      <c r="IO343" s="121"/>
      <c r="IP343" s="121"/>
      <c r="IQ343" s="121"/>
      <c r="IR343" s="121"/>
      <c r="IS343" s="121"/>
      <c r="IT343" s="121"/>
      <c r="IU343" s="121"/>
      <c r="IV343" s="121"/>
    </row>
    <row r="344" spans="1:256" ht="14.5">
      <c r="A344" s="121"/>
      <c r="B344" s="146" t="s">
        <v>1582</v>
      </c>
      <c r="C344" s="148">
        <v>31929500</v>
      </c>
      <c r="D344" s="121"/>
      <c r="E344" s="121"/>
      <c r="F344" s="137"/>
      <c r="G344" s="121"/>
      <c r="H344" s="121"/>
      <c r="I344" s="121"/>
      <c r="J344" s="121"/>
      <c r="K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c r="AP344" s="121"/>
      <c r="AQ344" s="121"/>
      <c r="AR344" s="121"/>
      <c r="AS344" s="121"/>
      <c r="AT344" s="121"/>
      <c r="AU344" s="121"/>
      <c r="AV344" s="121"/>
      <c r="AW344" s="121"/>
      <c r="AX344" s="121"/>
      <c r="AY344" s="121"/>
      <c r="AZ344" s="121"/>
      <c r="BA344" s="121"/>
      <c r="BB344" s="121"/>
      <c r="BC344" s="121"/>
      <c r="BD344" s="121"/>
      <c r="BE344" s="121"/>
      <c r="BF344" s="121"/>
      <c r="BG344" s="121"/>
      <c r="BH344" s="121"/>
      <c r="BI344" s="121"/>
      <c r="BJ344" s="121"/>
      <c r="BK344" s="121"/>
      <c r="BL344" s="121"/>
      <c r="BM344" s="121"/>
      <c r="BN344" s="121"/>
      <c r="BO344" s="121"/>
      <c r="BP344" s="121"/>
      <c r="BQ344" s="121"/>
      <c r="BR344" s="121"/>
      <c r="BS344" s="121"/>
      <c r="BT344" s="121"/>
      <c r="BU344" s="121"/>
      <c r="BV344" s="121"/>
      <c r="BW344" s="121"/>
      <c r="BX344" s="121"/>
      <c r="BY344" s="121"/>
      <c r="BZ344" s="121"/>
      <c r="CA344" s="121"/>
      <c r="CB344" s="121"/>
      <c r="CC344" s="121"/>
      <c r="CD344" s="121"/>
      <c r="CE344" s="121"/>
      <c r="CF344" s="121"/>
      <c r="CG344" s="121"/>
      <c r="CH344" s="121"/>
      <c r="CI344" s="121"/>
      <c r="CJ344" s="121"/>
      <c r="CK344" s="121"/>
      <c r="CL344" s="121"/>
      <c r="CM344" s="121"/>
      <c r="CN344" s="121"/>
      <c r="CO344" s="121"/>
      <c r="CP344" s="121"/>
      <c r="CQ344" s="121"/>
      <c r="CR344" s="121"/>
      <c r="CS344" s="121"/>
      <c r="CT344" s="121"/>
      <c r="CU344" s="121"/>
      <c r="CV344" s="121"/>
      <c r="CW344" s="121"/>
      <c r="CX344" s="121"/>
      <c r="CY344" s="121"/>
      <c r="CZ344" s="121"/>
      <c r="DA344" s="121"/>
      <c r="DB344" s="121"/>
      <c r="DC344" s="121"/>
      <c r="DD344" s="121"/>
      <c r="DE344" s="121"/>
      <c r="DF344" s="121"/>
      <c r="DG344" s="121"/>
      <c r="DH344" s="121"/>
      <c r="DI344" s="121"/>
      <c r="DJ344" s="121"/>
      <c r="DK344" s="121"/>
      <c r="DL344" s="121"/>
      <c r="DM344" s="121"/>
      <c r="DN344" s="121"/>
      <c r="DO344" s="121"/>
      <c r="DP344" s="121"/>
      <c r="DQ344" s="121"/>
      <c r="DR344" s="121"/>
      <c r="DS344" s="121"/>
      <c r="DT344" s="121"/>
      <c r="DU344" s="121"/>
      <c r="DV344" s="121"/>
      <c r="DW344" s="121"/>
      <c r="DX344" s="121"/>
      <c r="DY344" s="121"/>
      <c r="DZ344" s="121"/>
      <c r="EA344" s="121"/>
      <c r="EB344" s="121"/>
      <c r="EC344" s="121"/>
      <c r="ED344" s="121"/>
      <c r="EE344" s="121"/>
      <c r="EF344" s="121"/>
      <c r="EG344" s="121"/>
      <c r="EH344" s="121"/>
      <c r="EI344" s="121"/>
      <c r="EJ344" s="121"/>
      <c r="EK344" s="121"/>
      <c r="EL344" s="121"/>
      <c r="EM344" s="121"/>
      <c r="EN344" s="121"/>
      <c r="EO344" s="121"/>
      <c r="EP344" s="121"/>
      <c r="EQ344" s="121"/>
      <c r="ER344" s="121"/>
      <c r="ES344" s="121"/>
      <c r="ET344" s="121"/>
      <c r="EU344" s="121"/>
      <c r="EV344" s="121"/>
      <c r="EW344" s="121"/>
      <c r="EX344" s="121"/>
      <c r="EY344" s="121"/>
      <c r="EZ344" s="121"/>
      <c r="FA344" s="121"/>
      <c r="FB344" s="121"/>
      <c r="FC344" s="121"/>
      <c r="FD344" s="121"/>
      <c r="FE344" s="121"/>
      <c r="FF344" s="121"/>
      <c r="FG344" s="121"/>
      <c r="FH344" s="121"/>
      <c r="FI344" s="121"/>
      <c r="FJ344" s="121"/>
      <c r="FK344" s="121"/>
      <c r="FL344" s="121"/>
      <c r="FM344" s="121"/>
      <c r="FN344" s="121"/>
      <c r="FO344" s="121"/>
      <c r="FP344" s="121"/>
      <c r="FQ344" s="121"/>
      <c r="FR344" s="121"/>
      <c r="FS344" s="121"/>
      <c r="FT344" s="121"/>
      <c r="FU344" s="121"/>
      <c r="FV344" s="121"/>
      <c r="FW344" s="121"/>
      <c r="FX344" s="121"/>
      <c r="FY344" s="121"/>
      <c r="FZ344" s="121"/>
      <c r="GA344" s="121"/>
      <c r="GB344" s="121"/>
      <c r="GC344" s="121"/>
      <c r="GD344" s="121"/>
      <c r="GE344" s="121"/>
      <c r="GF344" s="121"/>
      <c r="GG344" s="121"/>
      <c r="GH344" s="121"/>
      <c r="GI344" s="121"/>
      <c r="GJ344" s="121"/>
      <c r="GK344" s="121"/>
      <c r="GL344" s="121"/>
      <c r="GM344" s="121"/>
      <c r="GN344" s="121"/>
      <c r="GO344" s="121"/>
      <c r="GP344" s="121"/>
      <c r="GQ344" s="121"/>
      <c r="GR344" s="121"/>
      <c r="GS344" s="121"/>
      <c r="GT344" s="121"/>
      <c r="GU344" s="121"/>
      <c r="GV344" s="121"/>
      <c r="GW344" s="121"/>
      <c r="GX344" s="121"/>
      <c r="GY344" s="121"/>
      <c r="GZ344" s="121"/>
      <c r="HA344" s="121"/>
      <c r="HB344" s="121"/>
      <c r="HC344" s="121"/>
      <c r="HD344" s="121"/>
      <c r="HE344" s="121"/>
      <c r="HF344" s="121"/>
      <c r="HG344" s="121"/>
      <c r="HH344" s="121"/>
      <c r="HI344" s="121"/>
      <c r="HJ344" s="121"/>
      <c r="HK344" s="121"/>
      <c r="HL344" s="121"/>
      <c r="HM344" s="121"/>
      <c r="HN344" s="121"/>
      <c r="HO344" s="121"/>
      <c r="HP344" s="121"/>
      <c r="HQ344" s="121"/>
      <c r="HR344" s="121"/>
      <c r="HS344" s="121"/>
      <c r="HT344" s="121"/>
      <c r="HU344" s="121"/>
      <c r="HV344" s="121"/>
      <c r="HW344" s="121"/>
      <c r="HX344" s="121"/>
      <c r="HY344" s="121"/>
      <c r="HZ344" s="121"/>
      <c r="IA344" s="121"/>
      <c r="IB344" s="121"/>
      <c r="IC344" s="121"/>
      <c r="ID344" s="121"/>
      <c r="IE344" s="121"/>
      <c r="IF344" s="121"/>
      <c r="IG344" s="121"/>
      <c r="IH344" s="121"/>
      <c r="II344" s="121"/>
      <c r="IJ344" s="121"/>
      <c r="IK344" s="121"/>
      <c r="IL344" s="121"/>
      <c r="IM344" s="121"/>
      <c r="IN344" s="121"/>
      <c r="IO344" s="121"/>
      <c r="IP344" s="121"/>
      <c r="IQ344" s="121"/>
      <c r="IR344" s="121"/>
      <c r="IS344" s="121"/>
      <c r="IT344" s="121"/>
      <c r="IU344" s="121"/>
      <c r="IV344" s="121"/>
    </row>
    <row r="345" spans="1:256" ht="14.5">
      <c r="A345" s="121"/>
      <c r="B345" s="146" t="s">
        <v>1583</v>
      </c>
      <c r="C345" s="148">
        <v>57089937.5</v>
      </c>
      <c r="D345" s="121"/>
      <c r="E345" s="121"/>
      <c r="F345" s="137"/>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c r="AW345" s="121"/>
      <c r="AX345" s="121"/>
      <c r="AY345" s="121"/>
      <c r="AZ345" s="121"/>
      <c r="BA345" s="121"/>
      <c r="BB345" s="121"/>
      <c r="BC345" s="121"/>
      <c r="BD345" s="121"/>
      <c r="BE345" s="121"/>
      <c r="BF345" s="121"/>
      <c r="BG345" s="121"/>
      <c r="BH345" s="121"/>
      <c r="BI345" s="121"/>
      <c r="BJ345" s="121"/>
      <c r="BK345" s="121"/>
      <c r="BL345" s="121"/>
      <c r="BM345" s="121"/>
      <c r="BN345" s="121"/>
      <c r="BO345" s="121"/>
      <c r="BP345" s="121"/>
      <c r="BQ345" s="121"/>
      <c r="BR345" s="121"/>
      <c r="BS345" s="121"/>
      <c r="BT345" s="121"/>
      <c r="BU345" s="121"/>
      <c r="BV345" s="121"/>
      <c r="BW345" s="121"/>
      <c r="BX345" s="121"/>
      <c r="BY345" s="121"/>
      <c r="BZ345" s="121"/>
      <c r="CA345" s="121"/>
      <c r="CB345" s="121"/>
      <c r="CC345" s="121"/>
      <c r="CD345" s="121"/>
      <c r="CE345" s="121"/>
      <c r="CF345" s="121"/>
      <c r="CG345" s="121"/>
      <c r="CH345" s="121"/>
      <c r="CI345" s="121"/>
      <c r="CJ345" s="121"/>
      <c r="CK345" s="121"/>
      <c r="CL345" s="121"/>
      <c r="CM345" s="121"/>
      <c r="CN345" s="121"/>
      <c r="CO345" s="121"/>
      <c r="CP345" s="121"/>
      <c r="CQ345" s="121"/>
      <c r="CR345" s="121"/>
      <c r="CS345" s="121"/>
      <c r="CT345" s="121"/>
      <c r="CU345" s="121"/>
      <c r="CV345" s="121"/>
      <c r="CW345" s="121"/>
      <c r="CX345" s="121"/>
      <c r="CY345" s="121"/>
      <c r="CZ345" s="121"/>
      <c r="DA345" s="121"/>
      <c r="DB345" s="121"/>
      <c r="DC345" s="121"/>
      <c r="DD345" s="121"/>
      <c r="DE345" s="121"/>
      <c r="DF345" s="121"/>
      <c r="DG345" s="121"/>
      <c r="DH345" s="121"/>
      <c r="DI345" s="121"/>
      <c r="DJ345" s="121"/>
      <c r="DK345" s="121"/>
      <c r="DL345" s="121"/>
      <c r="DM345" s="121"/>
      <c r="DN345" s="121"/>
      <c r="DO345" s="121"/>
      <c r="DP345" s="121"/>
      <c r="DQ345" s="121"/>
      <c r="DR345" s="121"/>
      <c r="DS345" s="121"/>
      <c r="DT345" s="121"/>
      <c r="DU345" s="121"/>
      <c r="DV345" s="121"/>
      <c r="DW345" s="121"/>
      <c r="DX345" s="121"/>
      <c r="DY345" s="121"/>
      <c r="DZ345" s="121"/>
      <c r="EA345" s="121"/>
      <c r="EB345" s="121"/>
      <c r="EC345" s="121"/>
      <c r="ED345" s="121"/>
      <c r="EE345" s="121"/>
      <c r="EF345" s="121"/>
      <c r="EG345" s="121"/>
      <c r="EH345" s="121"/>
      <c r="EI345" s="121"/>
      <c r="EJ345" s="121"/>
      <c r="EK345" s="121"/>
      <c r="EL345" s="121"/>
      <c r="EM345" s="121"/>
      <c r="EN345" s="121"/>
      <c r="EO345" s="121"/>
      <c r="EP345" s="121"/>
      <c r="EQ345" s="121"/>
      <c r="ER345" s="121"/>
      <c r="ES345" s="121"/>
      <c r="ET345" s="121"/>
      <c r="EU345" s="121"/>
      <c r="EV345" s="121"/>
      <c r="EW345" s="121"/>
      <c r="EX345" s="121"/>
      <c r="EY345" s="121"/>
      <c r="EZ345" s="121"/>
      <c r="FA345" s="121"/>
      <c r="FB345" s="121"/>
      <c r="FC345" s="121"/>
      <c r="FD345" s="121"/>
      <c r="FE345" s="121"/>
      <c r="FF345" s="121"/>
      <c r="FG345" s="121"/>
      <c r="FH345" s="121"/>
      <c r="FI345" s="121"/>
      <c r="FJ345" s="121"/>
      <c r="FK345" s="121"/>
      <c r="FL345" s="121"/>
      <c r="FM345" s="121"/>
      <c r="FN345" s="121"/>
      <c r="FO345" s="121"/>
      <c r="FP345" s="121"/>
      <c r="FQ345" s="121"/>
      <c r="FR345" s="121"/>
      <c r="FS345" s="121"/>
      <c r="FT345" s="121"/>
      <c r="FU345" s="121"/>
      <c r="FV345" s="121"/>
      <c r="FW345" s="121"/>
      <c r="FX345" s="121"/>
      <c r="FY345" s="121"/>
      <c r="FZ345" s="121"/>
      <c r="GA345" s="121"/>
      <c r="GB345" s="121"/>
      <c r="GC345" s="121"/>
      <c r="GD345" s="121"/>
      <c r="GE345" s="121"/>
      <c r="GF345" s="121"/>
      <c r="GG345" s="121"/>
      <c r="GH345" s="121"/>
      <c r="GI345" s="121"/>
      <c r="GJ345" s="121"/>
      <c r="GK345" s="121"/>
      <c r="GL345" s="121"/>
      <c r="GM345" s="121"/>
      <c r="GN345" s="121"/>
      <c r="GO345" s="121"/>
      <c r="GP345" s="121"/>
      <c r="GQ345" s="121"/>
      <c r="GR345" s="121"/>
      <c r="GS345" s="121"/>
      <c r="GT345" s="121"/>
      <c r="GU345" s="121"/>
      <c r="GV345" s="121"/>
      <c r="GW345" s="121"/>
      <c r="GX345" s="121"/>
      <c r="GY345" s="121"/>
      <c r="GZ345" s="121"/>
      <c r="HA345" s="121"/>
      <c r="HB345" s="121"/>
      <c r="HC345" s="121"/>
      <c r="HD345" s="121"/>
      <c r="HE345" s="121"/>
      <c r="HF345" s="121"/>
      <c r="HG345" s="121"/>
      <c r="HH345" s="121"/>
      <c r="HI345" s="121"/>
      <c r="HJ345" s="121"/>
      <c r="HK345" s="121"/>
      <c r="HL345" s="121"/>
      <c r="HM345" s="121"/>
      <c r="HN345" s="121"/>
      <c r="HO345" s="121"/>
      <c r="HP345" s="121"/>
      <c r="HQ345" s="121"/>
      <c r="HR345" s="121"/>
      <c r="HS345" s="121"/>
      <c r="HT345" s="121"/>
      <c r="HU345" s="121"/>
      <c r="HV345" s="121"/>
      <c r="HW345" s="121"/>
      <c r="HX345" s="121"/>
      <c r="HY345" s="121"/>
      <c r="HZ345" s="121"/>
      <c r="IA345" s="121"/>
      <c r="IB345" s="121"/>
      <c r="IC345" s="121"/>
      <c r="ID345" s="121"/>
      <c r="IE345" s="121"/>
      <c r="IF345" s="121"/>
      <c r="IG345" s="121"/>
      <c r="IH345" s="121"/>
      <c r="II345" s="121"/>
      <c r="IJ345" s="121"/>
      <c r="IK345" s="121"/>
      <c r="IL345" s="121"/>
      <c r="IM345" s="121"/>
      <c r="IN345" s="121"/>
      <c r="IO345" s="121"/>
      <c r="IP345" s="121"/>
      <c r="IQ345" s="121"/>
      <c r="IR345" s="121"/>
      <c r="IS345" s="121"/>
      <c r="IT345" s="121"/>
      <c r="IU345" s="121"/>
      <c r="IV345" s="121"/>
    </row>
    <row r="346" spans="1:256" ht="14.5">
      <c r="A346" s="121"/>
      <c r="B346" s="146"/>
      <c r="C346" s="148"/>
      <c r="D346" s="121"/>
      <c r="E346" s="121"/>
      <c r="F346" s="137"/>
      <c r="G346" s="121"/>
      <c r="H346" s="121"/>
      <c r="I346" s="121"/>
      <c r="J346" s="121"/>
      <c r="K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c r="AP346" s="121"/>
      <c r="AQ346" s="121"/>
      <c r="AR346" s="121"/>
      <c r="AS346" s="121"/>
      <c r="AT346" s="121"/>
      <c r="AU346" s="121"/>
      <c r="AV346" s="121"/>
      <c r="AW346" s="121"/>
      <c r="AX346" s="121"/>
      <c r="AY346" s="121"/>
      <c r="AZ346" s="121"/>
      <c r="BA346" s="121"/>
      <c r="BB346" s="121"/>
      <c r="BC346" s="121"/>
      <c r="BD346" s="121"/>
      <c r="BE346" s="121"/>
      <c r="BF346" s="121"/>
      <c r="BG346" s="121"/>
      <c r="BH346" s="121"/>
      <c r="BI346" s="121"/>
      <c r="BJ346" s="121"/>
      <c r="BK346" s="121"/>
      <c r="BL346" s="121"/>
      <c r="BM346" s="121"/>
      <c r="BN346" s="121"/>
      <c r="BO346" s="121"/>
      <c r="BP346" s="121"/>
      <c r="BQ346" s="121"/>
      <c r="BR346" s="121"/>
      <c r="BS346" s="121"/>
      <c r="BT346" s="121"/>
      <c r="BU346" s="121"/>
      <c r="BV346" s="121"/>
      <c r="BW346" s="121"/>
      <c r="BX346" s="121"/>
      <c r="BY346" s="121"/>
      <c r="BZ346" s="121"/>
      <c r="CA346" s="121"/>
      <c r="CB346" s="121"/>
      <c r="CC346" s="121"/>
      <c r="CD346" s="121"/>
      <c r="CE346" s="121"/>
      <c r="CF346" s="121"/>
      <c r="CG346" s="121"/>
      <c r="CH346" s="121"/>
      <c r="CI346" s="121"/>
      <c r="CJ346" s="121"/>
      <c r="CK346" s="121"/>
      <c r="CL346" s="121"/>
      <c r="CM346" s="121"/>
      <c r="CN346" s="121"/>
      <c r="CO346" s="121"/>
      <c r="CP346" s="121"/>
      <c r="CQ346" s="121"/>
      <c r="CR346" s="121"/>
      <c r="CS346" s="121"/>
      <c r="CT346" s="121"/>
      <c r="CU346" s="121"/>
      <c r="CV346" s="121"/>
      <c r="CW346" s="121"/>
      <c r="CX346" s="121"/>
      <c r="CY346" s="121"/>
      <c r="CZ346" s="121"/>
      <c r="DA346" s="121"/>
      <c r="DB346" s="121"/>
      <c r="DC346" s="121"/>
      <c r="DD346" s="121"/>
      <c r="DE346" s="121"/>
      <c r="DF346" s="121"/>
      <c r="DG346" s="121"/>
      <c r="DH346" s="121"/>
      <c r="DI346" s="121"/>
      <c r="DJ346" s="121"/>
      <c r="DK346" s="121"/>
      <c r="DL346" s="121"/>
      <c r="DM346" s="121"/>
      <c r="DN346" s="121"/>
      <c r="DO346" s="121"/>
      <c r="DP346" s="121"/>
      <c r="DQ346" s="121"/>
      <c r="DR346" s="121"/>
      <c r="DS346" s="121"/>
      <c r="DT346" s="121"/>
      <c r="DU346" s="121"/>
      <c r="DV346" s="121"/>
      <c r="DW346" s="121"/>
      <c r="DX346" s="121"/>
      <c r="DY346" s="121"/>
      <c r="DZ346" s="121"/>
      <c r="EA346" s="121"/>
      <c r="EB346" s="121"/>
      <c r="EC346" s="121"/>
      <c r="ED346" s="121"/>
      <c r="EE346" s="121"/>
      <c r="EF346" s="121"/>
      <c r="EG346" s="121"/>
      <c r="EH346" s="121"/>
      <c r="EI346" s="121"/>
      <c r="EJ346" s="121"/>
      <c r="EK346" s="121"/>
      <c r="EL346" s="121"/>
      <c r="EM346" s="121"/>
      <c r="EN346" s="121"/>
      <c r="EO346" s="121"/>
      <c r="EP346" s="121"/>
      <c r="EQ346" s="121"/>
      <c r="ER346" s="121"/>
      <c r="ES346" s="121"/>
      <c r="ET346" s="121"/>
      <c r="EU346" s="121"/>
      <c r="EV346" s="121"/>
      <c r="EW346" s="121"/>
      <c r="EX346" s="121"/>
      <c r="EY346" s="121"/>
      <c r="EZ346" s="121"/>
      <c r="FA346" s="121"/>
      <c r="FB346" s="121"/>
      <c r="FC346" s="121"/>
      <c r="FD346" s="121"/>
      <c r="FE346" s="121"/>
      <c r="FF346" s="121"/>
      <c r="FG346" s="121"/>
      <c r="FH346" s="121"/>
      <c r="FI346" s="121"/>
      <c r="FJ346" s="121"/>
      <c r="FK346" s="121"/>
      <c r="FL346" s="121"/>
      <c r="FM346" s="121"/>
      <c r="FN346" s="121"/>
      <c r="FO346" s="121"/>
      <c r="FP346" s="121"/>
      <c r="FQ346" s="121"/>
      <c r="FR346" s="121"/>
      <c r="FS346" s="121"/>
      <c r="FT346" s="121"/>
      <c r="FU346" s="121"/>
      <c r="FV346" s="121"/>
      <c r="FW346" s="121"/>
      <c r="FX346" s="121"/>
      <c r="FY346" s="121"/>
      <c r="FZ346" s="121"/>
      <c r="GA346" s="121"/>
      <c r="GB346" s="121"/>
      <c r="GC346" s="121"/>
      <c r="GD346" s="121"/>
      <c r="GE346" s="121"/>
      <c r="GF346" s="121"/>
      <c r="GG346" s="121"/>
      <c r="GH346" s="121"/>
      <c r="GI346" s="121"/>
      <c r="GJ346" s="121"/>
      <c r="GK346" s="121"/>
      <c r="GL346" s="121"/>
      <c r="GM346" s="121"/>
      <c r="GN346" s="121"/>
      <c r="GO346" s="121"/>
      <c r="GP346" s="121"/>
      <c r="GQ346" s="121"/>
      <c r="GR346" s="121"/>
      <c r="GS346" s="121"/>
      <c r="GT346" s="121"/>
      <c r="GU346" s="121"/>
      <c r="GV346" s="121"/>
      <c r="GW346" s="121"/>
      <c r="GX346" s="121"/>
      <c r="GY346" s="121"/>
      <c r="GZ346" s="121"/>
      <c r="HA346" s="121"/>
      <c r="HB346" s="121"/>
      <c r="HC346" s="121"/>
      <c r="HD346" s="121"/>
      <c r="HE346" s="121"/>
      <c r="HF346" s="121"/>
      <c r="HG346" s="121"/>
      <c r="HH346" s="121"/>
      <c r="HI346" s="121"/>
      <c r="HJ346" s="121"/>
      <c r="HK346" s="121"/>
      <c r="HL346" s="121"/>
      <c r="HM346" s="121"/>
      <c r="HN346" s="121"/>
      <c r="HO346" s="121"/>
      <c r="HP346" s="121"/>
      <c r="HQ346" s="121"/>
      <c r="HR346" s="121"/>
      <c r="HS346" s="121"/>
      <c r="HT346" s="121"/>
      <c r="HU346" s="121"/>
      <c r="HV346" s="121"/>
      <c r="HW346" s="121"/>
      <c r="HX346" s="121"/>
      <c r="HY346" s="121"/>
      <c r="HZ346" s="121"/>
      <c r="IA346" s="121"/>
      <c r="IB346" s="121"/>
      <c r="IC346" s="121"/>
      <c r="ID346" s="121"/>
      <c r="IE346" s="121"/>
      <c r="IF346" s="121"/>
      <c r="IG346" s="121"/>
      <c r="IH346" s="121"/>
      <c r="II346" s="121"/>
      <c r="IJ346" s="121"/>
      <c r="IK346" s="121"/>
      <c r="IL346" s="121"/>
      <c r="IM346" s="121"/>
      <c r="IN346" s="121"/>
      <c r="IO346" s="121"/>
      <c r="IP346" s="121"/>
      <c r="IQ346" s="121"/>
      <c r="IR346" s="121"/>
      <c r="IS346" s="121"/>
      <c r="IT346" s="121"/>
      <c r="IU346" s="121"/>
      <c r="IV346" s="121"/>
    </row>
    <row r="347" spans="1:256" ht="14.5">
      <c r="A347" s="121"/>
      <c r="B347" s="121"/>
      <c r="C347" s="155">
        <f>SUM(C336:C346)</f>
        <v>3878227534.9700003</v>
      </c>
      <c r="D347" s="121"/>
      <c r="E347" s="121"/>
      <c r="F347" s="137"/>
      <c r="G347" s="121"/>
      <c r="H347" s="121"/>
      <c r="I347" s="121"/>
      <c r="J347" s="121"/>
      <c r="K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21"/>
      <c r="AU347" s="121"/>
      <c r="AV347" s="121"/>
      <c r="AW347" s="121"/>
      <c r="AX347" s="121"/>
      <c r="AY347" s="121"/>
      <c r="AZ347" s="121"/>
      <c r="BA347" s="121"/>
      <c r="BB347" s="121"/>
      <c r="BC347" s="121"/>
      <c r="BD347" s="121"/>
      <c r="BE347" s="121"/>
      <c r="BF347" s="121"/>
      <c r="BG347" s="121"/>
      <c r="BH347" s="121"/>
      <c r="BI347" s="121"/>
      <c r="BJ347" s="121"/>
      <c r="BK347" s="121"/>
      <c r="BL347" s="121"/>
      <c r="BM347" s="121"/>
      <c r="BN347" s="121"/>
      <c r="BO347" s="121"/>
      <c r="BP347" s="121"/>
      <c r="BQ347" s="121"/>
      <c r="BR347" s="121"/>
      <c r="BS347" s="121"/>
      <c r="BT347" s="121"/>
      <c r="BU347" s="121"/>
      <c r="BV347" s="121"/>
      <c r="BW347" s="121"/>
      <c r="BX347" s="121"/>
      <c r="BY347" s="121"/>
      <c r="BZ347" s="121"/>
      <c r="CA347" s="121"/>
      <c r="CB347" s="121"/>
      <c r="CC347" s="121"/>
      <c r="CD347" s="121"/>
      <c r="CE347" s="121"/>
      <c r="CF347" s="121"/>
      <c r="CG347" s="121"/>
      <c r="CH347" s="121"/>
      <c r="CI347" s="121"/>
      <c r="CJ347" s="121"/>
      <c r="CK347" s="121"/>
      <c r="CL347" s="121"/>
      <c r="CM347" s="121"/>
      <c r="CN347" s="121"/>
      <c r="CO347" s="121"/>
      <c r="CP347" s="121"/>
      <c r="CQ347" s="121"/>
      <c r="CR347" s="121"/>
      <c r="CS347" s="121"/>
      <c r="CT347" s="121"/>
      <c r="CU347" s="121"/>
      <c r="CV347" s="121"/>
      <c r="CW347" s="121"/>
      <c r="CX347" s="121"/>
      <c r="CY347" s="121"/>
      <c r="CZ347" s="121"/>
      <c r="DA347" s="121"/>
      <c r="DB347" s="121"/>
      <c r="DC347" s="121"/>
      <c r="DD347" s="121"/>
      <c r="DE347" s="121"/>
      <c r="DF347" s="121"/>
      <c r="DG347" s="121"/>
      <c r="DH347" s="121"/>
      <c r="DI347" s="121"/>
      <c r="DJ347" s="121"/>
      <c r="DK347" s="121"/>
      <c r="DL347" s="121"/>
      <c r="DM347" s="121"/>
      <c r="DN347" s="121"/>
      <c r="DO347" s="121"/>
      <c r="DP347" s="121"/>
      <c r="DQ347" s="121"/>
      <c r="DR347" s="121"/>
      <c r="DS347" s="121"/>
      <c r="DT347" s="121"/>
      <c r="DU347" s="121"/>
      <c r="DV347" s="121"/>
      <c r="DW347" s="121"/>
      <c r="DX347" s="121"/>
      <c r="DY347" s="121"/>
      <c r="DZ347" s="121"/>
      <c r="EA347" s="121"/>
      <c r="EB347" s="121"/>
      <c r="EC347" s="121"/>
      <c r="ED347" s="121"/>
      <c r="EE347" s="121"/>
      <c r="EF347" s="121"/>
      <c r="EG347" s="121"/>
      <c r="EH347" s="121"/>
      <c r="EI347" s="121"/>
      <c r="EJ347" s="121"/>
      <c r="EK347" s="121"/>
      <c r="EL347" s="121"/>
      <c r="EM347" s="121"/>
      <c r="EN347" s="121"/>
      <c r="EO347" s="121"/>
      <c r="EP347" s="121"/>
      <c r="EQ347" s="121"/>
      <c r="ER347" s="121"/>
      <c r="ES347" s="121"/>
      <c r="ET347" s="121"/>
      <c r="EU347" s="121"/>
      <c r="EV347" s="121"/>
      <c r="EW347" s="121"/>
      <c r="EX347" s="121"/>
      <c r="EY347" s="121"/>
      <c r="EZ347" s="121"/>
      <c r="FA347" s="121"/>
      <c r="FB347" s="121"/>
      <c r="FC347" s="121"/>
      <c r="FD347" s="121"/>
      <c r="FE347" s="121"/>
      <c r="FF347" s="121"/>
      <c r="FG347" s="121"/>
      <c r="FH347" s="121"/>
      <c r="FI347" s="121"/>
      <c r="FJ347" s="121"/>
      <c r="FK347" s="121"/>
      <c r="FL347" s="121"/>
      <c r="FM347" s="121"/>
      <c r="FN347" s="121"/>
      <c r="FO347" s="121"/>
      <c r="FP347" s="121"/>
      <c r="FQ347" s="121"/>
      <c r="FR347" s="121"/>
      <c r="FS347" s="121"/>
      <c r="FT347" s="121"/>
      <c r="FU347" s="121"/>
      <c r="FV347" s="121"/>
      <c r="FW347" s="121"/>
      <c r="FX347" s="121"/>
      <c r="FY347" s="121"/>
      <c r="FZ347" s="121"/>
      <c r="GA347" s="121"/>
      <c r="GB347" s="121"/>
      <c r="GC347" s="121"/>
      <c r="GD347" s="121"/>
      <c r="GE347" s="121"/>
      <c r="GF347" s="121"/>
      <c r="GG347" s="121"/>
      <c r="GH347" s="121"/>
      <c r="GI347" s="121"/>
      <c r="GJ347" s="121"/>
      <c r="GK347" s="121"/>
      <c r="GL347" s="121"/>
      <c r="GM347" s="121"/>
      <c r="GN347" s="121"/>
      <c r="GO347" s="121"/>
      <c r="GP347" s="121"/>
      <c r="GQ347" s="121"/>
      <c r="GR347" s="121"/>
      <c r="GS347" s="121"/>
      <c r="GT347" s="121"/>
      <c r="GU347" s="121"/>
      <c r="GV347" s="121"/>
      <c r="GW347" s="121"/>
      <c r="GX347" s="121"/>
      <c r="GY347" s="121"/>
      <c r="GZ347" s="121"/>
      <c r="HA347" s="121"/>
      <c r="HB347" s="121"/>
      <c r="HC347" s="121"/>
      <c r="HD347" s="121"/>
      <c r="HE347" s="121"/>
      <c r="HF347" s="121"/>
      <c r="HG347" s="121"/>
      <c r="HH347" s="121"/>
      <c r="HI347" s="121"/>
      <c r="HJ347" s="121"/>
      <c r="HK347" s="121"/>
      <c r="HL347" s="121"/>
      <c r="HM347" s="121"/>
      <c r="HN347" s="121"/>
      <c r="HO347" s="121"/>
      <c r="HP347" s="121"/>
      <c r="HQ347" s="121"/>
      <c r="HR347" s="121"/>
      <c r="HS347" s="121"/>
      <c r="HT347" s="121"/>
      <c r="HU347" s="121"/>
      <c r="HV347" s="121"/>
      <c r="HW347" s="121"/>
      <c r="HX347" s="121"/>
      <c r="HY347" s="121"/>
      <c r="HZ347" s="121"/>
      <c r="IA347" s="121"/>
      <c r="IB347" s="121"/>
      <c r="IC347" s="121"/>
      <c r="ID347" s="121"/>
      <c r="IE347" s="121"/>
      <c r="IF347" s="121"/>
      <c r="IG347" s="121"/>
      <c r="IH347" s="121"/>
      <c r="II347" s="121"/>
      <c r="IJ347" s="121"/>
      <c r="IK347" s="121"/>
      <c r="IL347" s="121"/>
      <c r="IM347" s="121"/>
      <c r="IN347" s="121"/>
      <c r="IO347" s="121"/>
      <c r="IP347" s="121"/>
      <c r="IQ347" s="121"/>
      <c r="IR347" s="121"/>
      <c r="IS347" s="121"/>
      <c r="IT347" s="121"/>
      <c r="IU347" s="121"/>
      <c r="IV347" s="121"/>
    </row>
    <row r="348" spans="1:256" ht="14.5">
      <c r="A348" s="121"/>
      <c r="B348" s="121"/>
      <c r="C348" s="136"/>
      <c r="D348" s="121"/>
      <c r="E348" s="121"/>
      <c r="F348" s="137"/>
      <c r="G348" s="121"/>
      <c r="H348" s="121"/>
      <c r="I348" s="121"/>
      <c r="J348" s="121"/>
      <c r="K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c r="AP348" s="121"/>
      <c r="AQ348" s="121"/>
      <c r="AR348" s="121"/>
      <c r="AS348" s="121"/>
      <c r="AT348" s="121"/>
      <c r="AU348" s="121"/>
      <c r="AV348" s="121"/>
      <c r="AW348" s="121"/>
      <c r="AX348" s="121"/>
      <c r="AY348" s="121"/>
      <c r="AZ348" s="121"/>
      <c r="BA348" s="121"/>
      <c r="BB348" s="121"/>
      <c r="BC348" s="121"/>
      <c r="BD348" s="121"/>
      <c r="BE348" s="121"/>
      <c r="BF348" s="121"/>
      <c r="BG348" s="121"/>
      <c r="BH348" s="121"/>
      <c r="BI348" s="121"/>
      <c r="BJ348" s="121"/>
      <c r="BK348" s="121"/>
      <c r="BL348" s="121"/>
      <c r="BM348" s="121"/>
      <c r="BN348" s="121"/>
      <c r="BO348" s="121"/>
      <c r="BP348" s="121"/>
      <c r="BQ348" s="121"/>
      <c r="BR348" s="121"/>
      <c r="BS348" s="121"/>
      <c r="BT348" s="121"/>
      <c r="BU348" s="121"/>
      <c r="BV348" s="121"/>
      <c r="BW348" s="121"/>
      <c r="BX348" s="121"/>
      <c r="BY348" s="121"/>
      <c r="BZ348" s="121"/>
      <c r="CA348" s="121"/>
      <c r="CB348" s="121"/>
      <c r="CC348" s="121"/>
      <c r="CD348" s="121"/>
      <c r="CE348" s="121"/>
      <c r="CF348" s="121"/>
      <c r="CG348" s="121"/>
      <c r="CH348" s="121"/>
      <c r="CI348" s="121"/>
      <c r="CJ348" s="121"/>
      <c r="CK348" s="121"/>
      <c r="CL348" s="121"/>
      <c r="CM348" s="121"/>
      <c r="CN348" s="121"/>
      <c r="CO348" s="121"/>
      <c r="CP348" s="121"/>
      <c r="CQ348" s="121"/>
      <c r="CR348" s="121"/>
      <c r="CS348" s="121"/>
      <c r="CT348" s="121"/>
      <c r="CU348" s="121"/>
      <c r="CV348" s="121"/>
      <c r="CW348" s="121"/>
      <c r="CX348" s="121"/>
      <c r="CY348" s="121"/>
      <c r="CZ348" s="121"/>
      <c r="DA348" s="121"/>
      <c r="DB348" s="121"/>
      <c r="DC348" s="121"/>
      <c r="DD348" s="121"/>
      <c r="DE348" s="121"/>
      <c r="DF348" s="121"/>
      <c r="DG348" s="121"/>
      <c r="DH348" s="121"/>
      <c r="DI348" s="121"/>
      <c r="DJ348" s="121"/>
      <c r="DK348" s="121"/>
      <c r="DL348" s="121"/>
      <c r="DM348" s="121"/>
      <c r="DN348" s="121"/>
      <c r="DO348" s="121"/>
      <c r="DP348" s="121"/>
      <c r="DQ348" s="121"/>
      <c r="DR348" s="121"/>
      <c r="DS348" s="121"/>
      <c r="DT348" s="121"/>
      <c r="DU348" s="121"/>
      <c r="DV348" s="121"/>
      <c r="DW348" s="121"/>
      <c r="DX348" s="121"/>
      <c r="DY348" s="121"/>
      <c r="DZ348" s="121"/>
      <c r="EA348" s="121"/>
      <c r="EB348" s="121"/>
      <c r="EC348" s="121"/>
      <c r="ED348" s="121"/>
      <c r="EE348" s="121"/>
      <c r="EF348" s="121"/>
      <c r="EG348" s="121"/>
      <c r="EH348" s="121"/>
      <c r="EI348" s="121"/>
      <c r="EJ348" s="121"/>
      <c r="EK348" s="121"/>
      <c r="EL348" s="121"/>
      <c r="EM348" s="121"/>
      <c r="EN348" s="121"/>
      <c r="EO348" s="121"/>
      <c r="EP348" s="121"/>
      <c r="EQ348" s="121"/>
      <c r="ER348" s="121"/>
      <c r="ES348" s="121"/>
      <c r="ET348" s="121"/>
      <c r="EU348" s="121"/>
      <c r="EV348" s="121"/>
      <c r="EW348" s="121"/>
      <c r="EX348" s="121"/>
      <c r="EY348" s="121"/>
      <c r="EZ348" s="121"/>
      <c r="FA348" s="121"/>
      <c r="FB348" s="121"/>
      <c r="FC348" s="121"/>
      <c r="FD348" s="121"/>
      <c r="FE348" s="121"/>
      <c r="FF348" s="121"/>
      <c r="FG348" s="121"/>
      <c r="FH348" s="121"/>
      <c r="FI348" s="121"/>
      <c r="FJ348" s="121"/>
      <c r="FK348" s="121"/>
      <c r="FL348" s="121"/>
      <c r="FM348" s="121"/>
      <c r="FN348" s="121"/>
      <c r="FO348" s="121"/>
      <c r="FP348" s="121"/>
      <c r="FQ348" s="121"/>
      <c r="FR348" s="121"/>
      <c r="FS348" s="121"/>
      <c r="FT348" s="121"/>
      <c r="FU348" s="121"/>
      <c r="FV348" s="121"/>
      <c r="FW348" s="121"/>
      <c r="FX348" s="121"/>
      <c r="FY348" s="121"/>
      <c r="FZ348" s="121"/>
      <c r="GA348" s="121"/>
      <c r="GB348" s="121"/>
      <c r="GC348" s="121"/>
      <c r="GD348" s="121"/>
      <c r="GE348" s="121"/>
      <c r="GF348" s="121"/>
      <c r="GG348" s="121"/>
      <c r="GH348" s="121"/>
      <c r="GI348" s="121"/>
      <c r="GJ348" s="121"/>
      <c r="GK348" s="121"/>
      <c r="GL348" s="121"/>
      <c r="GM348" s="121"/>
      <c r="GN348" s="121"/>
      <c r="GO348" s="121"/>
      <c r="GP348" s="121"/>
      <c r="GQ348" s="121"/>
      <c r="GR348" s="121"/>
      <c r="GS348" s="121"/>
      <c r="GT348" s="121"/>
      <c r="GU348" s="121"/>
      <c r="GV348" s="121"/>
      <c r="GW348" s="121"/>
      <c r="GX348" s="121"/>
      <c r="GY348" s="121"/>
      <c r="GZ348" s="121"/>
      <c r="HA348" s="121"/>
      <c r="HB348" s="121"/>
      <c r="HC348" s="121"/>
      <c r="HD348" s="121"/>
      <c r="HE348" s="121"/>
      <c r="HF348" s="121"/>
      <c r="HG348" s="121"/>
      <c r="HH348" s="121"/>
      <c r="HI348" s="121"/>
      <c r="HJ348" s="121"/>
      <c r="HK348" s="121"/>
      <c r="HL348" s="121"/>
      <c r="HM348" s="121"/>
      <c r="HN348" s="121"/>
      <c r="HO348" s="121"/>
      <c r="HP348" s="121"/>
      <c r="HQ348" s="121"/>
      <c r="HR348" s="121"/>
      <c r="HS348" s="121"/>
      <c r="HT348" s="121"/>
      <c r="HU348" s="121"/>
      <c r="HV348" s="121"/>
      <c r="HW348" s="121"/>
      <c r="HX348" s="121"/>
      <c r="HY348" s="121"/>
      <c r="HZ348" s="121"/>
      <c r="IA348" s="121"/>
      <c r="IB348" s="121"/>
      <c r="IC348" s="121"/>
      <c r="ID348" s="121"/>
      <c r="IE348" s="121"/>
      <c r="IF348" s="121"/>
      <c r="IG348" s="121"/>
      <c r="IH348" s="121"/>
      <c r="II348" s="121"/>
      <c r="IJ348" s="121"/>
      <c r="IK348" s="121"/>
      <c r="IL348" s="121"/>
      <c r="IM348" s="121"/>
      <c r="IN348" s="121"/>
      <c r="IO348" s="121"/>
      <c r="IP348" s="121"/>
      <c r="IQ348" s="121"/>
      <c r="IR348" s="121"/>
      <c r="IS348" s="121"/>
      <c r="IT348" s="121"/>
      <c r="IU348" s="121"/>
      <c r="IV348" s="121"/>
    </row>
    <row r="349" spans="1:256" ht="14.5">
      <c r="A349" s="121"/>
      <c r="B349" s="156" t="s">
        <v>313</v>
      </c>
      <c r="C349" s="157">
        <f>C347-C333</f>
        <v>182932811.14000034</v>
      </c>
      <c r="D349" s="158"/>
      <c r="E349" s="159"/>
      <c r="F349" s="160"/>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c r="AP349" s="121"/>
      <c r="AQ349" s="121"/>
      <c r="AR349" s="121"/>
      <c r="AS349" s="121"/>
      <c r="AT349" s="121"/>
      <c r="AU349" s="121"/>
      <c r="AV349" s="121"/>
      <c r="AW349" s="121"/>
      <c r="AX349" s="121"/>
      <c r="AY349" s="121"/>
      <c r="AZ349" s="121"/>
      <c r="BA349" s="121"/>
      <c r="BB349" s="121"/>
      <c r="BC349" s="121"/>
      <c r="BD349" s="121"/>
      <c r="BE349" s="121"/>
      <c r="BF349" s="121"/>
      <c r="BG349" s="121"/>
      <c r="BH349" s="121"/>
      <c r="BI349" s="121"/>
      <c r="BJ349" s="121"/>
      <c r="BK349" s="121"/>
      <c r="BL349" s="121"/>
      <c r="BM349" s="121"/>
      <c r="BN349" s="121"/>
      <c r="BO349" s="121"/>
      <c r="BP349" s="121"/>
      <c r="BQ349" s="121"/>
      <c r="BR349" s="121"/>
      <c r="BS349" s="121"/>
      <c r="BT349" s="121"/>
      <c r="BU349" s="121"/>
      <c r="BV349" s="121"/>
      <c r="BW349" s="121"/>
      <c r="BX349" s="121"/>
      <c r="BY349" s="121"/>
      <c r="BZ349" s="121"/>
      <c r="CA349" s="121"/>
      <c r="CB349" s="121"/>
      <c r="CC349" s="121"/>
      <c r="CD349" s="121"/>
      <c r="CE349" s="121"/>
      <c r="CF349" s="121"/>
      <c r="CG349" s="121"/>
      <c r="CH349" s="121"/>
      <c r="CI349" s="121"/>
      <c r="CJ349" s="121"/>
      <c r="CK349" s="121"/>
      <c r="CL349" s="121"/>
      <c r="CM349" s="121"/>
      <c r="CN349" s="121"/>
      <c r="CO349" s="121"/>
      <c r="CP349" s="121"/>
      <c r="CQ349" s="121"/>
      <c r="CR349" s="121"/>
      <c r="CS349" s="121"/>
      <c r="CT349" s="121"/>
      <c r="CU349" s="121"/>
      <c r="CV349" s="121"/>
      <c r="CW349" s="121"/>
      <c r="CX349" s="121"/>
      <c r="CY349" s="121"/>
      <c r="CZ349" s="121"/>
      <c r="DA349" s="121"/>
      <c r="DB349" s="121"/>
      <c r="DC349" s="121"/>
      <c r="DD349" s="121"/>
      <c r="DE349" s="121"/>
      <c r="DF349" s="121"/>
      <c r="DG349" s="121"/>
      <c r="DH349" s="121"/>
      <c r="DI349" s="121"/>
      <c r="DJ349" s="121"/>
      <c r="DK349" s="121"/>
      <c r="DL349" s="121"/>
      <c r="DM349" s="121"/>
      <c r="DN349" s="121"/>
      <c r="DO349" s="121"/>
      <c r="DP349" s="121"/>
      <c r="DQ349" s="121"/>
      <c r="DR349" s="121"/>
      <c r="DS349" s="121"/>
      <c r="DT349" s="121"/>
      <c r="DU349" s="121"/>
      <c r="DV349" s="121"/>
      <c r="DW349" s="121"/>
      <c r="DX349" s="121"/>
      <c r="DY349" s="121"/>
      <c r="DZ349" s="121"/>
      <c r="EA349" s="121"/>
      <c r="EB349" s="121"/>
      <c r="EC349" s="121"/>
      <c r="ED349" s="121"/>
      <c r="EE349" s="121"/>
      <c r="EF349" s="121"/>
      <c r="EG349" s="121"/>
      <c r="EH349" s="121"/>
      <c r="EI349" s="121"/>
      <c r="EJ349" s="121"/>
      <c r="EK349" s="121"/>
      <c r="EL349" s="121"/>
      <c r="EM349" s="121"/>
      <c r="EN349" s="121"/>
      <c r="EO349" s="121"/>
      <c r="EP349" s="121"/>
      <c r="EQ349" s="121"/>
      <c r="ER349" s="121"/>
      <c r="ES349" s="121"/>
      <c r="ET349" s="121"/>
      <c r="EU349" s="121"/>
      <c r="EV349" s="121"/>
      <c r="EW349" s="121"/>
      <c r="EX349" s="121"/>
      <c r="EY349" s="121"/>
      <c r="EZ349" s="121"/>
      <c r="FA349" s="121"/>
      <c r="FB349" s="121"/>
      <c r="FC349" s="121"/>
      <c r="FD349" s="121"/>
      <c r="FE349" s="121"/>
      <c r="FF349" s="121"/>
      <c r="FG349" s="121"/>
      <c r="FH349" s="121"/>
      <c r="FI349" s="121"/>
      <c r="FJ349" s="121"/>
      <c r="FK349" s="121"/>
      <c r="FL349" s="121"/>
      <c r="FM349" s="121"/>
      <c r="FN349" s="121"/>
      <c r="FO349" s="121"/>
      <c r="FP349" s="121"/>
      <c r="FQ349" s="121"/>
      <c r="FR349" s="121"/>
      <c r="FS349" s="121"/>
      <c r="FT349" s="121"/>
      <c r="FU349" s="121"/>
      <c r="FV349" s="121"/>
      <c r="FW349" s="121"/>
      <c r="FX349" s="121"/>
      <c r="FY349" s="121"/>
      <c r="FZ349" s="121"/>
      <c r="GA349" s="121"/>
      <c r="GB349" s="121"/>
      <c r="GC349" s="121"/>
      <c r="GD349" s="121"/>
      <c r="GE349" s="121"/>
      <c r="GF349" s="121"/>
      <c r="GG349" s="121"/>
      <c r="GH349" s="121"/>
      <c r="GI349" s="121"/>
      <c r="GJ349" s="121"/>
      <c r="GK349" s="121"/>
      <c r="GL349" s="121"/>
      <c r="GM349" s="121"/>
      <c r="GN349" s="121"/>
      <c r="GO349" s="121"/>
      <c r="GP349" s="121"/>
      <c r="GQ349" s="121"/>
      <c r="GR349" s="121"/>
      <c r="GS349" s="121"/>
      <c r="GT349" s="121"/>
      <c r="GU349" s="121"/>
      <c r="GV349" s="121"/>
      <c r="GW349" s="121"/>
      <c r="GX349" s="121"/>
      <c r="GY349" s="121"/>
      <c r="GZ349" s="121"/>
      <c r="HA349" s="121"/>
      <c r="HB349" s="121"/>
      <c r="HC349" s="121"/>
      <c r="HD349" s="121"/>
      <c r="HE349" s="121"/>
      <c r="HF349" s="121"/>
      <c r="HG349" s="121"/>
      <c r="HH349" s="121"/>
      <c r="HI349" s="121"/>
      <c r="HJ349" s="121"/>
      <c r="HK349" s="121"/>
      <c r="HL349" s="121"/>
      <c r="HM349" s="121"/>
      <c r="HN349" s="121"/>
      <c r="HO349" s="121"/>
      <c r="HP349" s="121"/>
      <c r="HQ349" s="121"/>
      <c r="HR349" s="121"/>
      <c r="HS349" s="121"/>
      <c r="HT349" s="121"/>
      <c r="HU349" s="121"/>
      <c r="HV349" s="121"/>
      <c r="HW349" s="121"/>
      <c r="HX349" s="121"/>
      <c r="HY349" s="121"/>
      <c r="HZ349" s="121"/>
      <c r="IA349" s="121"/>
      <c r="IB349" s="121"/>
      <c r="IC349" s="121"/>
      <c r="ID349" s="121"/>
      <c r="IE349" s="121"/>
      <c r="IF349" s="121"/>
      <c r="IG349" s="121"/>
      <c r="IH349" s="121"/>
      <c r="II349" s="121"/>
      <c r="IJ349" s="121"/>
      <c r="IK349" s="121"/>
      <c r="IL349" s="121"/>
      <c r="IM349" s="121"/>
      <c r="IN349" s="121"/>
      <c r="IO349" s="121"/>
      <c r="IP349" s="121"/>
      <c r="IQ349" s="121"/>
      <c r="IR349" s="121"/>
      <c r="IS349" s="121"/>
      <c r="IT349" s="121"/>
      <c r="IU349" s="121"/>
      <c r="IV349" s="121"/>
    </row>
    <row r="350" spans="1:256" ht="14.5">
      <c r="A350" s="121"/>
      <c r="B350" s="121"/>
      <c r="C350" s="136"/>
      <c r="D350" s="121"/>
      <c r="E350" s="121"/>
      <c r="F350" s="137"/>
      <c r="G350" s="121"/>
      <c r="H350" s="121"/>
      <c r="I350" s="121"/>
      <c r="J350" s="121"/>
      <c r="K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c r="AP350" s="121"/>
      <c r="AQ350" s="121"/>
      <c r="AR350" s="121"/>
      <c r="AS350" s="121"/>
      <c r="AT350" s="121"/>
      <c r="AU350" s="121"/>
      <c r="AV350" s="121"/>
      <c r="AW350" s="121"/>
      <c r="AX350" s="121"/>
      <c r="AY350" s="121"/>
      <c r="AZ350" s="121"/>
      <c r="BA350" s="121"/>
      <c r="BB350" s="121"/>
      <c r="BC350" s="121"/>
      <c r="BD350" s="121"/>
      <c r="BE350" s="121"/>
      <c r="BF350" s="121"/>
      <c r="BG350" s="121"/>
      <c r="BH350" s="121"/>
      <c r="BI350" s="121"/>
      <c r="BJ350" s="121"/>
      <c r="BK350" s="121"/>
      <c r="BL350" s="121"/>
      <c r="BM350" s="121"/>
      <c r="BN350" s="121"/>
      <c r="BO350" s="121"/>
      <c r="BP350" s="121"/>
      <c r="BQ350" s="121"/>
      <c r="BR350" s="121"/>
      <c r="BS350" s="121"/>
      <c r="BT350" s="121"/>
      <c r="BU350" s="121"/>
      <c r="BV350" s="121"/>
      <c r="BW350" s="121"/>
      <c r="BX350" s="121"/>
      <c r="BY350" s="121"/>
      <c r="BZ350" s="121"/>
      <c r="CA350" s="121"/>
      <c r="CB350" s="121"/>
      <c r="CC350" s="121"/>
      <c r="CD350" s="121"/>
      <c r="CE350" s="121"/>
      <c r="CF350" s="121"/>
      <c r="CG350" s="121"/>
      <c r="CH350" s="121"/>
      <c r="CI350" s="121"/>
      <c r="CJ350" s="121"/>
      <c r="CK350" s="121"/>
      <c r="CL350" s="121"/>
      <c r="CM350" s="121"/>
      <c r="CN350" s="121"/>
      <c r="CO350" s="121"/>
      <c r="CP350" s="121"/>
      <c r="CQ350" s="121"/>
      <c r="CR350" s="121"/>
      <c r="CS350" s="121"/>
      <c r="CT350" s="121"/>
      <c r="CU350" s="121"/>
      <c r="CV350" s="121"/>
      <c r="CW350" s="121"/>
      <c r="CX350" s="121"/>
      <c r="CY350" s="121"/>
      <c r="CZ350" s="121"/>
      <c r="DA350" s="121"/>
      <c r="DB350" s="121"/>
      <c r="DC350" s="121"/>
      <c r="DD350" s="121"/>
      <c r="DE350" s="121"/>
      <c r="DF350" s="121"/>
      <c r="DG350" s="121"/>
      <c r="DH350" s="121"/>
      <c r="DI350" s="121"/>
      <c r="DJ350" s="121"/>
      <c r="DK350" s="121"/>
      <c r="DL350" s="121"/>
      <c r="DM350" s="121"/>
      <c r="DN350" s="121"/>
      <c r="DO350" s="121"/>
      <c r="DP350" s="121"/>
      <c r="DQ350" s="121"/>
      <c r="DR350" s="121"/>
      <c r="DS350" s="121"/>
      <c r="DT350" s="121"/>
      <c r="DU350" s="121"/>
      <c r="DV350" s="121"/>
      <c r="DW350" s="121"/>
      <c r="DX350" s="121"/>
      <c r="DY350" s="121"/>
      <c r="DZ350" s="121"/>
      <c r="EA350" s="121"/>
      <c r="EB350" s="121"/>
      <c r="EC350" s="121"/>
      <c r="ED350" s="121"/>
      <c r="EE350" s="121"/>
      <c r="EF350" s="121"/>
      <c r="EG350" s="121"/>
      <c r="EH350" s="121"/>
      <c r="EI350" s="121"/>
      <c r="EJ350" s="121"/>
      <c r="EK350" s="121"/>
      <c r="EL350" s="121"/>
      <c r="EM350" s="121"/>
      <c r="EN350" s="121"/>
      <c r="EO350" s="121"/>
      <c r="EP350" s="121"/>
      <c r="EQ350" s="121"/>
      <c r="ER350" s="121"/>
      <c r="ES350" s="121"/>
      <c r="ET350" s="121"/>
      <c r="EU350" s="121"/>
      <c r="EV350" s="121"/>
      <c r="EW350" s="121"/>
      <c r="EX350" s="121"/>
      <c r="EY350" s="121"/>
      <c r="EZ350" s="121"/>
      <c r="FA350" s="121"/>
      <c r="FB350" s="121"/>
      <c r="FC350" s="121"/>
      <c r="FD350" s="121"/>
      <c r="FE350" s="121"/>
      <c r="FF350" s="121"/>
      <c r="FG350" s="121"/>
      <c r="FH350" s="121"/>
      <c r="FI350" s="121"/>
      <c r="FJ350" s="121"/>
      <c r="FK350" s="121"/>
      <c r="FL350" s="121"/>
      <c r="FM350" s="121"/>
      <c r="FN350" s="121"/>
      <c r="FO350" s="121"/>
      <c r="FP350" s="121"/>
      <c r="FQ350" s="121"/>
      <c r="FR350" s="121"/>
      <c r="FS350" s="121"/>
      <c r="FT350" s="121"/>
      <c r="FU350" s="121"/>
      <c r="FV350" s="121"/>
      <c r="FW350" s="121"/>
      <c r="FX350" s="121"/>
      <c r="FY350" s="121"/>
      <c r="FZ350" s="121"/>
      <c r="GA350" s="121"/>
      <c r="GB350" s="121"/>
      <c r="GC350" s="121"/>
      <c r="GD350" s="121"/>
      <c r="GE350" s="121"/>
      <c r="GF350" s="121"/>
      <c r="GG350" s="121"/>
      <c r="GH350" s="121"/>
      <c r="GI350" s="121"/>
      <c r="GJ350" s="121"/>
      <c r="GK350" s="121"/>
      <c r="GL350" s="121"/>
      <c r="GM350" s="121"/>
      <c r="GN350" s="121"/>
      <c r="GO350" s="121"/>
      <c r="GP350" s="121"/>
      <c r="GQ350" s="121"/>
      <c r="GR350" s="121"/>
      <c r="GS350" s="121"/>
      <c r="GT350" s="121"/>
      <c r="GU350" s="121"/>
      <c r="GV350" s="121"/>
      <c r="GW350" s="121"/>
      <c r="GX350" s="121"/>
      <c r="GY350" s="121"/>
      <c r="GZ350" s="121"/>
      <c r="HA350" s="121"/>
      <c r="HB350" s="121"/>
      <c r="HC350" s="121"/>
      <c r="HD350" s="121"/>
      <c r="HE350" s="121"/>
      <c r="HF350" s="121"/>
      <c r="HG350" s="121"/>
      <c r="HH350" s="121"/>
      <c r="HI350" s="121"/>
      <c r="HJ350" s="121"/>
      <c r="HK350" s="121"/>
      <c r="HL350" s="121"/>
      <c r="HM350" s="121"/>
      <c r="HN350" s="121"/>
      <c r="HO350" s="121"/>
      <c r="HP350" s="121"/>
      <c r="HQ350" s="121"/>
      <c r="HR350" s="121"/>
      <c r="HS350" s="121"/>
      <c r="HT350" s="121"/>
      <c r="HU350" s="121"/>
      <c r="HV350" s="121"/>
      <c r="HW350" s="121"/>
      <c r="HX350" s="121"/>
      <c r="HY350" s="121"/>
      <c r="HZ350" s="121"/>
      <c r="IA350" s="121"/>
      <c r="IB350" s="121"/>
      <c r="IC350" s="121"/>
      <c r="ID350" s="121"/>
      <c r="IE350" s="121"/>
      <c r="IF350" s="121"/>
      <c r="IG350" s="121"/>
      <c r="IH350" s="121"/>
      <c r="II350" s="121"/>
      <c r="IJ350" s="121"/>
      <c r="IK350" s="121"/>
      <c r="IL350" s="121"/>
      <c r="IM350" s="121"/>
      <c r="IN350" s="121"/>
      <c r="IO350" s="121"/>
      <c r="IP350" s="121"/>
      <c r="IQ350" s="121"/>
      <c r="IR350" s="121"/>
      <c r="IS350" s="121"/>
      <c r="IT350" s="121"/>
      <c r="IU350" s="121"/>
      <c r="IV350" s="121"/>
    </row>
    <row r="351" spans="1:256" ht="14.5">
      <c r="A351" s="121"/>
      <c r="B351" s="121"/>
      <c r="C351" s="136"/>
      <c r="D351" s="121"/>
      <c r="E351" s="121"/>
      <c r="F351" s="137"/>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c r="AP351" s="121"/>
      <c r="AQ351" s="121"/>
      <c r="AR351" s="121"/>
      <c r="AS351" s="121"/>
      <c r="AT351" s="121"/>
      <c r="AU351" s="121"/>
      <c r="AV351" s="121"/>
      <c r="AW351" s="121"/>
      <c r="AX351" s="121"/>
      <c r="AY351" s="121"/>
      <c r="AZ351" s="121"/>
      <c r="BA351" s="121"/>
      <c r="BB351" s="121"/>
      <c r="BC351" s="121"/>
      <c r="BD351" s="121"/>
      <c r="BE351" s="121"/>
      <c r="BF351" s="121"/>
      <c r="BG351" s="121"/>
      <c r="BH351" s="121"/>
      <c r="BI351" s="121"/>
      <c r="BJ351" s="121"/>
      <c r="BK351" s="121"/>
      <c r="BL351" s="121"/>
      <c r="BM351" s="121"/>
      <c r="BN351" s="121"/>
      <c r="BO351" s="121"/>
      <c r="BP351" s="121"/>
      <c r="BQ351" s="121"/>
      <c r="BR351" s="121"/>
      <c r="BS351" s="121"/>
      <c r="BT351" s="121"/>
      <c r="BU351" s="121"/>
      <c r="BV351" s="121"/>
      <c r="BW351" s="121"/>
      <c r="BX351" s="121"/>
      <c r="BY351" s="121"/>
      <c r="BZ351" s="121"/>
      <c r="CA351" s="121"/>
      <c r="CB351" s="121"/>
      <c r="CC351" s="121"/>
      <c r="CD351" s="121"/>
      <c r="CE351" s="121"/>
      <c r="CF351" s="121"/>
      <c r="CG351" s="121"/>
      <c r="CH351" s="121"/>
      <c r="CI351" s="121"/>
      <c r="CJ351" s="121"/>
      <c r="CK351" s="121"/>
      <c r="CL351" s="121"/>
      <c r="CM351" s="121"/>
      <c r="CN351" s="121"/>
      <c r="CO351" s="121"/>
      <c r="CP351" s="121"/>
      <c r="CQ351" s="121"/>
      <c r="CR351" s="121"/>
      <c r="CS351" s="121"/>
      <c r="CT351" s="121"/>
      <c r="CU351" s="121"/>
      <c r="CV351" s="121"/>
      <c r="CW351" s="121"/>
      <c r="CX351" s="121"/>
      <c r="CY351" s="121"/>
      <c r="CZ351" s="121"/>
      <c r="DA351" s="121"/>
      <c r="DB351" s="121"/>
      <c r="DC351" s="121"/>
      <c r="DD351" s="121"/>
      <c r="DE351" s="121"/>
      <c r="DF351" s="121"/>
      <c r="DG351" s="121"/>
      <c r="DH351" s="121"/>
      <c r="DI351" s="121"/>
      <c r="DJ351" s="121"/>
      <c r="DK351" s="121"/>
      <c r="DL351" s="121"/>
      <c r="DM351" s="121"/>
      <c r="DN351" s="121"/>
      <c r="DO351" s="121"/>
      <c r="DP351" s="121"/>
      <c r="DQ351" s="121"/>
      <c r="DR351" s="121"/>
      <c r="DS351" s="121"/>
      <c r="DT351" s="121"/>
      <c r="DU351" s="121"/>
      <c r="DV351" s="121"/>
      <c r="DW351" s="121"/>
      <c r="DX351" s="121"/>
      <c r="DY351" s="121"/>
      <c r="DZ351" s="121"/>
      <c r="EA351" s="121"/>
      <c r="EB351" s="121"/>
      <c r="EC351" s="121"/>
      <c r="ED351" s="121"/>
      <c r="EE351" s="121"/>
      <c r="EF351" s="121"/>
      <c r="EG351" s="121"/>
      <c r="EH351" s="121"/>
      <c r="EI351" s="121"/>
      <c r="EJ351" s="121"/>
      <c r="EK351" s="121"/>
      <c r="EL351" s="121"/>
      <c r="EM351" s="121"/>
      <c r="EN351" s="121"/>
      <c r="EO351" s="121"/>
      <c r="EP351" s="121"/>
      <c r="EQ351" s="121"/>
      <c r="ER351" s="121"/>
      <c r="ES351" s="121"/>
      <c r="ET351" s="121"/>
      <c r="EU351" s="121"/>
      <c r="EV351" s="121"/>
      <c r="EW351" s="121"/>
      <c r="EX351" s="121"/>
      <c r="EY351" s="121"/>
      <c r="EZ351" s="121"/>
      <c r="FA351" s="121"/>
      <c r="FB351" s="121"/>
      <c r="FC351" s="121"/>
      <c r="FD351" s="121"/>
      <c r="FE351" s="121"/>
      <c r="FF351" s="121"/>
      <c r="FG351" s="121"/>
      <c r="FH351" s="121"/>
      <c r="FI351" s="121"/>
      <c r="FJ351" s="121"/>
      <c r="FK351" s="121"/>
      <c r="FL351" s="121"/>
      <c r="FM351" s="121"/>
      <c r="FN351" s="121"/>
      <c r="FO351" s="121"/>
      <c r="FP351" s="121"/>
      <c r="FQ351" s="121"/>
      <c r="FR351" s="121"/>
      <c r="FS351" s="121"/>
      <c r="FT351" s="121"/>
      <c r="FU351" s="121"/>
      <c r="FV351" s="121"/>
      <c r="FW351" s="121"/>
      <c r="FX351" s="121"/>
      <c r="FY351" s="121"/>
      <c r="FZ351" s="121"/>
      <c r="GA351" s="121"/>
      <c r="GB351" s="121"/>
      <c r="GC351" s="121"/>
      <c r="GD351" s="121"/>
      <c r="GE351" s="121"/>
      <c r="GF351" s="121"/>
      <c r="GG351" s="121"/>
      <c r="GH351" s="121"/>
      <c r="GI351" s="121"/>
      <c r="GJ351" s="121"/>
      <c r="GK351" s="121"/>
      <c r="GL351" s="121"/>
      <c r="GM351" s="121"/>
      <c r="GN351" s="121"/>
      <c r="GO351" s="121"/>
      <c r="GP351" s="121"/>
      <c r="GQ351" s="121"/>
      <c r="GR351" s="121"/>
      <c r="GS351" s="121"/>
      <c r="GT351" s="121"/>
      <c r="GU351" s="121"/>
      <c r="GV351" s="121"/>
      <c r="GW351" s="121"/>
      <c r="GX351" s="121"/>
      <c r="GY351" s="121"/>
      <c r="GZ351" s="121"/>
      <c r="HA351" s="121"/>
      <c r="HB351" s="121"/>
      <c r="HC351" s="121"/>
      <c r="HD351" s="121"/>
      <c r="HE351" s="121"/>
      <c r="HF351" s="121"/>
      <c r="HG351" s="121"/>
      <c r="HH351" s="121"/>
      <c r="HI351" s="121"/>
      <c r="HJ351" s="121"/>
      <c r="HK351" s="121"/>
      <c r="HL351" s="121"/>
      <c r="HM351" s="121"/>
      <c r="HN351" s="121"/>
      <c r="HO351" s="121"/>
      <c r="HP351" s="121"/>
      <c r="HQ351" s="121"/>
      <c r="HR351" s="121"/>
      <c r="HS351" s="121"/>
      <c r="HT351" s="121"/>
      <c r="HU351" s="121"/>
      <c r="HV351" s="121"/>
      <c r="HW351" s="121"/>
      <c r="HX351" s="121"/>
      <c r="HY351" s="121"/>
      <c r="HZ351" s="121"/>
      <c r="IA351" s="121"/>
      <c r="IB351" s="121"/>
      <c r="IC351" s="121"/>
      <c r="ID351" s="121"/>
      <c r="IE351" s="121"/>
      <c r="IF351" s="121"/>
      <c r="IG351" s="121"/>
      <c r="IH351" s="121"/>
      <c r="II351" s="121"/>
      <c r="IJ351" s="121"/>
      <c r="IK351" s="121"/>
      <c r="IL351" s="121"/>
      <c r="IM351" s="121"/>
      <c r="IN351" s="121"/>
      <c r="IO351" s="121"/>
      <c r="IP351" s="121"/>
      <c r="IQ351" s="121"/>
      <c r="IR351" s="121"/>
      <c r="IS351" s="121"/>
      <c r="IT351" s="121"/>
      <c r="IU351" s="121"/>
      <c r="IV351" s="121"/>
    </row>
    <row r="352" spans="1:256" ht="14.5">
      <c r="A352" s="121"/>
      <c r="B352" s="104" t="s">
        <v>314</v>
      </c>
      <c r="C352" s="123">
        <v>45747</v>
      </c>
      <c r="D352" s="85"/>
      <c r="E352" s="161"/>
      <c r="F352" s="162"/>
      <c r="G352" s="121"/>
      <c r="H352" s="121"/>
      <c r="I352" s="121"/>
      <c r="J352" s="121"/>
      <c r="K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c r="AP352" s="121"/>
      <c r="AQ352" s="121"/>
      <c r="AR352" s="121"/>
      <c r="AS352" s="121"/>
      <c r="AT352" s="121"/>
      <c r="AU352" s="121"/>
      <c r="AV352" s="121"/>
      <c r="AW352" s="121"/>
      <c r="AX352" s="121"/>
      <c r="AY352" s="121"/>
      <c r="AZ352" s="121"/>
      <c r="BA352" s="121"/>
      <c r="BB352" s="121"/>
      <c r="BC352" s="121"/>
      <c r="BD352" s="121"/>
      <c r="BE352" s="121"/>
      <c r="BF352" s="121"/>
      <c r="BG352" s="121"/>
      <c r="BH352" s="121"/>
      <c r="BI352" s="121"/>
      <c r="BJ352" s="121"/>
      <c r="BK352" s="121"/>
      <c r="BL352" s="121"/>
      <c r="BM352" s="121"/>
      <c r="BN352" s="121"/>
      <c r="BO352" s="121"/>
      <c r="BP352" s="121"/>
      <c r="BQ352" s="121"/>
      <c r="BR352" s="121"/>
      <c r="BS352" s="121"/>
      <c r="BT352" s="121"/>
      <c r="BU352" s="121"/>
      <c r="BV352" s="121"/>
      <c r="BW352" s="121"/>
      <c r="BX352" s="121"/>
      <c r="BY352" s="121"/>
      <c r="BZ352" s="121"/>
      <c r="CA352" s="121"/>
      <c r="CB352" s="121"/>
      <c r="CC352" s="121"/>
      <c r="CD352" s="121"/>
      <c r="CE352" s="121"/>
      <c r="CF352" s="121"/>
      <c r="CG352" s="121"/>
      <c r="CH352" s="121"/>
      <c r="CI352" s="121"/>
      <c r="CJ352" s="121"/>
      <c r="CK352" s="121"/>
      <c r="CL352" s="121"/>
      <c r="CM352" s="121"/>
      <c r="CN352" s="121"/>
      <c r="CO352" s="121"/>
      <c r="CP352" s="121"/>
      <c r="CQ352" s="121"/>
      <c r="CR352" s="121"/>
      <c r="CS352" s="121"/>
      <c r="CT352" s="121"/>
      <c r="CU352" s="121"/>
      <c r="CV352" s="121"/>
      <c r="CW352" s="121"/>
      <c r="CX352" s="121"/>
      <c r="CY352" s="121"/>
      <c r="CZ352" s="121"/>
      <c r="DA352" s="121"/>
      <c r="DB352" s="121"/>
      <c r="DC352" s="121"/>
      <c r="DD352" s="121"/>
      <c r="DE352" s="121"/>
      <c r="DF352" s="121"/>
      <c r="DG352" s="121"/>
      <c r="DH352" s="121"/>
      <c r="DI352" s="121"/>
      <c r="DJ352" s="121"/>
      <c r="DK352" s="121"/>
      <c r="DL352" s="121"/>
      <c r="DM352" s="121"/>
      <c r="DN352" s="121"/>
      <c r="DO352" s="121"/>
      <c r="DP352" s="121"/>
      <c r="DQ352" s="121"/>
      <c r="DR352" s="121"/>
      <c r="DS352" s="121"/>
      <c r="DT352" s="121"/>
      <c r="DU352" s="121"/>
      <c r="DV352" s="121"/>
      <c r="DW352" s="121"/>
      <c r="DX352" s="121"/>
      <c r="DY352" s="121"/>
      <c r="DZ352" s="121"/>
      <c r="EA352" s="121"/>
      <c r="EB352" s="121"/>
      <c r="EC352" s="121"/>
      <c r="ED352" s="121"/>
      <c r="EE352" s="121"/>
      <c r="EF352" s="121"/>
      <c r="EG352" s="121"/>
      <c r="EH352" s="121"/>
      <c r="EI352" s="121"/>
      <c r="EJ352" s="121"/>
      <c r="EK352" s="121"/>
      <c r="EL352" s="121"/>
      <c r="EM352" s="121"/>
      <c r="EN352" s="121"/>
      <c r="EO352" s="121"/>
      <c r="EP352" s="121"/>
      <c r="EQ352" s="121"/>
      <c r="ER352" s="121"/>
      <c r="ES352" s="121"/>
      <c r="ET352" s="121"/>
      <c r="EU352" s="121"/>
      <c r="EV352" s="121"/>
      <c r="EW352" s="121"/>
      <c r="EX352" s="121"/>
      <c r="EY352" s="121"/>
      <c r="EZ352" s="121"/>
      <c r="FA352" s="121"/>
      <c r="FB352" s="121"/>
      <c r="FC352" s="121"/>
      <c r="FD352" s="121"/>
      <c r="FE352" s="121"/>
      <c r="FF352" s="121"/>
      <c r="FG352" s="121"/>
      <c r="FH352" s="121"/>
      <c r="FI352" s="121"/>
      <c r="FJ352" s="121"/>
      <c r="FK352" s="121"/>
      <c r="FL352" s="121"/>
      <c r="FM352" s="121"/>
      <c r="FN352" s="121"/>
      <c r="FO352" s="121"/>
      <c r="FP352" s="121"/>
      <c r="FQ352" s="121"/>
      <c r="FR352" s="121"/>
      <c r="FS352" s="121"/>
      <c r="FT352" s="121"/>
      <c r="FU352" s="121"/>
      <c r="FV352" s="121"/>
      <c r="FW352" s="121"/>
      <c r="FX352" s="121"/>
      <c r="FY352" s="121"/>
      <c r="FZ352" s="121"/>
      <c r="GA352" s="121"/>
      <c r="GB352" s="121"/>
      <c r="GC352" s="121"/>
      <c r="GD352" s="121"/>
      <c r="GE352" s="121"/>
      <c r="GF352" s="121"/>
      <c r="GG352" s="121"/>
      <c r="GH352" s="121"/>
      <c r="GI352" s="121"/>
      <c r="GJ352" s="121"/>
      <c r="GK352" s="121"/>
      <c r="GL352" s="121"/>
      <c r="GM352" s="121"/>
      <c r="GN352" s="121"/>
      <c r="GO352" s="121"/>
      <c r="GP352" s="121"/>
      <c r="GQ352" s="121"/>
      <c r="GR352" s="121"/>
      <c r="GS352" s="121"/>
      <c r="GT352" s="121"/>
      <c r="GU352" s="121"/>
      <c r="GV352" s="121"/>
      <c r="GW352" s="121"/>
      <c r="GX352" s="121"/>
      <c r="GY352" s="121"/>
      <c r="GZ352" s="121"/>
      <c r="HA352" s="121"/>
      <c r="HB352" s="121"/>
      <c r="HC352" s="121"/>
      <c r="HD352" s="121"/>
      <c r="HE352" s="121"/>
      <c r="HF352" s="121"/>
      <c r="HG352" s="121"/>
      <c r="HH352" s="121"/>
      <c r="HI352" s="121"/>
      <c r="HJ352" s="121"/>
      <c r="HK352" s="121"/>
      <c r="HL352" s="121"/>
      <c r="HM352" s="121"/>
      <c r="HN352" s="121"/>
      <c r="HO352" s="121"/>
      <c r="HP352" s="121"/>
      <c r="HQ352" s="121"/>
      <c r="HR352" s="121"/>
      <c r="HS352" s="121"/>
      <c r="HT352" s="121"/>
      <c r="HU352" s="121"/>
      <c r="HV352" s="121"/>
      <c r="HW352" s="121"/>
      <c r="HX352" s="121"/>
      <c r="HY352" s="121"/>
      <c r="HZ352" s="121"/>
      <c r="IA352" s="121"/>
      <c r="IB352" s="121"/>
      <c r="IC352" s="121"/>
      <c r="ID352" s="121"/>
      <c r="IE352" s="121"/>
      <c r="IF352" s="121"/>
      <c r="IG352" s="121"/>
      <c r="IH352" s="121"/>
      <c r="II352" s="121"/>
      <c r="IJ352" s="121"/>
      <c r="IK352" s="121"/>
      <c r="IL352" s="121"/>
      <c r="IM352" s="121"/>
      <c r="IN352" s="121"/>
      <c r="IO352" s="121"/>
      <c r="IP352" s="121"/>
      <c r="IQ352" s="121"/>
      <c r="IR352" s="121"/>
      <c r="IS352" s="121"/>
      <c r="IT352" s="121"/>
      <c r="IU352" s="121"/>
      <c r="IV352" s="121"/>
    </row>
    <row r="353" spans="1:256" ht="14.5">
      <c r="A353" s="121"/>
      <c r="B353" s="104" t="s">
        <v>300</v>
      </c>
      <c r="C353" s="105" t="s">
        <v>301</v>
      </c>
      <c r="D353" s="104" t="s">
        <v>302</v>
      </c>
      <c r="E353" s="163" t="s">
        <v>303</v>
      </c>
      <c r="F353" s="164" t="s">
        <v>304</v>
      </c>
      <c r="G353" s="121"/>
      <c r="H353" s="121"/>
      <c r="I353" s="121"/>
      <c r="J353" s="121"/>
      <c r="K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c r="AP353" s="121"/>
      <c r="AQ353" s="121"/>
      <c r="AR353" s="121"/>
      <c r="AS353" s="121"/>
      <c r="AT353" s="121"/>
      <c r="AU353" s="121"/>
      <c r="AV353" s="121"/>
      <c r="AW353" s="121"/>
      <c r="AX353" s="121"/>
      <c r="AY353" s="121"/>
      <c r="AZ353" s="121"/>
      <c r="BA353" s="121"/>
      <c r="BB353" s="121"/>
      <c r="BC353" s="121"/>
      <c r="BD353" s="121"/>
      <c r="BE353" s="121"/>
      <c r="BF353" s="121"/>
      <c r="BG353" s="121"/>
      <c r="BH353" s="121"/>
      <c r="BI353" s="121"/>
      <c r="BJ353" s="121"/>
      <c r="BK353" s="121"/>
      <c r="BL353" s="121"/>
      <c r="BM353" s="121"/>
      <c r="BN353" s="121"/>
      <c r="BO353" s="121"/>
      <c r="BP353" s="121"/>
      <c r="BQ353" s="121"/>
      <c r="BR353" s="121"/>
      <c r="BS353" s="121"/>
      <c r="BT353" s="121"/>
      <c r="BU353" s="121"/>
      <c r="BV353" s="121"/>
      <c r="BW353" s="121"/>
      <c r="BX353" s="121"/>
      <c r="BY353" s="121"/>
      <c r="BZ353" s="121"/>
      <c r="CA353" s="121"/>
      <c r="CB353" s="121"/>
      <c r="CC353" s="121"/>
      <c r="CD353" s="121"/>
      <c r="CE353" s="121"/>
      <c r="CF353" s="121"/>
      <c r="CG353" s="121"/>
      <c r="CH353" s="121"/>
      <c r="CI353" s="121"/>
      <c r="CJ353" s="121"/>
      <c r="CK353" s="121"/>
      <c r="CL353" s="121"/>
      <c r="CM353" s="121"/>
      <c r="CN353" s="121"/>
      <c r="CO353" s="121"/>
      <c r="CP353" s="121"/>
      <c r="CQ353" s="121"/>
      <c r="CR353" s="121"/>
      <c r="CS353" s="121"/>
      <c r="CT353" s="121"/>
      <c r="CU353" s="121"/>
      <c r="CV353" s="121"/>
      <c r="CW353" s="121"/>
      <c r="CX353" s="121"/>
      <c r="CY353" s="121"/>
      <c r="CZ353" s="121"/>
      <c r="DA353" s="121"/>
      <c r="DB353" s="121"/>
      <c r="DC353" s="121"/>
      <c r="DD353" s="121"/>
      <c r="DE353" s="121"/>
      <c r="DF353" s="121"/>
      <c r="DG353" s="121"/>
      <c r="DH353" s="121"/>
      <c r="DI353" s="121"/>
      <c r="DJ353" s="121"/>
      <c r="DK353" s="121"/>
      <c r="DL353" s="121"/>
      <c r="DM353" s="121"/>
      <c r="DN353" s="121"/>
      <c r="DO353" s="121"/>
      <c r="DP353" s="121"/>
      <c r="DQ353" s="121"/>
      <c r="DR353" s="121"/>
      <c r="DS353" s="121"/>
      <c r="DT353" s="121"/>
      <c r="DU353" s="121"/>
      <c r="DV353" s="121"/>
      <c r="DW353" s="121"/>
      <c r="DX353" s="121"/>
      <c r="DY353" s="121"/>
      <c r="DZ353" s="121"/>
      <c r="EA353" s="121"/>
      <c r="EB353" s="121"/>
      <c r="EC353" s="121"/>
      <c r="ED353" s="121"/>
      <c r="EE353" s="121"/>
      <c r="EF353" s="121"/>
      <c r="EG353" s="121"/>
      <c r="EH353" s="121"/>
      <c r="EI353" s="121"/>
      <c r="EJ353" s="121"/>
      <c r="EK353" s="121"/>
      <c r="EL353" s="121"/>
      <c r="EM353" s="121"/>
      <c r="EN353" s="121"/>
      <c r="EO353" s="121"/>
      <c r="EP353" s="121"/>
      <c r="EQ353" s="121"/>
      <c r="ER353" s="121"/>
      <c r="ES353" s="121"/>
      <c r="ET353" s="121"/>
      <c r="EU353" s="121"/>
      <c r="EV353" s="121"/>
      <c r="EW353" s="121"/>
      <c r="EX353" s="121"/>
      <c r="EY353" s="121"/>
      <c r="EZ353" s="121"/>
      <c r="FA353" s="121"/>
      <c r="FB353" s="121"/>
      <c r="FC353" s="121"/>
      <c r="FD353" s="121"/>
      <c r="FE353" s="121"/>
      <c r="FF353" s="121"/>
      <c r="FG353" s="121"/>
      <c r="FH353" s="121"/>
      <c r="FI353" s="121"/>
      <c r="FJ353" s="121"/>
      <c r="FK353" s="121"/>
      <c r="FL353" s="121"/>
      <c r="FM353" s="121"/>
      <c r="FN353" s="121"/>
      <c r="FO353" s="121"/>
      <c r="FP353" s="121"/>
      <c r="FQ353" s="121"/>
      <c r="FR353" s="121"/>
      <c r="FS353" s="121"/>
      <c r="FT353" s="121"/>
      <c r="FU353" s="121"/>
      <c r="FV353" s="121"/>
      <c r="FW353" s="121"/>
      <c r="FX353" s="121"/>
      <c r="FY353" s="121"/>
      <c r="FZ353" s="121"/>
      <c r="GA353" s="121"/>
      <c r="GB353" s="121"/>
      <c r="GC353" s="121"/>
      <c r="GD353" s="121"/>
      <c r="GE353" s="121"/>
      <c r="GF353" s="121"/>
      <c r="GG353" s="121"/>
      <c r="GH353" s="121"/>
      <c r="GI353" s="121"/>
      <c r="GJ353" s="121"/>
      <c r="GK353" s="121"/>
      <c r="GL353" s="121"/>
      <c r="GM353" s="121"/>
      <c r="GN353" s="121"/>
      <c r="GO353" s="121"/>
      <c r="GP353" s="121"/>
      <c r="GQ353" s="121"/>
      <c r="GR353" s="121"/>
      <c r="GS353" s="121"/>
      <c r="GT353" s="121"/>
      <c r="GU353" s="121"/>
      <c r="GV353" s="121"/>
      <c r="GW353" s="121"/>
      <c r="GX353" s="121"/>
      <c r="GY353" s="121"/>
      <c r="GZ353" s="121"/>
      <c r="HA353" s="121"/>
      <c r="HB353" s="121"/>
      <c r="HC353" s="121"/>
      <c r="HD353" s="121"/>
      <c r="HE353" s="121"/>
      <c r="HF353" s="121"/>
      <c r="HG353" s="121"/>
      <c r="HH353" s="121"/>
      <c r="HI353" s="121"/>
      <c r="HJ353" s="121"/>
      <c r="HK353" s="121"/>
      <c r="HL353" s="121"/>
      <c r="HM353" s="121"/>
      <c r="HN353" s="121"/>
      <c r="HO353" s="121"/>
      <c r="HP353" s="121"/>
      <c r="HQ353" s="121"/>
      <c r="HR353" s="121"/>
      <c r="HS353" s="121"/>
      <c r="HT353" s="121"/>
      <c r="HU353" s="121"/>
      <c r="HV353" s="121"/>
      <c r="HW353" s="121"/>
      <c r="HX353" s="121"/>
      <c r="HY353" s="121"/>
      <c r="HZ353" s="121"/>
      <c r="IA353" s="121"/>
      <c r="IB353" s="121"/>
      <c r="IC353" s="121"/>
      <c r="ID353" s="121"/>
      <c r="IE353" s="121"/>
      <c r="IF353" s="121"/>
      <c r="IG353" s="121"/>
      <c r="IH353" s="121"/>
      <c r="II353" s="121"/>
      <c r="IJ353" s="121"/>
      <c r="IK353" s="121"/>
      <c r="IL353" s="121"/>
      <c r="IM353" s="121"/>
      <c r="IN353" s="121"/>
      <c r="IO353" s="121"/>
      <c r="IP353" s="121"/>
      <c r="IQ353" s="121"/>
      <c r="IR353" s="121"/>
      <c r="IS353" s="121"/>
      <c r="IT353" s="121"/>
      <c r="IU353" s="121"/>
      <c r="IV353" s="121"/>
    </row>
    <row r="354" spans="1:256" ht="14.5">
      <c r="A354" s="121"/>
      <c r="B354" s="165" t="s">
        <v>271</v>
      </c>
      <c r="C354" s="166" t="s">
        <v>271</v>
      </c>
      <c r="D354" s="165" t="s">
        <v>271</v>
      </c>
      <c r="E354" s="167" t="s">
        <v>271</v>
      </c>
      <c r="F354" s="168" t="s">
        <v>271</v>
      </c>
      <c r="G354" s="121"/>
      <c r="H354" s="121"/>
      <c r="I354" s="121"/>
      <c r="J354" s="121"/>
      <c r="K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c r="AP354" s="121"/>
      <c r="AQ354" s="121"/>
      <c r="AR354" s="121"/>
      <c r="AS354" s="121"/>
      <c r="AT354" s="121"/>
      <c r="AU354" s="121"/>
      <c r="AV354" s="121"/>
      <c r="AW354" s="121"/>
      <c r="AX354" s="121"/>
      <c r="AY354" s="121"/>
      <c r="AZ354" s="121"/>
      <c r="BA354" s="121"/>
      <c r="BB354" s="121"/>
      <c r="BC354" s="121"/>
      <c r="BD354" s="121"/>
      <c r="BE354" s="121"/>
      <c r="BF354" s="121"/>
      <c r="BG354" s="121"/>
      <c r="BH354" s="121"/>
      <c r="BI354" s="121"/>
      <c r="BJ354" s="121"/>
      <c r="BK354" s="121"/>
      <c r="BL354" s="121"/>
      <c r="BM354" s="121"/>
      <c r="BN354" s="121"/>
      <c r="BO354" s="121"/>
      <c r="BP354" s="121"/>
      <c r="BQ354" s="121"/>
      <c r="BR354" s="121"/>
      <c r="BS354" s="121"/>
      <c r="BT354" s="121"/>
      <c r="BU354" s="121"/>
      <c r="BV354" s="121"/>
      <c r="BW354" s="121"/>
      <c r="BX354" s="121"/>
      <c r="BY354" s="121"/>
      <c r="BZ354" s="121"/>
      <c r="CA354" s="121"/>
      <c r="CB354" s="121"/>
      <c r="CC354" s="121"/>
      <c r="CD354" s="121"/>
      <c r="CE354" s="121"/>
      <c r="CF354" s="121"/>
      <c r="CG354" s="121"/>
      <c r="CH354" s="121"/>
      <c r="CI354" s="121"/>
      <c r="CJ354" s="121"/>
      <c r="CK354" s="121"/>
      <c r="CL354" s="121"/>
      <c r="CM354" s="121"/>
      <c r="CN354" s="121"/>
      <c r="CO354" s="121"/>
      <c r="CP354" s="121"/>
      <c r="CQ354" s="121"/>
      <c r="CR354" s="121"/>
      <c r="CS354" s="121"/>
      <c r="CT354" s="121"/>
      <c r="CU354" s="121"/>
      <c r="CV354" s="121"/>
      <c r="CW354" s="121"/>
      <c r="CX354" s="121"/>
      <c r="CY354" s="121"/>
      <c r="CZ354" s="121"/>
      <c r="DA354" s="121"/>
      <c r="DB354" s="121"/>
      <c r="DC354" s="121"/>
      <c r="DD354" s="121"/>
      <c r="DE354" s="121"/>
      <c r="DF354" s="121"/>
      <c r="DG354" s="121"/>
      <c r="DH354" s="121"/>
      <c r="DI354" s="121"/>
      <c r="DJ354" s="121"/>
      <c r="DK354" s="121"/>
      <c r="DL354" s="121"/>
      <c r="DM354" s="121"/>
      <c r="DN354" s="121"/>
      <c r="DO354" s="121"/>
      <c r="DP354" s="121"/>
      <c r="DQ354" s="121"/>
      <c r="DR354" s="121"/>
      <c r="DS354" s="121"/>
      <c r="DT354" s="121"/>
      <c r="DU354" s="121"/>
      <c r="DV354" s="121"/>
      <c r="DW354" s="121"/>
      <c r="DX354" s="121"/>
      <c r="DY354" s="121"/>
      <c r="DZ354" s="121"/>
      <c r="EA354" s="121"/>
      <c r="EB354" s="121"/>
      <c r="EC354" s="121"/>
      <c r="ED354" s="121"/>
      <c r="EE354" s="121"/>
      <c r="EF354" s="121"/>
      <c r="EG354" s="121"/>
      <c r="EH354" s="121"/>
      <c r="EI354" s="121"/>
      <c r="EJ354" s="121"/>
      <c r="EK354" s="121"/>
      <c r="EL354" s="121"/>
      <c r="EM354" s="121"/>
      <c r="EN354" s="121"/>
      <c r="EO354" s="121"/>
      <c r="EP354" s="121"/>
      <c r="EQ354" s="121"/>
      <c r="ER354" s="121"/>
      <c r="ES354" s="121"/>
      <c r="ET354" s="121"/>
      <c r="EU354" s="121"/>
      <c r="EV354" s="121"/>
      <c r="EW354" s="121"/>
      <c r="EX354" s="121"/>
      <c r="EY354" s="121"/>
      <c r="EZ354" s="121"/>
      <c r="FA354" s="121"/>
      <c r="FB354" s="121"/>
      <c r="FC354" s="121"/>
      <c r="FD354" s="121"/>
      <c r="FE354" s="121"/>
      <c r="FF354" s="121"/>
      <c r="FG354" s="121"/>
      <c r="FH354" s="121"/>
      <c r="FI354" s="121"/>
      <c r="FJ354" s="121"/>
      <c r="FK354" s="121"/>
      <c r="FL354" s="121"/>
      <c r="FM354" s="121"/>
      <c r="FN354" s="121"/>
      <c r="FO354" s="121"/>
      <c r="FP354" s="121"/>
      <c r="FQ354" s="121"/>
      <c r="FR354" s="121"/>
      <c r="FS354" s="121"/>
      <c r="FT354" s="121"/>
      <c r="FU354" s="121"/>
      <c r="FV354" s="121"/>
      <c r="FW354" s="121"/>
      <c r="FX354" s="121"/>
      <c r="FY354" s="121"/>
      <c r="FZ354" s="121"/>
      <c r="GA354" s="121"/>
      <c r="GB354" s="121"/>
      <c r="GC354" s="121"/>
      <c r="GD354" s="121"/>
      <c r="GE354" s="121"/>
      <c r="GF354" s="121"/>
      <c r="GG354" s="121"/>
      <c r="GH354" s="121"/>
      <c r="GI354" s="121"/>
      <c r="GJ354" s="121"/>
      <c r="GK354" s="121"/>
      <c r="GL354" s="121"/>
      <c r="GM354" s="121"/>
      <c r="GN354" s="121"/>
      <c r="GO354" s="121"/>
      <c r="GP354" s="121"/>
      <c r="GQ354" s="121"/>
      <c r="GR354" s="121"/>
      <c r="GS354" s="121"/>
      <c r="GT354" s="121"/>
      <c r="GU354" s="121"/>
      <c r="GV354" s="121"/>
      <c r="GW354" s="121"/>
      <c r="GX354" s="121"/>
      <c r="GY354" s="121"/>
      <c r="GZ354" s="121"/>
      <c r="HA354" s="121"/>
      <c r="HB354" s="121"/>
      <c r="HC354" s="121"/>
      <c r="HD354" s="121"/>
      <c r="HE354" s="121"/>
      <c r="HF354" s="121"/>
      <c r="HG354" s="121"/>
      <c r="HH354" s="121"/>
      <c r="HI354" s="121"/>
      <c r="HJ354" s="121"/>
      <c r="HK354" s="121"/>
      <c r="HL354" s="121"/>
      <c r="HM354" s="121"/>
      <c r="HN354" s="121"/>
      <c r="HO354" s="121"/>
      <c r="HP354" s="121"/>
      <c r="HQ354" s="121"/>
      <c r="HR354" s="121"/>
      <c r="HS354" s="121"/>
      <c r="HT354" s="121"/>
      <c r="HU354" s="121"/>
      <c r="HV354" s="121"/>
      <c r="HW354" s="121"/>
      <c r="HX354" s="121"/>
      <c r="HY354" s="121"/>
      <c r="HZ354" s="121"/>
      <c r="IA354" s="121"/>
      <c r="IB354" s="121"/>
      <c r="IC354" s="121"/>
      <c r="ID354" s="121"/>
      <c r="IE354" s="121"/>
      <c r="IF354" s="121"/>
      <c r="IG354" s="121"/>
      <c r="IH354" s="121"/>
      <c r="II354" s="121"/>
      <c r="IJ354" s="121"/>
      <c r="IK354" s="121"/>
      <c r="IL354" s="121"/>
      <c r="IM354" s="121"/>
      <c r="IN354" s="121"/>
      <c r="IO354" s="121"/>
      <c r="IP354" s="121"/>
      <c r="IQ354" s="121"/>
      <c r="IR354" s="121"/>
      <c r="IS354" s="121"/>
      <c r="IT354" s="121"/>
      <c r="IU354" s="121"/>
      <c r="IV354" s="121"/>
    </row>
    <row r="355" spans="1:256" ht="14.5">
      <c r="A355" s="121"/>
      <c r="B355" s="169" t="s">
        <v>305</v>
      </c>
      <c r="C355" s="136"/>
      <c r="D355" s="121"/>
      <c r="E355" s="121"/>
      <c r="F355" s="137"/>
      <c r="G355" s="121"/>
      <c r="H355" s="121"/>
      <c r="I355" s="121"/>
      <c r="J355" s="121"/>
      <c r="K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1"/>
      <c r="BM355" s="121"/>
      <c r="BN355" s="121"/>
      <c r="BO355" s="121"/>
      <c r="BP355" s="121"/>
      <c r="BQ355" s="121"/>
      <c r="BR355" s="121"/>
      <c r="BS355" s="121"/>
      <c r="BT355" s="121"/>
      <c r="BU355" s="121"/>
      <c r="BV355" s="121"/>
      <c r="BW355" s="121"/>
      <c r="BX355" s="121"/>
      <c r="BY355" s="121"/>
      <c r="BZ355" s="121"/>
      <c r="CA355" s="121"/>
      <c r="CB355" s="121"/>
      <c r="CC355" s="121"/>
      <c r="CD355" s="121"/>
      <c r="CE355" s="121"/>
      <c r="CF355" s="121"/>
      <c r="CG355" s="121"/>
      <c r="CH355" s="121"/>
      <c r="CI355" s="121"/>
      <c r="CJ355" s="121"/>
      <c r="CK355" s="121"/>
      <c r="CL355" s="121"/>
      <c r="CM355" s="121"/>
      <c r="CN355" s="121"/>
      <c r="CO355" s="121"/>
      <c r="CP355" s="121"/>
      <c r="CQ355" s="121"/>
      <c r="CR355" s="121"/>
      <c r="CS355" s="121"/>
      <c r="CT355" s="121"/>
      <c r="CU355" s="121"/>
      <c r="CV355" s="121"/>
      <c r="CW355" s="121"/>
      <c r="CX355" s="121"/>
      <c r="CY355" s="121"/>
      <c r="CZ355" s="121"/>
      <c r="DA355" s="121"/>
      <c r="DB355" s="121"/>
      <c r="DC355" s="121"/>
      <c r="DD355" s="121"/>
      <c r="DE355" s="121"/>
      <c r="DF355" s="121"/>
      <c r="DG355" s="121"/>
      <c r="DH355" s="121"/>
      <c r="DI355" s="121"/>
      <c r="DJ355" s="121"/>
      <c r="DK355" s="121"/>
      <c r="DL355" s="121"/>
      <c r="DM355" s="121"/>
      <c r="DN355" s="121"/>
      <c r="DO355" s="121"/>
      <c r="DP355" s="121"/>
      <c r="DQ355" s="121"/>
      <c r="DR355" s="121"/>
      <c r="DS355" s="121"/>
      <c r="DT355" s="121"/>
      <c r="DU355" s="121"/>
      <c r="DV355" s="121"/>
      <c r="DW355" s="121"/>
      <c r="DX355" s="121"/>
      <c r="DY355" s="121"/>
      <c r="DZ355" s="121"/>
      <c r="EA355" s="121"/>
      <c r="EB355" s="121"/>
      <c r="EC355" s="121"/>
      <c r="ED355" s="121"/>
      <c r="EE355" s="121"/>
      <c r="EF355" s="121"/>
      <c r="EG355" s="121"/>
      <c r="EH355" s="121"/>
      <c r="EI355" s="121"/>
      <c r="EJ355" s="121"/>
      <c r="EK355" s="121"/>
      <c r="EL355" s="121"/>
      <c r="EM355" s="121"/>
      <c r="EN355" s="121"/>
      <c r="EO355" s="121"/>
      <c r="EP355" s="121"/>
      <c r="EQ355" s="121"/>
      <c r="ER355" s="121"/>
      <c r="ES355" s="121"/>
      <c r="ET355" s="121"/>
      <c r="EU355" s="121"/>
      <c r="EV355" s="121"/>
      <c r="EW355" s="121"/>
      <c r="EX355" s="121"/>
      <c r="EY355" s="121"/>
      <c r="EZ355" s="121"/>
      <c r="FA355" s="121"/>
      <c r="FB355" s="121"/>
      <c r="FC355" s="121"/>
      <c r="FD355" s="121"/>
      <c r="FE355" s="121"/>
      <c r="FF355" s="121"/>
      <c r="FG355" s="121"/>
      <c r="FH355" s="121"/>
      <c r="FI355" s="121"/>
      <c r="FJ355" s="121"/>
      <c r="FK355" s="121"/>
      <c r="FL355" s="121"/>
      <c r="FM355" s="121"/>
      <c r="FN355" s="121"/>
      <c r="FO355" s="121"/>
      <c r="FP355" s="121"/>
      <c r="FQ355" s="121"/>
      <c r="FR355" s="121"/>
      <c r="FS355" s="121"/>
      <c r="FT355" s="121"/>
      <c r="FU355" s="121"/>
      <c r="FV355" s="121"/>
      <c r="FW355" s="121"/>
      <c r="FX355" s="121"/>
      <c r="FY355" s="121"/>
      <c r="FZ355" s="121"/>
      <c r="GA355" s="121"/>
      <c r="GB355" s="121"/>
      <c r="GC355" s="121"/>
      <c r="GD355" s="121"/>
      <c r="GE355" s="121"/>
      <c r="GF355" s="121"/>
      <c r="GG355" s="121"/>
      <c r="GH355" s="121"/>
      <c r="GI355" s="121"/>
      <c r="GJ355" s="121"/>
      <c r="GK355" s="121"/>
      <c r="GL355" s="121"/>
      <c r="GM355" s="121"/>
      <c r="GN355" s="121"/>
      <c r="GO355" s="121"/>
      <c r="GP355" s="121"/>
      <c r="GQ355" s="121"/>
      <c r="GR355" s="121"/>
      <c r="GS355" s="121"/>
      <c r="GT355" s="121"/>
      <c r="GU355" s="121"/>
      <c r="GV355" s="121"/>
      <c r="GW355" s="121"/>
      <c r="GX355" s="121"/>
      <c r="GY355" s="121"/>
      <c r="GZ355" s="121"/>
      <c r="HA355" s="121"/>
      <c r="HB355" s="121"/>
      <c r="HC355" s="121"/>
      <c r="HD355" s="121"/>
      <c r="HE355" s="121"/>
      <c r="HF355" s="121"/>
      <c r="HG355" s="121"/>
      <c r="HH355" s="121"/>
      <c r="HI355" s="121"/>
      <c r="HJ355" s="121"/>
      <c r="HK355" s="121"/>
      <c r="HL355" s="121"/>
      <c r="HM355" s="121"/>
      <c r="HN355" s="121"/>
      <c r="HO355" s="121"/>
      <c r="HP355" s="121"/>
      <c r="HQ355" s="121"/>
      <c r="HR355" s="121"/>
      <c r="HS355" s="121"/>
      <c r="HT355" s="121"/>
      <c r="HU355" s="121"/>
      <c r="HV355" s="121"/>
      <c r="HW355" s="121"/>
      <c r="HX355" s="121"/>
      <c r="HY355" s="121"/>
      <c r="HZ355" s="121"/>
      <c r="IA355" s="121"/>
      <c r="IB355" s="121"/>
      <c r="IC355" s="121"/>
      <c r="ID355" s="121"/>
      <c r="IE355" s="121"/>
      <c r="IF355" s="121"/>
      <c r="IG355" s="121"/>
      <c r="IH355" s="121"/>
      <c r="II355" s="121"/>
      <c r="IJ355" s="121"/>
      <c r="IK355" s="121"/>
      <c r="IL355" s="121"/>
      <c r="IM355" s="121"/>
      <c r="IN355" s="121"/>
      <c r="IO355" s="121"/>
      <c r="IP355" s="121"/>
      <c r="IQ355" s="121"/>
      <c r="IR355" s="121"/>
      <c r="IS355" s="121"/>
      <c r="IT355" s="121"/>
      <c r="IU355" s="121"/>
      <c r="IV355" s="121"/>
    </row>
    <row r="356" spans="1:256" ht="14.5">
      <c r="A356" s="121"/>
      <c r="B356" s="169"/>
      <c r="C356" s="136"/>
      <c r="D356" s="121"/>
      <c r="E356" s="121"/>
      <c r="F356" s="137"/>
      <c r="G356" s="121"/>
      <c r="H356" s="121"/>
      <c r="I356" s="121"/>
      <c r="J356" s="121"/>
      <c r="K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c r="AP356" s="121"/>
      <c r="AQ356" s="121"/>
      <c r="AR356" s="121"/>
      <c r="AS356" s="121"/>
      <c r="AT356" s="121"/>
      <c r="AU356" s="121"/>
      <c r="AV356" s="121"/>
      <c r="AW356" s="121"/>
      <c r="AX356" s="121"/>
      <c r="AY356" s="121"/>
      <c r="AZ356" s="121"/>
      <c r="BA356" s="121"/>
      <c r="BB356" s="121"/>
      <c r="BC356" s="121"/>
      <c r="BD356" s="121"/>
      <c r="BE356" s="121"/>
      <c r="BF356" s="121"/>
      <c r="BG356" s="121"/>
      <c r="BH356" s="121"/>
      <c r="BI356" s="121"/>
      <c r="BJ356" s="121"/>
      <c r="BK356" s="121"/>
      <c r="BL356" s="121"/>
      <c r="BM356" s="121"/>
      <c r="BN356" s="121"/>
      <c r="BO356" s="121"/>
      <c r="BP356" s="121"/>
      <c r="BQ356" s="121"/>
      <c r="BR356" s="121"/>
      <c r="BS356" s="121"/>
      <c r="BT356" s="121"/>
      <c r="BU356" s="121"/>
      <c r="BV356" s="121"/>
      <c r="BW356" s="121"/>
      <c r="BX356" s="121"/>
      <c r="BY356" s="121"/>
      <c r="BZ356" s="121"/>
      <c r="CA356" s="121"/>
      <c r="CB356" s="121"/>
      <c r="CC356" s="121"/>
      <c r="CD356" s="121"/>
      <c r="CE356" s="121"/>
      <c r="CF356" s="121"/>
      <c r="CG356" s="121"/>
      <c r="CH356" s="121"/>
      <c r="CI356" s="121"/>
      <c r="CJ356" s="121"/>
      <c r="CK356" s="121"/>
      <c r="CL356" s="121"/>
      <c r="CM356" s="121"/>
      <c r="CN356" s="121"/>
      <c r="CO356" s="121"/>
      <c r="CP356" s="121"/>
      <c r="CQ356" s="121"/>
      <c r="CR356" s="121"/>
      <c r="CS356" s="121"/>
      <c r="CT356" s="121"/>
      <c r="CU356" s="121"/>
      <c r="CV356" s="121"/>
      <c r="CW356" s="121"/>
      <c r="CX356" s="121"/>
      <c r="CY356" s="121"/>
      <c r="CZ356" s="121"/>
      <c r="DA356" s="121"/>
      <c r="DB356" s="121"/>
      <c r="DC356" s="121"/>
      <c r="DD356" s="121"/>
      <c r="DE356" s="121"/>
      <c r="DF356" s="121"/>
      <c r="DG356" s="121"/>
      <c r="DH356" s="121"/>
      <c r="DI356" s="121"/>
      <c r="DJ356" s="121"/>
      <c r="DK356" s="121"/>
      <c r="DL356" s="121"/>
      <c r="DM356" s="121"/>
      <c r="DN356" s="121"/>
      <c r="DO356" s="121"/>
      <c r="DP356" s="121"/>
      <c r="DQ356" s="121"/>
      <c r="DR356" s="121"/>
      <c r="DS356" s="121"/>
      <c r="DT356" s="121"/>
      <c r="DU356" s="121"/>
      <c r="DV356" s="121"/>
      <c r="DW356" s="121"/>
      <c r="DX356" s="121"/>
      <c r="DY356" s="121"/>
      <c r="DZ356" s="121"/>
      <c r="EA356" s="121"/>
      <c r="EB356" s="121"/>
      <c r="EC356" s="121"/>
      <c r="ED356" s="121"/>
      <c r="EE356" s="121"/>
      <c r="EF356" s="121"/>
      <c r="EG356" s="121"/>
      <c r="EH356" s="121"/>
      <c r="EI356" s="121"/>
      <c r="EJ356" s="121"/>
      <c r="EK356" s="121"/>
      <c r="EL356" s="121"/>
      <c r="EM356" s="121"/>
      <c r="EN356" s="121"/>
      <c r="EO356" s="121"/>
      <c r="EP356" s="121"/>
      <c r="EQ356" s="121"/>
      <c r="ER356" s="121"/>
      <c r="ES356" s="121"/>
      <c r="ET356" s="121"/>
      <c r="EU356" s="121"/>
      <c r="EV356" s="121"/>
      <c r="EW356" s="121"/>
      <c r="EX356" s="121"/>
      <c r="EY356" s="121"/>
      <c r="EZ356" s="121"/>
      <c r="FA356" s="121"/>
      <c r="FB356" s="121"/>
      <c r="FC356" s="121"/>
      <c r="FD356" s="121"/>
      <c r="FE356" s="121"/>
      <c r="FF356" s="121"/>
      <c r="FG356" s="121"/>
      <c r="FH356" s="121"/>
      <c r="FI356" s="121"/>
      <c r="FJ356" s="121"/>
      <c r="FK356" s="121"/>
      <c r="FL356" s="121"/>
      <c r="FM356" s="121"/>
      <c r="FN356" s="121"/>
      <c r="FO356" s="121"/>
      <c r="FP356" s="121"/>
      <c r="FQ356" s="121"/>
      <c r="FR356" s="121"/>
      <c r="FS356" s="121"/>
      <c r="FT356" s="121"/>
      <c r="FU356" s="121"/>
      <c r="FV356" s="121"/>
      <c r="FW356" s="121"/>
      <c r="FX356" s="121"/>
      <c r="FY356" s="121"/>
      <c r="FZ356" s="121"/>
      <c r="GA356" s="121"/>
      <c r="GB356" s="121"/>
      <c r="GC356" s="121"/>
      <c r="GD356" s="121"/>
      <c r="GE356" s="121"/>
      <c r="GF356" s="121"/>
      <c r="GG356" s="121"/>
      <c r="GH356" s="121"/>
      <c r="GI356" s="121"/>
      <c r="GJ356" s="121"/>
      <c r="GK356" s="121"/>
      <c r="GL356" s="121"/>
      <c r="GM356" s="121"/>
      <c r="GN356" s="121"/>
      <c r="GO356" s="121"/>
      <c r="GP356" s="121"/>
      <c r="GQ356" s="121"/>
      <c r="GR356" s="121"/>
      <c r="GS356" s="121"/>
      <c r="GT356" s="121"/>
      <c r="GU356" s="121"/>
      <c r="GV356" s="121"/>
      <c r="GW356" s="121"/>
      <c r="GX356" s="121"/>
      <c r="GY356" s="121"/>
      <c r="GZ356" s="121"/>
      <c r="HA356" s="121"/>
      <c r="HB356" s="121"/>
      <c r="HC356" s="121"/>
      <c r="HD356" s="121"/>
      <c r="HE356" s="121"/>
      <c r="HF356" s="121"/>
      <c r="HG356" s="121"/>
      <c r="HH356" s="121"/>
      <c r="HI356" s="121"/>
      <c r="HJ356" s="121"/>
      <c r="HK356" s="121"/>
      <c r="HL356" s="121"/>
      <c r="HM356" s="121"/>
      <c r="HN356" s="121"/>
      <c r="HO356" s="121"/>
      <c r="HP356" s="121"/>
      <c r="HQ356" s="121"/>
      <c r="HR356" s="121"/>
      <c r="HS356" s="121"/>
      <c r="HT356" s="121"/>
      <c r="HU356" s="121"/>
      <c r="HV356" s="121"/>
      <c r="HW356" s="121"/>
      <c r="HX356" s="121"/>
      <c r="HY356" s="121"/>
      <c r="HZ356" s="121"/>
      <c r="IA356" s="121"/>
      <c r="IB356" s="121"/>
      <c r="IC356" s="121"/>
      <c r="ID356" s="121"/>
      <c r="IE356" s="121"/>
      <c r="IF356" s="121"/>
      <c r="IG356" s="121"/>
      <c r="IH356" s="121"/>
      <c r="II356" s="121"/>
      <c r="IJ356" s="121"/>
      <c r="IK356" s="121"/>
      <c r="IL356" s="121"/>
      <c r="IM356" s="121"/>
      <c r="IN356" s="121"/>
      <c r="IO356" s="121"/>
      <c r="IP356" s="121"/>
      <c r="IQ356" s="121"/>
      <c r="IR356" s="121"/>
      <c r="IS356" s="121"/>
      <c r="IT356" s="121"/>
      <c r="IU356" s="121"/>
      <c r="IV356" s="121"/>
    </row>
    <row r="357" spans="1:256" ht="14.5">
      <c r="A357" s="121"/>
      <c r="B357" s="169" t="s">
        <v>306</v>
      </c>
      <c r="C357" s="136"/>
      <c r="D357" s="158"/>
      <c r="E357" s="159"/>
      <c r="F357" s="160"/>
      <c r="G357" s="121"/>
      <c r="H357" s="121"/>
      <c r="I357" s="121"/>
      <c r="J357" s="121"/>
      <c r="K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c r="AP357" s="121"/>
      <c r="AQ357" s="121"/>
      <c r="AR357" s="121"/>
      <c r="AS357" s="121"/>
      <c r="AT357" s="121"/>
      <c r="AU357" s="121"/>
      <c r="AV357" s="121"/>
      <c r="AW357" s="121"/>
      <c r="AX357" s="121"/>
      <c r="AY357" s="121"/>
      <c r="AZ357" s="121"/>
      <c r="BA357" s="121"/>
      <c r="BB357" s="121"/>
      <c r="BC357" s="121"/>
      <c r="BD357" s="121"/>
      <c r="BE357" s="121"/>
      <c r="BF357" s="121"/>
      <c r="BG357" s="121"/>
      <c r="BH357" s="121"/>
      <c r="BI357" s="121"/>
      <c r="BJ357" s="121"/>
      <c r="BK357" s="121"/>
      <c r="BL357" s="121"/>
      <c r="BM357" s="121"/>
      <c r="BN357" s="121"/>
      <c r="BO357" s="121"/>
      <c r="BP357" s="121"/>
      <c r="BQ357" s="121"/>
      <c r="BR357" s="121"/>
      <c r="BS357" s="121"/>
      <c r="BT357" s="121"/>
      <c r="BU357" s="121"/>
      <c r="BV357" s="121"/>
      <c r="BW357" s="121"/>
      <c r="BX357" s="121"/>
      <c r="BY357" s="121"/>
      <c r="BZ357" s="121"/>
      <c r="CA357" s="121"/>
      <c r="CB357" s="121"/>
      <c r="CC357" s="121"/>
      <c r="CD357" s="121"/>
      <c r="CE357" s="121"/>
      <c r="CF357" s="121"/>
      <c r="CG357" s="121"/>
      <c r="CH357" s="121"/>
      <c r="CI357" s="121"/>
      <c r="CJ357" s="121"/>
      <c r="CK357" s="121"/>
      <c r="CL357" s="121"/>
      <c r="CM357" s="121"/>
      <c r="CN357" s="121"/>
      <c r="CO357" s="121"/>
      <c r="CP357" s="121"/>
      <c r="CQ357" s="121"/>
      <c r="CR357" s="121"/>
      <c r="CS357" s="121"/>
      <c r="CT357" s="121"/>
      <c r="CU357" s="121"/>
      <c r="CV357" s="121"/>
      <c r="CW357" s="121"/>
      <c r="CX357" s="121"/>
      <c r="CY357" s="121"/>
      <c r="CZ357" s="121"/>
      <c r="DA357" s="121"/>
      <c r="DB357" s="121"/>
      <c r="DC357" s="121"/>
      <c r="DD357" s="121"/>
      <c r="DE357" s="121"/>
      <c r="DF357" s="121"/>
      <c r="DG357" s="121"/>
      <c r="DH357" s="121"/>
      <c r="DI357" s="121"/>
      <c r="DJ357" s="121"/>
      <c r="DK357" s="121"/>
      <c r="DL357" s="121"/>
      <c r="DM357" s="121"/>
      <c r="DN357" s="121"/>
      <c r="DO357" s="121"/>
      <c r="DP357" s="121"/>
      <c r="DQ357" s="121"/>
      <c r="DR357" s="121"/>
      <c r="DS357" s="121"/>
      <c r="DT357" s="121"/>
      <c r="DU357" s="121"/>
      <c r="DV357" s="121"/>
      <c r="DW357" s="121"/>
      <c r="DX357" s="121"/>
      <c r="DY357" s="121"/>
      <c r="DZ357" s="121"/>
      <c r="EA357" s="121"/>
      <c r="EB357" s="121"/>
      <c r="EC357" s="121"/>
      <c r="ED357" s="121"/>
      <c r="EE357" s="121"/>
      <c r="EF357" s="121"/>
      <c r="EG357" s="121"/>
      <c r="EH357" s="121"/>
      <c r="EI357" s="121"/>
      <c r="EJ357" s="121"/>
      <c r="EK357" s="121"/>
      <c r="EL357" s="121"/>
      <c r="EM357" s="121"/>
      <c r="EN357" s="121"/>
      <c r="EO357" s="121"/>
      <c r="EP357" s="121"/>
      <c r="EQ357" s="121"/>
      <c r="ER357" s="121"/>
      <c r="ES357" s="121"/>
      <c r="ET357" s="121"/>
      <c r="EU357" s="121"/>
      <c r="EV357" s="121"/>
      <c r="EW357" s="121"/>
      <c r="EX357" s="121"/>
      <c r="EY357" s="121"/>
      <c r="EZ357" s="121"/>
      <c r="FA357" s="121"/>
      <c r="FB357" s="121"/>
      <c r="FC357" s="121"/>
      <c r="FD357" s="121"/>
      <c r="FE357" s="121"/>
      <c r="FF357" s="121"/>
      <c r="FG357" s="121"/>
      <c r="FH357" s="121"/>
      <c r="FI357" s="121"/>
      <c r="FJ357" s="121"/>
      <c r="FK357" s="121"/>
      <c r="FL357" s="121"/>
      <c r="FM357" s="121"/>
      <c r="FN357" s="121"/>
      <c r="FO357" s="121"/>
      <c r="FP357" s="121"/>
      <c r="FQ357" s="121"/>
      <c r="FR357" s="121"/>
      <c r="FS357" s="121"/>
      <c r="FT357" s="121"/>
      <c r="FU357" s="121"/>
      <c r="FV357" s="121"/>
      <c r="FW357" s="121"/>
      <c r="FX357" s="121"/>
      <c r="FY357" s="121"/>
      <c r="FZ357" s="121"/>
      <c r="GA357" s="121"/>
      <c r="GB357" s="121"/>
      <c r="GC357" s="121"/>
      <c r="GD357" s="121"/>
      <c r="GE357" s="121"/>
      <c r="GF357" s="121"/>
      <c r="GG357" s="121"/>
      <c r="GH357" s="121"/>
      <c r="GI357" s="121"/>
      <c r="GJ357" s="121"/>
      <c r="GK357" s="121"/>
      <c r="GL357" s="121"/>
      <c r="GM357" s="121"/>
      <c r="GN357" s="121"/>
      <c r="GO357" s="121"/>
      <c r="GP357" s="121"/>
      <c r="GQ357" s="121"/>
      <c r="GR357" s="121"/>
      <c r="GS357" s="121"/>
      <c r="GT357" s="121"/>
      <c r="GU357" s="121"/>
      <c r="GV357" s="121"/>
      <c r="GW357" s="121"/>
      <c r="GX357" s="121"/>
      <c r="GY357" s="121"/>
      <c r="GZ357" s="121"/>
      <c r="HA357" s="121"/>
      <c r="HB357" s="121"/>
      <c r="HC357" s="121"/>
      <c r="HD357" s="121"/>
      <c r="HE357" s="121"/>
      <c r="HF357" s="121"/>
      <c r="HG357" s="121"/>
      <c r="HH357" s="121"/>
      <c r="HI357" s="121"/>
      <c r="HJ357" s="121"/>
      <c r="HK357" s="121"/>
      <c r="HL357" s="121"/>
      <c r="HM357" s="121"/>
      <c r="HN357" s="121"/>
      <c r="HO357" s="121"/>
      <c r="HP357" s="121"/>
      <c r="HQ357" s="121"/>
      <c r="HR357" s="121"/>
      <c r="HS357" s="121"/>
      <c r="HT357" s="121"/>
      <c r="HU357" s="121"/>
      <c r="HV357" s="121"/>
      <c r="HW357" s="121"/>
      <c r="HX357" s="121"/>
      <c r="HY357" s="121"/>
      <c r="HZ357" s="121"/>
      <c r="IA357" s="121"/>
      <c r="IB357" s="121"/>
      <c r="IC357" s="121"/>
      <c r="ID357" s="121"/>
      <c r="IE357" s="121"/>
      <c r="IF357" s="121"/>
      <c r="IG357" s="121"/>
      <c r="IH357" s="121"/>
      <c r="II357" s="121"/>
      <c r="IJ357" s="121"/>
      <c r="IK357" s="121"/>
      <c r="IL357" s="121"/>
      <c r="IM357" s="121"/>
      <c r="IN357" s="121"/>
      <c r="IO357" s="121"/>
      <c r="IP357" s="121"/>
      <c r="IQ357" s="121"/>
      <c r="IR357" s="121"/>
      <c r="IS357" s="121"/>
      <c r="IT357" s="121"/>
      <c r="IU357" s="121"/>
      <c r="IV357" s="121"/>
    </row>
    <row r="358" spans="1:256" ht="13">
      <c r="B358" s="90" t="s">
        <v>309</v>
      </c>
      <c r="C358" s="95" t="s">
        <v>308</v>
      </c>
    </row>
    <row r="359" spans="1:256">
      <c r="B359" s="92" t="s">
        <v>271</v>
      </c>
      <c r="C359" s="102" t="s">
        <v>271</v>
      </c>
    </row>
    <row r="361" spans="1:256" ht="13">
      <c r="B361" s="90" t="s">
        <v>310</v>
      </c>
      <c r="C361" s="95" t="s">
        <v>311</v>
      </c>
    </row>
    <row r="362" spans="1:256">
      <c r="B362" s="92" t="s">
        <v>271</v>
      </c>
      <c r="C362" s="102" t="s">
        <v>271</v>
      </c>
    </row>
    <row r="364" spans="1:256" ht="13">
      <c r="B364" s="96" t="s">
        <v>312</v>
      </c>
      <c r="C364" s="95" t="s">
        <v>311</v>
      </c>
    </row>
    <row r="365" spans="1:256">
      <c r="B365" s="93" t="s">
        <v>271</v>
      </c>
      <c r="C365" s="102" t="s">
        <v>271</v>
      </c>
    </row>
    <row r="367" spans="1:256" ht="13">
      <c r="B367" s="90" t="s">
        <v>313</v>
      </c>
      <c r="C367" s="95" t="s">
        <v>271</v>
      </c>
    </row>
    <row r="370" spans="2:80" ht="13">
      <c r="B370" s="3" t="s">
        <v>315</v>
      </c>
    </row>
    <row r="372" spans="2:80" ht="13">
      <c r="B372" s="90" t="s">
        <v>300</v>
      </c>
      <c r="C372" s="95" t="s">
        <v>316</v>
      </c>
      <c r="D372" s="90" t="s">
        <v>317</v>
      </c>
      <c r="E372" s="90" t="s">
        <v>318</v>
      </c>
      <c r="F372" s="83"/>
    </row>
    <row r="373" spans="2:80" ht="14">
      <c r="B373" s="129" t="s">
        <v>1591</v>
      </c>
      <c r="C373" s="130">
        <v>11000</v>
      </c>
      <c r="D373" s="131">
        <v>5961.3635999999997</v>
      </c>
      <c r="E373" s="131">
        <v>6124</v>
      </c>
      <c r="F373" s="83"/>
    </row>
    <row r="374" spans="2:80" ht="14">
      <c r="B374" s="129" t="s">
        <v>1592</v>
      </c>
      <c r="C374" s="130">
        <v>38100</v>
      </c>
      <c r="D374" s="131">
        <v>87189.446200000006</v>
      </c>
      <c r="E374" s="131">
        <v>90717</v>
      </c>
      <c r="F374" s="83"/>
    </row>
    <row r="375" spans="2:80" ht="14">
      <c r="B375" s="129" t="s">
        <v>1593</v>
      </c>
      <c r="C375" s="130">
        <v>3200</v>
      </c>
      <c r="D375" s="131">
        <v>101736.375</v>
      </c>
      <c r="E375" s="131">
        <v>103613</v>
      </c>
    </row>
    <row r="378" spans="2:80" ht="13">
      <c r="B378" s="3" t="s">
        <v>319</v>
      </c>
      <c r="C378" s="170">
        <v>0.1085</v>
      </c>
      <c r="D378" s="3"/>
      <c r="E378" s="3"/>
      <c r="F378" s="83"/>
      <c r="G378" s="83"/>
      <c r="H378" s="8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row>
    <row r="380" spans="2:80" ht="13">
      <c r="B380" s="3" t="s">
        <v>320</v>
      </c>
    </row>
    <row r="382" spans="2:80" ht="13">
      <c r="B382" s="90" t="s">
        <v>321</v>
      </c>
      <c r="C382" s="95" t="s">
        <v>308</v>
      </c>
      <c r="D382" s="3"/>
    </row>
    <row r="383" spans="2:80">
      <c r="B383" s="92" t="s">
        <v>271</v>
      </c>
      <c r="C383" s="102" t="s">
        <v>271</v>
      </c>
    </row>
    <row r="386" spans="2:80" ht="13">
      <c r="B386" s="90" t="s">
        <v>322</v>
      </c>
      <c r="C386" s="95" t="s">
        <v>323</v>
      </c>
      <c r="D386" s="3"/>
    </row>
    <row r="387" spans="2:80">
      <c r="B387" s="92" t="s">
        <v>271</v>
      </c>
      <c r="C387" s="102" t="s">
        <v>271</v>
      </c>
    </row>
    <row r="390" spans="2:80" ht="13">
      <c r="B390" s="3" t="s">
        <v>324</v>
      </c>
    </row>
    <row r="393" spans="2:80" ht="13">
      <c r="B393" s="3" t="s">
        <v>325</v>
      </c>
    </row>
    <row r="395" spans="2:80" ht="13">
      <c r="B395" s="90" t="s">
        <v>300</v>
      </c>
      <c r="C395" s="95" t="s">
        <v>326</v>
      </c>
      <c r="D395" s="90" t="s">
        <v>316</v>
      </c>
      <c r="E395" s="90" t="s">
        <v>317</v>
      </c>
      <c r="F395" s="97" t="s">
        <v>318</v>
      </c>
      <c r="G395" s="83"/>
    </row>
    <row r="396" spans="2:80">
      <c r="B396" s="92" t="s">
        <v>271</v>
      </c>
      <c r="C396" s="102" t="s">
        <v>271</v>
      </c>
      <c r="D396" s="92" t="s">
        <v>271</v>
      </c>
      <c r="E396" s="92" t="s">
        <v>271</v>
      </c>
      <c r="F396" s="103" t="s">
        <v>271</v>
      </c>
    </row>
    <row r="399" spans="2:80" ht="13">
      <c r="B399" s="3" t="s">
        <v>319</v>
      </c>
      <c r="C399" s="82" t="s">
        <v>271</v>
      </c>
      <c r="D399" s="3"/>
      <c r="E399" s="3"/>
      <c r="F399" s="83"/>
      <c r="G399" s="83"/>
      <c r="H399" s="8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row>
    <row r="401" spans="2:7" ht="13">
      <c r="B401" s="3" t="s">
        <v>320</v>
      </c>
    </row>
    <row r="403" spans="2:7" ht="13">
      <c r="B403" s="90" t="s">
        <v>321</v>
      </c>
      <c r="C403" s="95" t="s">
        <v>308</v>
      </c>
      <c r="D403" s="3"/>
    </row>
    <row r="404" spans="2:7">
      <c r="B404" s="92" t="s">
        <v>271</v>
      </c>
      <c r="C404" s="102" t="s">
        <v>271</v>
      </c>
    </row>
    <row r="407" spans="2:7" ht="13">
      <c r="B407" s="90" t="s">
        <v>322</v>
      </c>
      <c r="C407" s="95" t="s">
        <v>323</v>
      </c>
      <c r="D407" s="3"/>
    </row>
    <row r="408" spans="2:7">
      <c r="B408" s="92" t="s">
        <v>271</v>
      </c>
      <c r="C408" s="102" t="s">
        <v>271</v>
      </c>
    </row>
    <row r="411" spans="2:7" ht="13">
      <c r="B411" s="3" t="s">
        <v>324</v>
      </c>
    </row>
    <row r="414" spans="2:7" ht="13">
      <c r="B414" s="3" t="s">
        <v>327</v>
      </c>
    </row>
    <row r="415" spans="2:7" ht="13">
      <c r="B415" s="90" t="s">
        <v>300</v>
      </c>
      <c r="C415" s="95" t="s">
        <v>328</v>
      </c>
      <c r="D415" s="90" t="s">
        <v>329</v>
      </c>
      <c r="E415" s="90" t="s">
        <v>330</v>
      </c>
      <c r="F415" s="97" t="s">
        <v>331</v>
      </c>
      <c r="G415" s="83"/>
    </row>
    <row r="416" spans="2:7">
      <c r="B416" s="92" t="s">
        <v>271</v>
      </c>
      <c r="C416" s="102" t="s">
        <v>271</v>
      </c>
      <c r="D416" s="92" t="s">
        <v>271</v>
      </c>
      <c r="E416" s="92" t="s">
        <v>271</v>
      </c>
      <c r="F416" s="103" t="s">
        <v>271</v>
      </c>
    </row>
    <row r="417" spans="2:2">
      <c r="B417" s="2" t="s">
        <v>332</v>
      </c>
    </row>
  </sheetData>
  <mergeCells count="4">
    <mergeCell ref="B1:E1"/>
    <mergeCell ref="C3:C7"/>
    <mergeCell ref="D3:D7"/>
    <mergeCell ref="F271:F276"/>
  </mergeCells>
  <conditionalFormatting sqref="B332">
    <cfRule type="expression" dxfId="60" priority="54">
      <formula>#REF!="Total"</formula>
    </cfRule>
  </conditionalFormatting>
  <conditionalFormatting sqref="C322:C332">
    <cfRule type="expression" dxfId="59" priority="52">
      <formula>#REF!="Total"</formula>
    </cfRule>
  </conditionalFormatting>
  <conditionalFormatting sqref="C325">
    <cfRule type="expression" dxfId="58" priority="53">
      <formula>#REF!="Total"</formula>
    </cfRule>
  </conditionalFormatting>
  <conditionalFormatting sqref="B336:B346">
    <cfRule type="expression" dxfId="57" priority="50">
      <formula>#REF!="Total"</formula>
    </cfRule>
  </conditionalFormatting>
  <conditionalFormatting sqref="B339">
    <cfRule type="expression" dxfId="56" priority="51">
      <formula>#REF!="Total"</formula>
    </cfRule>
  </conditionalFormatting>
  <conditionalFormatting sqref="B283:D292">
    <cfRule type="expression" dxfId="55" priority="41">
      <formula>#REF!="Total"</formula>
    </cfRule>
  </conditionalFormatting>
  <conditionalFormatting sqref="C290:D292">
    <cfRule type="expression" dxfId="54" priority="39">
      <formula>$B289="Total"</formula>
    </cfRule>
  </conditionalFormatting>
  <conditionalFormatting sqref="C284">
    <cfRule type="expression" dxfId="53" priority="40" stopIfTrue="1">
      <formula>#REF!="Total"</formula>
    </cfRule>
  </conditionalFormatting>
  <conditionalFormatting sqref="C284:D284">
    <cfRule type="expression" dxfId="52" priority="37">
      <formula>$B231="Total"</formula>
    </cfRule>
  </conditionalFormatting>
  <conditionalFormatting sqref="C283:D284">
    <cfRule type="expression" dxfId="51" priority="38">
      <formula>$B231="Total"</formula>
    </cfRule>
  </conditionalFormatting>
  <conditionalFormatting sqref="C284:D284">
    <cfRule type="expression" dxfId="50" priority="36">
      <formula>$B230="Total"</formula>
    </cfRule>
  </conditionalFormatting>
  <conditionalFormatting sqref="C284:D285">
    <cfRule type="expression" dxfId="49" priority="35">
      <formula>$B233="Total"</formula>
    </cfRule>
  </conditionalFormatting>
  <conditionalFormatting sqref="C289:D289">
    <cfRule type="expression" dxfId="48" priority="34">
      <formula>$B246="Total"</formula>
    </cfRule>
  </conditionalFormatting>
  <conditionalFormatting sqref="C284:D284">
    <cfRule type="expression" dxfId="47" priority="42">
      <formula>$A181="Total"</formula>
    </cfRule>
  </conditionalFormatting>
  <conditionalFormatting sqref="C284:D284">
    <cfRule type="expression" dxfId="46" priority="43">
      <formula>$B151="Total"</formula>
    </cfRule>
    <cfRule type="expression" dxfId="45" priority="44">
      <formula>$B144="Total"</formula>
    </cfRule>
    <cfRule type="expression" dxfId="44" priority="45">
      <formula>#REF!="Total"</formula>
    </cfRule>
  </conditionalFormatting>
  <conditionalFormatting sqref="C284">
    <cfRule type="expression" dxfId="43" priority="46" stopIfTrue="1">
      <formula>#REF!="Total"</formula>
    </cfRule>
  </conditionalFormatting>
  <conditionalFormatting sqref="C284:D284">
    <cfRule type="expression" dxfId="42" priority="47">
      <formula>$B177="Total"</formula>
    </cfRule>
  </conditionalFormatting>
  <conditionalFormatting sqref="C286:D286">
    <cfRule type="expression" dxfId="41" priority="48">
      <formula>$B242="Total"</formula>
    </cfRule>
  </conditionalFormatting>
  <conditionalFormatting sqref="C287:D288">
    <cfRule type="expression" dxfId="40" priority="49">
      <formula>$B243="Total"</formula>
    </cfRule>
  </conditionalFormatting>
  <conditionalFormatting sqref="B298:C307">
    <cfRule type="expression" dxfId="39" priority="25">
      <formula>#REF!="Total"</formula>
    </cfRule>
  </conditionalFormatting>
  <conditionalFormatting sqref="C305:C307">
    <cfRule type="expression" dxfId="38" priority="23">
      <formula>$B304="Total"</formula>
    </cfRule>
  </conditionalFormatting>
  <conditionalFormatting sqref="C299">
    <cfRule type="expression" dxfId="37" priority="24" stopIfTrue="1">
      <formula>#REF!="Total"</formula>
    </cfRule>
  </conditionalFormatting>
  <conditionalFormatting sqref="C299">
    <cfRule type="expression" dxfId="36" priority="21">
      <formula>$B246="Total"</formula>
    </cfRule>
  </conditionalFormatting>
  <conditionalFormatting sqref="C298:C299">
    <cfRule type="expression" dxfId="35" priority="22">
      <formula>$B246="Total"</formula>
    </cfRule>
  </conditionalFormatting>
  <conditionalFormatting sqref="C299">
    <cfRule type="expression" dxfId="34" priority="20">
      <formula>$B245="Total"</formula>
    </cfRule>
  </conditionalFormatting>
  <conditionalFormatting sqref="C299:C300">
    <cfRule type="expression" dxfId="33" priority="19">
      <formula>$B248="Total"</formula>
    </cfRule>
  </conditionalFormatting>
  <conditionalFormatting sqref="C304">
    <cfRule type="expression" dxfId="32" priority="18">
      <formula>$B261="Total"</formula>
    </cfRule>
  </conditionalFormatting>
  <conditionalFormatting sqref="C299">
    <cfRule type="expression" dxfId="31" priority="26">
      <formula>$A196="Total"</formula>
    </cfRule>
  </conditionalFormatting>
  <conditionalFormatting sqref="C299">
    <cfRule type="expression" dxfId="30" priority="27">
      <formula>$B166="Total"</formula>
    </cfRule>
    <cfRule type="expression" dxfId="29" priority="28">
      <formula>$B159="Total"</formula>
    </cfRule>
    <cfRule type="expression" dxfId="28" priority="29">
      <formula>#REF!="Total"</formula>
    </cfRule>
  </conditionalFormatting>
  <conditionalFormatting sqref="C299">
    <cfRule type="expression" dxfId="27" priority="30" stopIfTrue="1">
      <formula>#REF!="Total"</formula>
    </cfRule>
  </conditionalFormatting>
  <conditionalFormatting sqref="C299">
    <cfRule type="expression" dxfId="26" priority="31">
      <formula>$B192="Total"</formula>
    </cfRule>
  </conditionalFormatting>
  <conditionalFormatting sqref="C301">
    <cfRule type="expression" dxfId="25" priority="32">
      <formula>$B257="Total"</formula>
    </cfRule>
  </conditionalFormatting>
  <conditionalFormatting sqref="C302:C303">
    <cfRule type="expression" dxfId="24" priority="33">
      <formula>$B258="Total"</formula>
    </cfRule>
  </conditionalFormatting>
  <conditionalFormatting sqref="B310:C319">
    <cfRule type="expression" dxfId="23" priority="9">
      <formula>#REF!="Total"</formula>
    </cfRule>
  </conditionalFormatting>
  <conditionalFormatting sqref="C317:C319">
    <cfRule type="expression" dxfId="22" priority="7">
      <formula>$B316="Total"</formula>
    </cfRule>
  </conditionalFormatting>
  <conditionalFormatting sqref="C311">
    <cfRule type="expression" dxfId="21" priority="8" stopIfTrue="1">
      <formula>#REF!="Total"</formula>
    </cfRule>
  </conditionalFormatting>
  <conditionalFormatting sqref="C311">
    <cfRule type="expression" dxfId="20" priority="5">
      <formula>$B258="Total"</formula>
    </cfRule>
  </conditionalFormatting>
  <conditionalFormatting sqref="C310:C311">
    <cfRule type="expression" dxfId="19" priority="6">
      <formula>$B258="Total"</formula>
    </cfRule>
  </conditionalFormatting>
  <conditionalFormatting sqref="C311">
    <cfRule type="expression" dxfId="18" priority="4">
      <formula>$B257="Total"</formula>
    </cfRule>
  </conditionalFormatting>
  <conditionalFormatting sqref="C311:C312">
    <cfRule type="expression" dxfId="17" priority="3">
      <formula>$B260="Total"</formula>
    </cfRule>
  </conditionalFormatting>
  <conditionalFormatting sqref="C316">
    <cfRule type="expression" dxfId="16" priority="2">
      <formula>$B273="Total"</formula>
    </cfRule>
  </conditionalFormatting>
  <conditionalFormatting sqref="C311">
    <cfRule type="expression" dxfId="15" priority="10">
      <formula>$A208="Total"</formula>
    </cfRule>
  </conditionalFormatting>
  <conditionalFormatting sqref="C311">
    <cfRule type="expression" dxfId="14" priority="11">
      <formula>$B178="Total"</formula>
    </cfRule>
    <cfRule type="expression" dxfId="13" priority="12">
      <formula>$B171="Total"</formula>
    </cfRule>
    <cfRule type="expression" dxfId="12" priority="13">
      <formula>#REF!="Total"</formula>
    </cfRule>
  </conditionalFormatting>
  <conditionalFormatting sqref="C311">
    <cfRule type="expression" dxfId="11" priority="14" stopIfTrue="1">
      <formula>#REF!="Total"</formula>
    </cfRule>
  </conditionalFormatting>
  <conditionalFormatting sqref="C311">
    <cfRule type="expression" dxfId="10" priority="15">
      <formula>$B204="Total"</formula>
    </cfRule>
  </conditionalFormatting>
  <conditionalFormatting sqref="C313">
    <cfRule type="expression" dxfId="9" priority="16">
      <formula>$B269="Total"</formula>
    </cfRule>
  </conditionalFormatting>
  <conditionalFormatting sqref="C314:C315">
    <cfRule type="expression" dxfId="8" priority="17">
      <formula>$B270="Total"</formula>
    </cfRule>
  </conditionalFormatting>
  <conditionalFormatting sqref="B322:B331">
    <cfRule type="expression" dxfId="7" priority="1">
      <formula>#REF!="Total"</formula>
    </cfRule>
  </conditionalFormatting>
  <hyperlinks>
    <hyperlink ref="A1" location="Index!A1" display="Index" xr:uid="{A6F19970-3398-4421-9C82-83EC6587C9FF}"/>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FEA64-E609-43A7-8786-1D7763A2F967}">
  <dimension ref="A1:CB20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20.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20.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20.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20.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20.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20.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20.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20.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20.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20.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20.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20.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20.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20.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20.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20.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20.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20.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20.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20.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20.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20.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20.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20.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20.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20.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20.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20.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20.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20.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20.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20.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20.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20.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20.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20.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20.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20.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20.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20.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20.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20.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20.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20.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20.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20.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20.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20.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20.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20.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20.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20.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20.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20.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20.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20.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20.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20.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20.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20.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20.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20.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20.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20.179687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66</v>
      </c>
      <c r="C1" s="70"/>
      <c r="D1" s="70"/>
      <c r="E1" s="70"/>
    </row>
    <row r="3" spans="1:9" ht="14.5">
      <c r="B3" s="72" t="s">
        <v>1594</v>
      </c>
      <c r="C3" s="73"/>
      <c r="D3" s="74"/>
      <c r="E3" s="75"/>
    </row>
    <row r="4" spans="1:9" ht="14.5">
      <c r="B4" s="76" t="s">
        <v>1595</v>
      </c>
      <c r="C4" s="73"/>
      <c r="D4" s="74"/>
      <c r="E4" s="75"/>
    </row>
    <row r="5" spans="1:9" ht="14.5">
      <c r="B5" s="7" t="s">
        <v>241</v>
      </c>
      <c r="C5" s="73"/>
      <c r="D5" s="74"/>
      <c r="E5" s="75"/>
    </row>
    <row r="6" spans="1:9" ht="14.5">
      <c r="B6" s="7" t="s">
        <v>1361</v>
      </c>
      <c r="C6" s="73"/>
      <c r="D6" s="74"/>
      <c r="E6" s="75"/>
    </row>
    <row r="7" spans="1:9" ht="29">
      <c r="B7" s="7" t="s">
        <v>1596</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1597</v>
      </c>
      <c r="C15" s="78" t="s">
        <v>258</v>
      </c>
      <c r="D15" s="2" t="s">
        <v>418</v>
      </c>
      <c r="E15" s="2" t="s">
        <v>1598</v>
      </c>
      <c r="F15" s="71">
        <v>1300000</v>
      </c>
      <c r="G15" s="71">
        <v>14920.1</v>
      </c>
      <c r="H15" s="71">
        <v>3.44</v>
      </c>
    </row>
    <row r="16" spans="1:9">
      <c r="B16" s="2" t="s">
        <v>1017</v>
      </c>
      <c r="C16" s="78" t="s">
        <v>258</v>
      </c>
      <c r="D16" s="2" t="s">
        <v>409</v>
      </c>
      <c r="E16" s="2" t="s">
        <v>1018</v>
      </c>
      <c r="F16" s="71">
        <v>270000</v>
      </c>
      <c r="G16" s="71">
        <v>13180.59</v>
      </c>
      <c r="H16" s="71">
        <v>3.04</v>
      </c>
    </row>
    <row r="17" spans="2:8">
      <c r="B17" s="2" t="s">
        <v>997</v>
      </c>
      <c r="C17" s="78" t="s">
        <v>258</v>
      </c>
      <c r="D17" s="2" t="s">
        <v>409</v>
      </c>
      <c r="E17" s="2" t="s">
        <v>998</v>
      </c>
      <c r="F17" s="71">
        <v>600000</v>
      </c>
      <c r="G17" s="71">
        <v>12167.7</v>
      </c>
      <c r="H17" s="71">
        <v>2.81</v>
      </c>
    </row>
    <row r="18" spans="2:8">
      <c r="B18" s="2" t="s">
        <v>1079</v>
      </c>
      <c r="C18" s="78" t="s">
        <v>258</v>
      </c>
      <c r="D18" s="2" t="s">
        <v>525</v>
      </c>
      <c r="E18" s="2" t="s">
        <v>1080</v>
      </c>
      <c r="F18" s="71">
        <v>1800000</v>
      </c>
      <c r="G18" s="71">
        <v>11958.3</v>
      </c>
      <c r="H18" s="71">
        <v>2.76</v>
      </c>
    </row>
    <row r="19" spans="2:8">
      <c r="B19" s="2" t="s">
        <v>1007</v>
      </c>
      <c r="C19" s="78" t="s">
        <v>258</v>
      </c>
      <c r="D19" s="2" t="s">
        <v>409</v>
      </c>
      <c r="E19" s="2" t="s">
        <v>1008</v>
      </c>
      <c r="F19" s="71">
        <v>1000000</v>
      </c>
      <c r="G19" s="71">
        <v>11605</v>
      </c>
      <c r="H19" s="71">
        <v>2.68</v>
      </c>
    </row>
    <row r="20" spans="2:8">
      <c r="B20" s="2" t="s">
        <v>869</v>
      </c>
      <c r="C20" s="78" t="s">
        <v>258</v>
      </c>
      <c r="D20" s="2" t="s">
        <v>471</v>
      </c>
      <c r="E20" s="2" t="s">
        <v>870</v>
      </c>
      <c r="F20" s="71">
        <v>369694</v>
      </c>
      <c r="G20" s="71">
        <v>11282.51</v>
      </c>
      <c r="H20" s="71">
        <v>2.6</v>
      </c>
    </row>
    <row r="21" spans="2:8">
      <c r="B21" s="2" t="s">
        <v>417</v>
      </c>
      <c r="C21" s="78" t="s">
        <v>258</v>
      </c>
      <c r="D21" s="2" t="s">
        <v>418</v>
      </c>
      <c r="E21" s="2" t="s">
        <v>419</v>
      </c>
      <c r="F21" s="71">
        <v>600000</v>
      </c>
      <c r="G21" s="71">
        <v>10757.1</v>
      </c>
      <c r="H21" s="71">
        <v>2.48</v>
      </c>
    </row>
    <row r="22" spans="2:8">
      <c r="B22" s="2" t="s">
        <v>663</v>
      </c>
      <c r="C22" s="78" t="s">
        <v>258</v>
      </c>
      <c r="D22" s="2" t="s">
        <v>406</v>
      </c>
      <c r="E22" s="2" t="s">
        <v>664</v>
      </c>
      <c r="F22" s="71">
        <v>420000</v>
      </c>
      <c r="G22" s="71">
        <v>10008.18</v>
      </c>
      <c r="H22" s="71">
        <v>2.31</v>
      </c>
    </row>
    <row r="23" spans="2:8">
      <c r="B23" s="2" t="s">
        <v>437</v>
      </c>
      <c r="C23" s="78" t="s">
        <v>258</v>
      </c>
      <c r="D23" s="2" t="s">
        <v>438</v>
      </c>
      <c r="E23" s="2" t="s">
        <v>439</v>
      </c>
      <c r="F23" s="71">
        <v>4500000</v>
      </c>
      <c r="G23" s="71">
        <v>9140.4</v>
      </c>
      <c r="H23" s="71">
        <v>2.11</v>
      </c>
    </row>
    <row r="24" spans="2:8">
      <c r="B24" s="2" t="s">
        <v>1599</v>
      </c>
      <c r="C24" s="78" t="s">
        <v>258</v>
      </c>
      <c r="D24" s="2" t="s">
        <v>378</v>
      </c>
      <c r="E24" s="2" t="s">
        <v>1600</v>
      </c>
      <c r="F24" s="71">
        <v>1700000</v>
      </c>
      <c r="G24" s="71">
        <v>9088.2000000000007</v>
      </c>
      <c r="H24" s="71">
        <v>2.1</v>
      </c>
    </row>
    <row r="25" spans="2:8">
      <c r="B25" s="2" t="s">
        <v>1601</v>
      </c>
      <c r="C25" s="78" t="s">
        <v>258</v>
      </c>
      <c r="D25" s="2" t="s">
        <v>556</v>
      </c>
      <c r="E25" s="2" t="s">
        <v>1602</v>
      </c>
      <c r="F25" s="71">
        <v>2800000</v>
      </c>
      <c r="G25" s="71">
        <v>8954.4</v>
      </c>
      <c r="H25" s="71">
        <v>2.0699999999999998</v>
      </c>
    </row>
    <row r="26" spans="2:8">
      <c r="B26" s="2" t="s">
        <v>1186</v>
      </c>
      <c r="C26" s="78" t="s">
        <v>258</v>
      </c>
      <c r="D26" s="2" t="s">
        <v>388</v>
      </c>
      <c r="E26" s="2" t="s">
        <v>1187</v>
      </c>
      <c r="F26" s="71">
        <v>353648</v>
      </c>
      <c r="G26" s="71">
        <v>8841.91</v>
      </c>
      <c r="H26" s="71">
        <v>2.04</v>
      </c>
    </row>
    <row r="27" spans="2:8">
      <c r="B27" s="2" t="s">
        <v>1196</v>
      </c>
      <c r="C27" s="78" t="s">
        <v>258</v>
      </c>
      <c r="D27" s="2" t="s">
        <v>444</v>
      </c>
      <c r="E27" s="2" t="s">
        <v>1197</v>
      </c>
      <c r="F27" s="71">
        <v>1001126</v>
      </c>
      <c r="G27" s="71">
        <v>8764.86</v>
      </c>
      <c r="H27" s="71">
        <v>2.02</v>
      </c>
    </row>
    <row r="28" spans="2:8">
      <c r="B28" s="2" t="s">
        <v>1125</v>
      </c>
      <c r="C28" s="78" t="s">
        <v>258</v>
      </c>
      <c r="D28" s="2" t="s">
        <v>378</v>
      </c>
      <c r="E28" s="2" t="s">
        <v>1126</v>
      </c>
      <c r="F28" s="71">
        <v>4500000</v>
      </c>
      <c r="G28" s="71">
        <v>8672.85</v>
      </c>
      <c r="H28" s="71">
        <v>2</v>
      </c>
    </row>
    <row r="29" spans="2:8">
      <c r="B29" s="2" t="s">
        <v>1013</v>
      </c>
      <c r="C29" s="78" t="s">
        <v>258</v>
      </c>
      <c r="D29" s="2" t="s">
        <v>452</v>
      </c>
      <c r="E29" s="2" t="s">
        <v>1014</v>
      </c>
      <c r="F29" s="71">
        <v>250000</v>
      </c>
      <c r="G29" s="71">
        <v>8570.5</v>
      </c>
      <c r="H29" s="71">
        <v>1.98</v>
      </c>
    </row>
    <row r="30" spans="2:8">
      <c r="B30" s="2" t="s">
        <v>1603</v>
      </c>
      <c r="C30" s="78" t="s">
        <v>258</v>
      </c>
      <c r="D30" s="2" t="s">
        <v>484</v>
      </c>
      <c r="E30" s="2" t="s">
        <v>1604</v>
      </c>
      <c r="F30" s="71">
        <v>576129</v>
      </c>
      <c r="G30" s="71">
        <v>8433.3799999999992</v>
      </c>
      <c r="H30" s="71">
        <v>1.95</v>
      </c>
    </row>
    <row r="31" spans="2:8">
      <c r="B31" s="2" t="s">
        <v>906</v>
      </c>
      <c r="C31" s="78" t="s">
        <v>258</v>
      </c>
      <c r="D31" s="2" t="s">
        <v>502</v>
      </c>
      <c r="E31" s="2" t="s">
        <v>907</v>
      </c>
      <c r="F31" s="71">
        <v>500000</v>
      </c>
      <c r="G31" s="71">
        <v>8187</v>
      </c>
      <c r="H31" s="71">
        <v>1.89</v>
      </c>
    </row>
    <row r="32" spans="2:8">
      <c r="B32" s="2" t="s">
        <v>865</v>
      </c>
      <c r="C32" s="78" t="s">
        <v>258</v>
      </c>
      <c r="D32" s="2" t="s">
        <v>431</v>
      </c>
      <c r="E32" s="2" t="s">
        <v>866</v>
      </c>
      <c r="F32" s="71">
        <v>700000</v>
      </c>
      <c r="G32" s="71">
        <v>7678.65</v>
      </c>
      <c r="H32" s="71">
        <v>1.77</v>
      </c>
    </row>
    <row r="33" spans="2:8">
      <c r="B33" s="2" t="s">
        <v>942</v>
      </c>
      <c r="C33" s="78" t="s">
        <v>258</v>
      </c>
      <c r="D33" s="2" t="s">
        <v>444</v>
      </c>
      <c r="E33" s="2" t="s">
        <v>943</v>
      </c>
      <c r="F33" s="71">
        <v>56551</v>
      </c>
      <c r="G33" s="71">
        <v>7347.98</v>
      </c>
      <c r="H33" s="71">
        <v>1.7</v>
      </c>
    </row>
    <row r="34" spans="2:8">
      <c r="B34" s="2" t="s">
        <v>1206</v>
      </c>
      <c r="C34" s="78" t="s">
        <v>258</v>
      </c>
      <c r="D34" s="2" t="s">
        <v>493</v>
      </c>
      <c r="E34" s="2" t="s">
        <v>1207</v>
      </c>
      <c r="F34" s="71">
        <v>191737</v>
      </c>
      <c r="G34" s="71">
        <v>7006.26</v>
      </c>
      <c r="H34" s="71">
        <v>1.62</v>
      </c>
    </row>
    <row r="35" spans="2:8">
      <c r="B35" s="2" t="s">
        <v>1305</v>
      </c>
      <c r="C35" s="78" t="s">
        <v>258</v>
      </c>
      <c r="D35" s="2" t="s">
        <v>406</v>
      </c>
      <c r="E35" s="2" t="s">
        <v>1306</v>
      </c>
      <c r="F35" s="71">
        <v>1200000</v>
      </c>
      <c r="G35" s="71">
        <v>6766.2</v>
      </c>
      <c r="H35" s="71">
        <v>1.56</v>
      </c>
    </row>
    <row r="36" spans="2:8">
      <c r="B36" s="2" t="s">
        <v>1089</v>
      </c>
      <c r="C36" s="78" t="s">
        <v>258</v>
      </c>
      <c r="D36" s="2" t="s">
        <v>388</v>
      </c>
      <c r="E36" s="2" t="s">
        <v>1090</v>
      </c>
      <c r="F36" s="71">
        <v>120000</v>
      </c>
      <c r="G36" s="71">
        <v>6616.5</v>
      </c>
      <c r="H36" s="71">
        <v>1.53</v>
      </c>
    </row>
    <row r="37" spans="2:8">
      <c r="B37" s="2" t="s">
        <v>796</v>
      </c>
      <c r="C37" s="78" t="s">
        <v>258</v>
      </c>
      <c r="D37" s="2" t="s">
        <v>381</v>
      </c>
      <c r="E37" s="2" t="s">
        <v>797</v>
      </c>
      <c r="F37" s="71">
        <v>1800000</v>
      </c>
      <c r="G37" s="71">
        <v>6486.3</v>
      </c>
      <c r="H37" s="71">
        <v>1.5</v>
      </c>
    </row>
    <row r="38" spans="2:8">
      <c r="B38" s="2" t="s">
        <v>1054</v>
      </c>
      <c r="C38" s="78" t="s">
        <v>258</v>
      </c>
      <c r="D38" s="2" t="s">
        <v>412</v>
      </c>
      <c r="E38" s="2" t="s">
        <v>1055</v>
      </c>
      <c r="F38" s="71">
        <v>750000</v>
      </c>
      <c r="G38" s="71">
        <v>6441.75</v>
      </c>
      <c r="H38" s="71">
        <v>1.49</v>
      </c>
    </row>
    <row r="39" spans="2:8">
      <c r="B39" s="2" t="s">
        <v>1405</v>
      </c>
      <c r="C39" s="78" t="s">
        <v>258</v>
      </c>
      <c r="D39" s="2" t="s">
        <v>471</v>
      </c>
      <c r="E39" s="2" t="s">
        <v>1406</v>
      </c>
      <c r="F39" s="71">
        <v>190000</v>
      </c>
      <c r="G39" s="71">
        <v>6368.23</v>
      </c>
      <c r="H39" s="71">
        <v>1.47</v>
      </c>
    </row>
    <row r="40" spans="2:8">
      <c r="B40" s="2" t="s">
        <v>802</v>
      </c>
      <c r="C40" s="78" t="s">
        <v>258</v>
      </c>
      <c r="D40" s="2" t="s">
        <v>399</v>
      </c>
      <c r="E40" s="2" t="s">
        <v>803</v>
      </c>
      <c r="F40" s="71">
        <v>700000</v>
      </c>
      <c r="G40" s="71">
        <v>6277.25</v>
      </c>
      <c r="H40" s="71">
        <v>1.45</v>
      </c>
    </row>
    <row r="41" spans="2:8">
      <c r="B41" s="2" t="s">
        <v>1605</v>
      </c>
      <c r="C41" s="78" t="s">
        <v>258</v>
      </c>
      <c r="D41" s="2" t="s">
        <v>406</v>
      </c>
      <c r="E41" s="2" t="s">
        <v>1606</v>
      </c>
      <c r="F41" s="71">
        <v>4000000</v>
      </c>
      <c r="G41" s="71">
        <v>6128.8</v>
      </c>
      <c r="H41" s="71">
        <v>1.41</v>
      </c>
    </row>
    <row r="42" spans="2:8">
      <c r="B42" s="2" t="s">
        <v>1202</v>
      </c>
      <c r="C42" s="78" t="s">
        <v>258</v>
      </c>
      <c r="D42" s="2" t="s">
        <v>378</v>
      </c>
      <c r="E42" s="2" t="s">
        <v>1203</v>
      </c>
      <c r="F42" s="71">
        <v>1100000</v>
      </c>
      <c r="G42" s="71">
        <v>5954.3</v>
      </c>
      <c r="H42" s="71">
        <v>1.37</v>
      </c>
    </row>
    <row r="43" spans="2:8">
      <c r="B43" s="2" t="s">
        <v>652</v>
      </c>
      <c r="C43" s="78" t="s">
        <v>258</v>
      </c>
      <c r="D43" s="2" t="s">
        <v>556</v>
      </c>
      <c r="E43" s="2" t="s">
        <v>653</v>
      </c>
      <c r="F43" s="71">
        <v>500000</v>
      </c>
      <c r="G43" s="71">
        <v>5914.75</v>
      </c>
      <c r="H43" s="71">
        <v>1.36</v>
      </c>
    </row>
    <row r="44" spans="2:8">
      <c r="B44" s="2" t="s">
        <v>780</v>
      </c>
      <c r="C44" s="78" t="s">
        <v>258</v>
      </c>
      <c r="D44" s="2" t="s">
        <v>514</v>
      </c>
      <c r="E44" s="2" t="s">
        <v>781</v>
      </c>
      <c r="F44" s="71">
        <v>135901</v>
      </c>
      <c r="G44" s="71">
        <v>5722.59</v>
      </c>
      <c r="H44" s="71">
        <v>1.32</v>
      </c>
    </row>
    <row r="45" spans="2:8">
      <c r="B45" s="2" t="s">
        <v>1607</v>
      </c>
      <c r="C45" s="78" t="s">
        <v>258</v>
      </c>
      <c r="D45" s="2" t="s">
        <v>399</v>
      </c>
      <c r="E45" s="2" t="s">
        <v>1608</v>
      </c>
      <c r="F45" s="71">
        <v>110000</v>
      </c>
      <c r="G45" s="71">
        <v>5425.92</v>
      </c>
      <c r="H45" s="71">
        <v>1.25</v>
      </c>
    </row>
    <row r="46" spans="2:8">
      <c r="B46" s="2" t="s">
        <v>1146</v>
      </c>
      <c r="C46" s="78" t="s">
        <v>258</v>
      </c>
      <c r="D46" s="2" t="s">
        <v>409</v>
      </c>
      <c r="E46" s="2" t="s">
        <v>1147</v>
      </c>
      <c r="F46" s="71">
        <v>1567612</v>
      </c>
      <c r="G46" s="71">
        <v>5356.53</v>
      </c>
      <c r="H46" s="71">
        <v>1.24</v>
      </c>
    </row>
    <row r="47" spans="2:8">
      <c r="B47" s="2" t="s">
        <v>1299</v>
      </c>
      <c r="C47" s="78" t="s">
        <v>258</v>
      </c>
      <c r="D47" s="2" t="s">
        <v>406</v>
      </c>
      <c r="E47" s="2" t="s">
        <v>1300</v>
      </c>
      <c r="F47" s="71">
        <v>1250000</v>
      </c>
      <c r="G47" s="71">
        <v>5178.13</v>
      </c>
      <c r="H47" s="71">
        <v>1.19</v>
      </c>
    </row>
    <row r="48" spans="2:8">
      <c r="B48" s="2" t="s">
        <v>483</v>
      </c>
      <c r="C48" s="78" t="s">
        <v>258</v>
      </c>
      <c r="D48" s="2" t="s">
        <v>484</v>
      </c>
      <c r="E48" s="2" t="s">
        <v>485</v>
      </c>
      <c r="F48" s="71">
        <v>1537298</v>
      </c>
      <c r="G48" s="71">
        <v>5139.1899999999996</v>
      </c>
      <c r="H48" s="71">
        <v>1.19</v>
      </c>
    </row>
    <row r="49" spans="2:8">
      <c r="B49" s="2" t="s">
        <v>1005</v>
      </c>
      <c r="C49" s="78" t="s">
        <v>258</v>
      </c>
      <c r="D49" s="2" t="s">
        <v>412</v>
      </c>
      <c r="E49" s="2" t="s">
        <v>1006</v>
      </c>
      <c r="F49" s="71">
        <v>350000</v>
      </c>
      <c r="G49" s="71">
        <v>5105.45</v>
      </c>
      <c r="H49" s="71">
        <v>1.18</v>
      </c>
    </row>
    <row r="50" spans="2:8">
      <c r="B50" s="2" t="s">
        <v>825</v>
      </c>
      <c r="C50" s="78" t="s">
        <v>258</v>
      </c>
      <c r="D50" s="2" t="s">
        <v>452</v>
      </c>
      <c r="E50" s="2" t="s">
        <v>826</v>
      </c>
      <c r="F50" s="71">
        <v>800000</v>
      </c>
      <c r="G50" s="71">
        <v>5090</v>
      </c>
      <c r="H50" s="71">
        <v>1.17</v>
      </c>
    </row>
    <row r="51" spans="2:8">
      <c r="B51" s="2" t="s">
        <v>527</v>
      </c>
      <c r="C51" s="78" t="s">
        <v>258</v>
      </c>
      <c r="D51" s="2" t="s">
        <v>378</v>
      </c>
      <c r="E51" s="2" t="s">
        <v>528</v>
      </c>
      <c r="F51" s="71">
        <v>9000000</v>
      </c>
      <c r="G51" s="71">
        <v>4946.3999999999996</v>
      </c>
      <c r="H51" s="71">
        <v>1.1399999999999999</v>
      </c>
    </row>
    <row r="52" spans="2:8">
      <c r="B52" s="2" t="s">
        <v>879</v>
      </c>
      <c r="C52" s="78" t="s">
        <v>258</v>
      </c>
      <c r="D52" s="2" t="s">
        <v>502</v>
      </c>
      <c r="E52" s="2" t="s">
        <v>880</v>
      </c>
      <c r="F52" s="71">
        <v>300000</v>
      </c>
      <c r="G52" s="71">
        <v>4929.8999999999996</v>
      </c>
      <c r="H52" s="71">
        <v>1.1399999999999999</v>
      </c>
    </row>
    <row r="53" spans="2:8">
      <c r="B53" s="2" t="s">
        <v>1609</v>
      </c>
      <c r="C53" s="78" t="s">
        <v>258</v>
      </c>
      <c r="D53" s="2" t="s">
        <v>415</v>
      </c>
      <c r="E53" s="2" t="s">
        <v>1610</v>
      </c>
      <c r="F53" s="71">
        <v>270000</v>
      </c>
      <c r="G53" s="71">
        <v>4882.68</v>
      </c>
      <c r="H53" s="71">
        <v>1.1299999999999999</v>
      </c>
    </row>
    <row r="54" spans="2:8">
      <c r="B54" s="2" t="s">
        <v>1056</v>
      </c>
      <c r="C54" s="78" t="s">
        <v>258</v>
      </c>
      <c r="D54" s="2" t="s">
        <v>409</v>
      </c>
      <c r="E54" s="2" t="s">
        <v>1057</v>
      </c>
      <c r="F54" s="71">
        <v>1000767</v>
      </c>
      <c r="G54" s="71">
        <v>4867.2299999999996</v>
      </c>
      <c r="H54" s="71">
        <v>1.1200000000000001</v>
      </c>
    </row>
    <row r="55" spans="2:8">
      <c r="B55" s="2" t="s">
        <v>992</v>
      </c>
      <c r="C55" s="78" t="s">
        <v>258</v>
      </c>
      <c r="D55" s="2" t="s">
        <v>993</v>
      </c>
      <c r="E55" s="2" t="s">
        <v>994</v>
      </c>
      <c r="F55" s="71">
        <v>1600000</v>
      </c>
      <c r="G55" s="71">
        <v>4821.12</v>
      </c>
      <c r="H55" s="71">
        <v>1.1100000000000001</v>
      </c>
    </row>
    <row r="56" spans="2:8">
      <c r="B56" s="2" t="s">
        <v>883</v>
      </c>
      <c r="C56" s="78" t="s">
        <v>258</v>
      </c>
      <c r="D56" s="2" t="s">
        <v>884</v>
      </c>
      <c r="E56" s="2" t="s">
        <v>885</v>
      </c>
      <c r="F56" s="71">
        <v>2356267</v>
      </c>
      <c r="G56" s="71">
        <v>4811.97</v>
      </c>
      <c r="H56" s="71">
        <v>1.1100000000000001</v>
      </c>
    </row>
    <row r="57" spans="2:8">
      <c r="B57" s="2" t="s">
        <v>934</v>
      </c>
      <c r="C57" s="78" t="s">
        <v>258</v>
      </c>
      <c r="D57" s="2" t="s">
        <v>391</v>
      </c>
      <c r="E57" s="2" t="s">
        <v>935</v>
      </c>
      <c r="F57" s="71">
        <v>614000</v>
      </c>
      <c r="G57" s="71">
        <v>4806.09</v>
      </c>
      <c r="H57" s="71">
        <v>1.1100000000000001</v>
      </c>
    </row>
    <row r="58" spans="2:8">
      <c r="B58" s="2" t="s">
        <v>495</v>
      </c>
      <c r="C58" s="78" t="s">
        <v>258</v>
      </c>
      <c r="D58" s="2" t="s">
        <v>496</v>
      </c>
      <c r="E58" s="2" t="s">
        <v>497</v>
      </c>
      <c r="F58" s="71">
        <v>262341</v>
      </c>
      <c r="G58" s="71">
        <v>4749.03</v>
      </c>
      <c r="H58" s="71">
        <v>1.1000000000000001</v>
      </c>
    </row>
    <row r="59" spans="2:8">
      <c r="B59" s="2" t="s">
        <v>1023</v>
      </c>
      <c r="C59" s="78" t="s">
        <v>258</v>
      </c>
      <c r="D59" s="2" t="s">
        <v>409</v>
      </c>
      <c r="E59" s="2" t="s">
        <v>1024</v>
      </c>
      <c r="F59" s="71">
        <v>2000000</v>
      </c>
      <c r="G59" s="71">
        <v>4495</v>
      </c>
      <c r="H59" s="71">
        <v>1.04</v>
      </c>
    </row>
    <row r="60" spans="2:8">
      <c r="B60" s="2" t="s">
        <v>900</v>
      </c>
      <c r="C60" s="78" t="s">
        <v>258</v>
      </c>
      <c r="D60" s="2" t="s">
        <v>444</v>
      </c>
      <c r="E60" s="2" t="s">
        <v>901</v>
      </c>
      <c r="F60" s="71">
        <v>173000</v>
      </c>
      <c r="G60" s="71">
        <v>4419.8</v>
      </c>
      <c r="H60" s="71">
        <v>1.02</v>
      </c>
    </row>
    <row r="61" spans="2:8">
      <c r="B61" s="2" t="s">
        <v>1611</v>
      </c>
      <c r="C61" s="78" t="s">
        <v>258</v>
      </c>
      <c r="D61" s="2" t="s">
        <v>571</v>
      </c>
      <c r="E61" s="2" t="s">
        <v>1612</v>
      </c>
      <c r="F61" s="71">
        <v>479100</v>
      </c>
      <c r="G61" s="71">
        <v>4343.04</v>
      </c>
      <c r="H61" s="71">
        <v>1</v>
      </c>
    </row>
    <row r="62" spans="2:8">
      <c r="B62" s="2" t="s">
        <v>1015</v>
      </c>
      <c r="C62" s="78" t="s">
        <v>258</v>
      </c>
      <c r="D62" s="2" t="s">
        <v>571</v>
      </c>
      <c r="E62" s="2" t="s">
        <v>1016</v>
      </c>
      <c r="F62" s="71">
        <v>10000</v>
      </c>
      <c r="G62" s="71">
        <v>4269.38</v>
      </c>
      <c r="H62" s="71">
        <v>0.99</v>
      </c>
    </row>
    <row r="63" spans="2:8">
      <c r="B63" s="2" t="s">
        <v>1150</v>
      </c>
      <c r="C63" s="78" t="s">
        <v>258</v>
      </c>
      <c r="D63" s="2" t="s">
        <v>409</v>
      </c>
      <c r="E63" s="2" t="s">
        <v>1151</v>
      </c>
      <c r="F63" s="71">
        <v>264000</v>
      </c>
      <c r="G63" s="71">
        <v>4203.9399999999996</v>
      </c>
      <c r="H63" s="71">
        <v>0.97</v>
      </c>
    </row>
    <row r="64" spans="2:8">
      <c r="B64" s="2" t="s">
        <v>1348</v>
      </c>
      <c r="C64" s="78" t="s">
        <v>258</v>
      </c>
      <c r="D64" s="2" t="s">
        <v>444</v>
      </c>
      <c r="E64" s="2" t="s">
        <v>1349</v>
      </c>
      <c r="F64" s="71">
        <v>14790</v>
      </c>
      <c r="G64" s="71">
        <v>4194.21</v>
      </c>
      <c r="H64" s="71">
        <v>0.97</v>
      </c>
    </row>
    <row r="65" spans="2:8">
      <c r="B65" s="2" t="s">
        <v>1450</v>
      </c>
      <c r="C65" s="78" t="s">
        <v>258</v>
      </c>
      <c r="D65" s="2" t="s">
        <v>399</v>
      </c>
      <c r="E65" s="2" t="s">
        <v>1451</v>
      </c>
      <c r="F65" s="71">
        <v>207834</v>
      </c>
      <c r="G65" s="71">
        <v>4037.49</v>
      </c>
      <c r="H65" s="71">
        <v>0.93</v>
      </c>
    </row>
    <row r="66" spans="2:8">
      <c r="B66" s="2" t="s">
        <v>896</v>
      </c>
      <c r="C66" s="78" t="s">
        <v>258</v>
      </c>
      <c r="D66" s="2" t="s">
        <v>525</v>
      </c>
      <c r="E66" s="2" t="s">
        <v>897</v>
      </c>
      <c r="F66" s="71">
        <v>550000</v>
      </c>
      <c r="G66" s="71">
        <v>4001.25</v>
      </c>
      <c r="H66" s="71">
        <v>0.92</v>
      </c>
    </row>
    <row r="67" spans="2:8">
      <c r="B67" s="2" t="s">
        <v>1613</v>
      </c>
      <c r="C67" s="78" t="s">
        <v>258</v>
      </c>
      <c r="D67" s="2" t="s">
        <v>391</v>
      </c>
      <c r="E67" s="2" t="s">
        <v>1614</v>
      </c>
      <c r="F67" s="71">
        <v>380400</v>
      </c>
      <c r="G67" s="71">
        <v>3967.38</v>
      </c>
      <c r="H67" s="71">
        <v>0.92</v>
      </c>
    </row>
    <row r="68" spans="2:8">
      <c r="B68" s="2" t="s">
        <v>1027</v>
      </c>
      <c r="C68" s="78" t="s">
        <v>258</v>
      </c>
      <c r="D68" s="2" t="s">
        <v>471</v>
      </c>
      <c r="E68" s="2" t="s">
        <v>1028</v>
      </c>
      <c r="F68" s="71">
        <v>300000</v>
      </c>
      <c r="G68" s="71">
        <v>3882.75</v>
      </c>
      <c r="H68" s="71">
        <v>0.9</v>
      </c>
    </row>
    <row r="69" spans="2:8">
      <c r="B69" s="2" t="s">
        <v>675</v>
      </c>
      <c r="C69" s="78" t="s">
        <v>258</v>
      </c>
      <c r="D69" s="2" t="s">
        <v>388</v>
      </c>
      <c r="E69" s="2" t="s">
        <v>676</v>
      </c>
      <c r="F69" s="71">
        <v>1100000</v>
      </c>
      <c r="G69" s="71">
        <v>3802.7</v>
      </c>
      <c r="H69" s="71">
        <v>0.88</v>
      </c>
    </row>
    <row r="70" spans="2:8">
      <c r="B70" s="2" t="s">
        <v>888</v>
      </c>
      <c r="C70" s="78" t="s">
        <v>258</v>
      </c>
      <c r="D70" s="2" t="s">
        <v>493</v>
      </c>
      <c r="E70" s="2" t="s">
        <v>889</v>
      </c>
      <c r="F70" s="71">
        <v>1500000</v>
      </c>
      <c r="G70" s="71">
        <v>3246.45</v>
      </c>
      <c r="H70" s="71">
        <v>0.75</v>
      </c>
    </row>
    <row r="71" spans="2:8">
      <c r="B71" s="2" t="s">
        <v>904</v>
      </c>
      <c r="C71" s="78" t="s">
        <v>258</v>
      </c>
      <c r="D71" s="2" t="s">
        <v>502</v>
      </c>
      <c r="E71" s="2" t="s">
        <v>905</v>
      </c>
      <c r="F71" s="71">
        <v>326813</v>
      </c>
      <c r="G71" s="71">
        <v>3191.82</v>
      </c>
      <c r="H71" s="71">
        <v>0.74</v>
      </c>
    </row>
    <row r="72" spans="2:8">
      <c r="B72" s="2" t="s">
        <v>589</v>
      </c>
      <c r="C72" s="78" t="s">
        <v>258</v>
      </c>
      <c r="D72" s="2" t="s">
        <v>471</v>
      </c>
      <c r="E72" s="2" t="s">
        <v>590</v>
      </c>
      <c r="F72" s="71">
        <v>300000</v>
      </c>
      <c r="G72" s="71">
        <v>3042.45</v>
      </c>
      <c r="H72" s="71">
        <v>0.7</v>
      </c>
    </row>
    <row r="73" spans="2:8">
      <c r="B73" s="2" t="s">
        <v>1108</v>
      </c>
      <c r="C73" s="78" t="s">
        <v>258</v>
      </c>
      <c r="D73" s="2" t="s">
        <v>502</v>
      </c>
      <c r="E73" s="2" t="s">
        <v>1109</v>
      </c>
      <c r="F73" s="71">
        <v>244873</v>
      </c>
      <c r="G73" s="71">
        <v>2999.08</v>
      </c>
      <c r="H73" s="71">
        <v>0.69</v>
      </c>
    </row>
    <row r="74" spans="2:8">
      <c r="B74" s="2" t="s">
        <v>886</v>
      </c>
      <c r="C74" s="78" t="s">
        <v>258</v>
      </c>
      <c r="D74" s="2" t="s">
        <v>455</v>
      </c>
      <c r="E74" s="2" t="s">
        <v>887</v>
      </c>
      <c r="F74" s="71">
        <v>200000</v>
      </c>
      <c r="G74" s="71">
        <v>2973.7</v>
      </c>
      <c r="H74" s="71">
        <v>0.69</v>
      </c>
    </row>
    <row r="75" spans="2:8">
      <c r="B75" s="2" t="s">
        <v>1615</v>
      </c>
      <c r="C75" s="78" t="s">
        <v>258</v>
      </c>
      <c r="D75" s="2" t="s">
        <v>441</v>
      </c>
      <c r="E75" s="2" t="s">
        <v>1616</v>
      </c>
      <c r="F75" s="71">
        <v>10000</v>
      </c>
      <c r="G75" s="71">
        <v>2888.92</v>
      </c>
      <c r="H75" s="71">
        <v>0.67</v>
      </c>
    </row>
    <row r="76" spans="2:8">
      <c r="B76" s="2" t="s">
        <v>1617</v>
      </c>
      <c r="C76" s="78" t="s">
        <v>258</v>
      </c>
      <c r="D76" s="2" t="s">
        <v>514</v>
      </c>
      <c r="E76" s="2" t="s">
        <v>1618</v>
      </c>
      <c r="F76" s="71">
        <v>40000</v>
      </c>
      <c r="G76" s="71">
        <v>2502.96</v>
      </c>
      <c r="H76" s="71">
        <v>0.57999999999999996</v>
      </c>
    </row>
    <row r="77" spans="2:8">
      <c r="B77" s="2" t="s">
        <v>1048</v>
      </c>
      <c r="C77" s="78" t="s">
        <v>258</v>
      </c>
      <c r="D77" s="2" t="s">
        <v>471</v>
      </c>
      <c r="E77" s="2" t="s">
        <v>1049</v>
      </c>
      <c r="F77" s="71">
        <v>57710</v>
      </c>
      <c r="G77" s="71">
        <v>2222.15</v>
      </c>
      <c r="H77" s="71">
        <v>0.51</v>
      </c>
    </row>
    <row r="78" spans="2:8">
      <c r="B78" s="2" t="s">
        <v>1619</v>
      </c>
      <c r="C78" s="78" t="s">
        <v>258</v>
      </c>
      <c r="D78" s="2" t="s">
        <v>583</v>
      </c>
      <c r="E78" s="2" t="s">
        <v>1620</v>
      </c>
      <c r="F78" s="71">
        <v>750000</v>
      </c>
      <c r="G78" s="71">
        <v>1962</v>
      </c>
      <c r="H78" s="71">
        <v>0.45</v>
      </c>
    </row>
    <row r="79" spans="2:8">
      <c r="B79" s="2" t="s">
        <v>1389</v>
      </c>
      <c r="C79" s="78" t="s">
        <v>258</v>
      </c>
      <c r="D79" s="2" t="s">
        <v>471</v>
      </c>
      <c r="E79" s="2" t="s">
        <v>1390</v>
      </c>
      <c r="F79" s="71">
        <v>65000</v>
      </c>
      <c r="G79" s="71">
        <v>991.41</v>
      </c>
      <c r="H79" s="71">
        <v>0.23</v>
      </c>
    </row>
    <row r="80" spans="2:8">
      <c r="B80" s="2" t="s">
        <v>849</v>
      </c>
      <c r="C80" s="78" t="s">
        <v>258</v>
      </c>
      <c r="D80" s="2" t="s">
        <v>452</v>
      </c>
      <c r="E80" s="2" t="s">
        <v>850</v>
      </c>
      <c r="F80" s="71">
        <v>100000</v>
      </c>
      <c r="G80" s="71">
        <v>432.95</v>
      </c>
      <c r="H80" s="71">
        <v>0.1</v>
      </c>
    </row>
    <row r="81" spans="2:8" ht="13">
      <c r="B81" s="3" t="s">
        <v>261</v>
      </c>
      <c r="C81" s="82"/>
      <c r="D81" s="3"/>
      <c r="E81" s="3"/>
      <c r="F81" s="83"/>
      <c r="G81" s="83">
        <f>SUM(G12:G80)</f>
        <v>401423.01000000018</v>
      </c>
      <c r="H81" s="83">
        <f>SUM(H12:H80)</f>
        <v>92.660000000000011</v>
      </c>
    </row>
    <row r="82" spans="2:8" ht="13">
      <c r="B82" s="3" t="s">
        <v>262</v>
      </c>
      <c r="C82" s="82"/>
      <c r="D82" s="3"/>
      <c r="E82" s="3"/>
      <c r="F82" s="83"/>
      <c r="G82" s="83">
        <v>18584.099999999999</v>
      </c>
      <c r="H82" s="83">
        <v>4.29</v>
      </c>
    </row>
    <row r="83" spans="2:8" ht="13">
      <c r="B83" s="3" t="s">
        <v>263</v>
      </c>
      <c r="C83" s="82"/>
      <c r="D83" s="3"/>
      <c r="E83" s="3"/>
      <c r="F83" s="83"/>
      <c r="G83" s="83">
        <v>420007.11</v>
      </c>
      <c r="H83" s="83">
        <v>96.95</v>
      </c>
    </row>
    <row r="84" spans="2:8" ht="13">
      <c r="B84" s="3" t="s">
        <v>350</v>
      </c>
      <c r="C84" s="82"/>
      <c r="D84" s="3"/>
      <c r="E84" s="3"/>
      <c r="F84" s="83"/>
      <c r="G84" s="83">
        <v>13316.648244890013</v>
      </c>
      <c r="H84" s="83">
        <v>3.0499999999999972</v>
      </c>
    </row>
    <row r="85" spans="2:8" ht="13">
      <c r="B85" s="3" t="s">
        <v>265</v>
      </c>
      <c r="C85" s="82"/>
      <c r="D85" s="3"/>
      <c r="E85" s="3"/>
      <c r="F85" s="83"/>
      <c r="G85" s="83">
        <v>433323.75824489002</v>
      </c>
      <c r="H85" s="83">
        <v>100</v>
      </c>
    </row>
    <row r="86" spans="2:8">
      <c r="B86" s="2" t="s">
        <v>266</v>
      </c>
    </row>
    <row r="87" spans="2:8" ht="13">
      <c r="B87" s="3" t="s">
        <v>267</v>
      </c>
    </row>
    <row r="88" spans="2:8" ht="13">
      <c r="B88" s="3" t="s">
        <v>268</v>
      </c>
      <c r="C88" s="78" t="s">
        <v>269</v>
      </c>
    </row>
    <row r="89" spans="2:8" ht="13">
      <c r="B89" s="3" t="s">
        <v>272</v>
      </c>
      <c r="C89" s="78" t="s">
        <v>271</v>
      </c>
    </row>
    <row r="90" spans="2:8" ht="13">
      <c r="B90" s="3" t="s">
        <v>273</v>
      </c>
      <c r="C90" s="78" t="s">
        <v>271</v>
      </c>
    </row>
    <row r="91" spans="2:8" ht="13">
      <c r="B91" s="3" t="s">
        <v>274</v>
      </c>
      <c r="C91" s="78" t="s">
        <v>275</v>
      </c>
    </row>
    <row r="92" spans="2:8" ht="13">
      <c r="B92" s="3" t="s">
        <v>1621</v>
      </c>
      <c r="C92" s="82"/>
    </row>
    <row r="93" spans="2:8" ht="13">
      <c r="B93" s="3" t="s">
        <v>1622</v>
      </c>
      <c r="C93" s="82"/>
    </row>
    <row r="94" spans="2:8" ht="13">
      <c r="B94" s="3" t="s">
        <v>1623</v>
      </c>
      <c r="C94" s="82"/>
    </row>
    <row r="95" spans="2:8" ht="13">
      <c r="B95" s="3" t="s">
        <v>1624</v>
      </c>
      <c r="C95" s="82"/>
    </row>
    <row r="96" spans="2:8" ht="13">
      <c r="B96" s="3" t="s">
        <v>1625</v>
      </c>
      <c r="C96" s="82"/>
    </row>
    <row r="97" spans="2:3" ht="13">
      <c r="B97" s="3" t="s">
        <v>1626</v>
      </c>
      <c r="C97" s="82"/>
    </row>
    <row r="98" spans="2:3" ht="13">
      <c r="B98" s="3" t="s">
        <v>1627</v>
      </c>
      <c r="C98" s="82"/>
    </row>
    <row r="99" spans="2:3" ht="13">
      <c r="B99" s="3" t="s">
        <v>1628</v>
      </c>
      <c r="C99" s="82"/>
    </row>
    <row r="100" spans="2:3" ht="13">
      <c r="B100" s="3" t="s">
        <v>1315</v>
      </c>
      <c r="C100" s="82"/>
    </row>
    <row r="101" spans="2:3">
      <c r="B101" s="2" t="s">
        <v>286</v>
      </c>
    </row>
    <row r="102" spans="2:3">
      <c r="B102" s="2" t="s">
        <v>354</v>
      </c>
    </row>
    <row r="105" spans="2:3" ht="14.5">
      <c r="B105" s="104" t="s">
        <v>355</v>
      </c>
      <c r="C105" s="105"/>
    </row>
    <row r="106" spans="2:3" ht="14.5">
      <c r="B106" s="104" t="s">
        <v>356</v>
      </c>
      <c r="C106" s="106" t="s">
        <v>357</v>
      </c>
    </row>
    <row r="107" spans="2:3" ht="14.5">
      <c r="B107" s="85" t="s">
        <v>358</v>
      </c>
      <c r="C107" s="86">
        <v>1000</v>
      </c>
    </row>
    <row r="108" spans="2:3" ht="14.5">
      <c r="B108" s="85" t="s">
        <v>360</v>
      </c>
      <c r="C108" s="86">
        <v>0</v>
      </c>
    </row>
    <row r="109" spans="2:3" ht="14.5">
      <c r="B109" s="85" t="s">
        <v>361</v>
      </c>
      <c r="C109" s="86">
        <v>0</v>
      </c>
    </row>
    <row r="110" spans="2:3" ht="14.5">
      <c r="B110" s="85" t="s">
        <v>362</v>
      </c>
      <c r="C110" s="86">
        <v>0</v>
      </c>
    </row>
    <row r="111" spans="2:3" ht="14.5">
      <c r="B111" s="85" t="s">
        <v>363</v>
      </c>
      <c r="C111" s="86">
        <v>0</v>
      </c>
    </row>
    <row r="112" spans="2:3" ht="14.5">
      <c r="B112" s="85" t="s">
        <v>364</v>
      </c>
      <c r="C112" s="86">
        <v>0</v>
      </c>
    </row>
    <row r="113" spans="2:7" ht="14.5">
      <c r="B113" s="104" t="s">
        <v>365</v>
      </c>
      <c r="C113" s="105">
        <v>1000</v>
      </c>
    </row>
    <row r="115" spans="2:7" ht="14.5">
      <c r="B115" s="85" t="s">
        <v>295</v>
      </c>
      <c r="C115" s="86"/>
      <c r="D115" s="85"/>
    </row>
    <row r="116" spans="2:7" ht="29">
      <c r="B116" s="89" t="s">
        <v>296</v>
      </c>
      <c r="C116" s="87" t="s">
        <v>297</v>
      </c>
      <c r="D116" s="89" t="s">
        <v>298</v>
      </c>
    </row>
    <row r="117" spans="2:7" ht="14.5">
      <c r="B117" s="85" t="s">
        <v>271</v>
      </c>
      <c r="C117" s="86" t="s">
        <v>271</v>
      </c>
      <c r="D117" s="85" t="s">
        <v>271</v>
      </c>
    </row>
    <row r="119" spans="2:7" ht="13">
      <c r="B119" s="90" t="s">
        <v>299</v>
      </c>
      <c r="C119" s="91">
        <v>45747</v>
      </c>
      <c r="D119" s="92"/>
      <c r="E119" s="93"/>
      <c r="F119" s="94"/>
    </row>
    <row r="120" spans="2:7" ht="13">
      <c r="B120" s="90" t="s">
        <v>300</v>
      </c>
      <c r="C120" s="95" t="s">
        <v>301</v>
      </c>
      <c r="D120" s="90" t="s">
        <v>302</v>
      </c>
      <c r="E120" s="96" t="s">
        <v>303</v>
      </c>
      <c r="F120" s="97" t="s">
        <v>304</v>
      </c>
      <c r="G120" s="83"/>
    </row>
    <row r="121" spans="2:7">
      <c r="B121" s="98" t="s">
        <v>271</v>
      </c>
      <c r="C121" s="99" t="s">
        <v>271</v>
      </c>
      <c r="D121" s="98" t="s">
        <v>271</v>
      </c>
      <c r="E121" s="100" t="s">
        <v>271</v>
      </c>
      <c r="F121" s="101" t="s">
        <v>271</v>
      </c>
    </row>
    <row r="124" spans="2:7" ht="13">
      <c r="B124" s="3" t="s">
        <v>305</v>
      </c>
    </row>
    <row r="125" spans="2:7" ht="13">
      <c r="B125" s="3"/>
    </row>
    <row r="126" spans="2:7" ht="13">
      <c r="B126" s="3" t="s">
        <v>306</v>
      </c>
    </row>
    <row r="127" spans="2:7" ht="13">
      <c r="B127" s="90" t="s">
        <v>307</v>
      </c>
      <c r="C127" s="95" t="s">
        <v>308</v>
      </c>
      <c r="D127" s="3"/>
    </row>
    <row r="128" spans="2:7">
      <c r="B128" s="92" t="s">
        <v>271</v>
      </c>
      <c r="C128" s="102" t="s">
        <v>271</v>
      </c>
    </row>
    <row r="130" spans="2:7" ht="13">
      <c r="B130" s="90" t="s">
        <v>309</v>
      </c>
      <c r="C130" s="95" t="s">
        <v>308</v>
      </c>
    </row>
    <row r="131" spans="2:7">
      <c r="B131" s="92" t="s">
        <v>271</v>
      </c>
      <c r="C131" s="102" t="s">
        <v>271</v>
      </c>
    </row>
    <row r="133" spans="2:7" ht="13">
      <c r="B133" s="90" t="s">
        <v>310</v>
      </c>
      <c r="C133" s="95" t="s">
        <v>311</v>
      </c>
    </row>
    <row r="134" spans="2:7">
      <c r="B134" s="92" t="s">
        <v>271</v>
      </c>
      <c r="C134" s="102" t="s">
        <v>271</v>
      </c>
    </row>
    <row r="136" spans="2:7" ht="13">
      <c r="B136" s="96" t="s">
        <v>312</v>
      </c>
      <c r="C136" s="95" t="s">
        <v>311</v>
      </c>
    </row>
    <row r="137" spans="2:7">
      <c r="B137" s="93" t="s">
        <v>271</v>
      </c>
      <c r="C137" s="102" t="s">
        <v>271</v>
      </c>
    </row>
    <row r="139" spans="2:7" ht="13">
      <c r="B139" s="90" t="s">
        <v>313</v>
      </c>
      <c r="C139" s="95" t="s">
        <v>271</v>
      </c>
    </row>
    <row r="141" spans="2:7" ht="13">
      <c r="B141" s="90" t="s">
        <v>314</v>
      </c>
      <c r="C141" s="91">
        <v>45747</v>
      </c>
      <c r="D141" s="92"/>
      <c r="E141" s="93"/>
      <c r="F141" s="94"/>
    </row>
    <row r="142" spans="2:7" ht="13">
      <c r="B142" s="90" t="s">
        <v>300</v>
      </c>
      <c r="C142" s="95" t="s">
        <v>301</v>
      </c>
      <c r="D142" s="90" t="s">
        <v>302</v>
      </c>
      <c r="E142" s="96" t="s">
        <v>303</v>
      </c>
      <c r="F142" s="97" t="s">
        <v>304</v>
      </c>
      <c r="G142" s="83"/>
    </row>
    <row r="143" spans="2:7">
      <c r="B143" s="98" t="s">
        <v>271</v>
      </c>
      <c r="C143" s="99" t="s">
        <v>271</v>
      </c>
      <c r="D143" s="98" t="s">
        <v>271</v>
      </c>
      <c r="E143" s="100" t="s">
        <v>271</v>
      </c>
      <c r="F143" s="101" t="s">
        <v>271</v>
      </c>
    </row>
    <row r="144" spans="2:7" ht="13">
      <c r="B144" s="3" t="s">
        <v>305</v>
      </c>
    </row>
    <row r="145" spans="2:4" ht="13">
      <c r="B145" s="3"/>
    </row>
    <row r="146" spans="2:4" ht="13">
      <c r="B146" s="3" t="s">
        <v>306</v>
      </c>
    </row>
    <row r="147" spans="2:4" ht="13">
      <c r="B147" s="90" t="s">
        <v>307</v>
      </c>
      <c r="C147" s="95" t="s">
        <v>308</v>
      </c>
      <c r="D147" s="3"/>
    </row>
    <row r="148" spans="2:4">
      <c r="B148" s="92" t="s">
        <v>271</v>
      </c>
      <c r="C148" s="102" t="s">
        <v>271</v>
      </c>
    </row>
    <row r="150" spans="2:4" ht="13">
      <c r="B150" s="90" t="s">
        <v>309</v>
      </c>
      <c r="C150" s="95" t="s">
        <v>308</v>
      </c>
    </row>
    <row r="151" spans="2:4">
      <c r="B151" s="92" t="s">
        <v>271</v>
      </c>
      <c r="C151" s="102" t="s">
        <v>271</v>
      </c>
    </row>
    <row r="153" spans="2:4" ht="13">
      <c r="B153" s="90" t="s">
        <v>310</v>
      </c>
      <c r="C153" s="95" t="s">
        <v>311</v>
      </c>
    </row>
    <row r="154" spans="2:4">
      <c r="B154" s="92" t="s">
        <v>271</v>
      </c>
      <c r="C154" s="102" t="s">
        <v>271</v>
      </c>
    </row>
    <row r="156" spans="2:4" ht="13">
      <c r="B156" s="96" t="s">
        <v>312</v>
      </c>
      <c r="C156" s="95" t="s">
        <v>311</v>
      </c>
    </row>
    <row r="157" spans="2:4">
      <c r="B157" s="93" t="s">
        <v>271</v>
      </c>
      <c r="C157" s="102" t="s">
        <v>271</v>
      </c>
    </row>
    <row r="159" spans="2:4" ht="13">
      <c r="B159" s="90" t="s">
        <v>313</v>
      </c>
      <c r="C159" s="95" t="s">
        <v>271</v>
      </c>
    </row>
    <row r="162" spans="2:80" ht="13">
      <c r="B162" s="3" t="s">
        <v>315</v>
      </c>
    </row>
    <row r="164" spans="2:80" ht="13">
      <c r="B164" s="90" t="s">
        <v>300</v>
      </c>
      <c r="C164" s="95" t="s">
        <v>316</v>
      </c>
      <c r="D164" s="90" t="s">
        <v>317</v>
      </c>
      <c r="E164" s="90" t="s">
        <v>318</v>
      </c>
      <c r="F164" s="83"/>
    </row>
    <row r="165" spans="2:80">
      <c r="B165" s="92" t="s">
        <v>271</v>
      </c>
      <c r="C165" s="102" t="s">
        <v>271</v>
      </c>
      <c r="D165" s="92" t="s">
        <v>271</v>
      </c>
      <c r="E165" s="92" t="s">
        <v>271</v>
      </c>
    </row>
    <row r="168" spans="2:80" ht="13">
      <c r="B168" s="3" t="s">
        <v>319</v>
      </c>
      <c r="C168" s="82" t="s">
        <v>271</v>
      </c>
      <c r="D168" s="3"/>
      <c r="E168" s="3"/>
      <c r="F168" s="83"/>
      <c r="G168" s="83"/>
      <c r="H168" s="8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320</v>
      </c>
    </row>
    <row r="172" spans="2:80" ht="13">
      <c r="B172" s="90" t="s">
        <v>321</v>
      </c>
      <c r="C172" s="95" t="s">
        <v>308</v>
      </c>
      <c r="D172" s="3"/>
    </row>
    <row r="173" spans="2:80">
      <c r="B173" s="92" t="s">
        <v>271</v>
      </c>
      <c r="C173" s="102" t="s">
        <v>271</v>
      </c>
    </row>
    <row r="176" spans="2:80" ht="13">
      <c r="B176" s="90" t="s">
        <v>322</v>
      </c>
      <c r="C176" s="95" t="s">
        <v>323</v>
      </c>
      <c r="D176" s="3"/>
    </row>
    <row r="177" spans="2:80">
      <c r="B177" s="92" t="s">
        <v>271</v>
      </c>
      <c r="C177" s="102" t="s">
        <v>271</v>
      </c>
    </row>
    <row r="180" spans="2:80" ht="13">
      <c r="B180" s="3" t="s">
        <v>324</v>
      </c>
    </row>
    <row r="183" spans="2:80" ht="13">
      <c r="B183" s="3" t="s">
        <v>325</v>
      </c>
    </row>
    <row r="185" spans="2:80" ht="13">
      <c r="B185" s="90" t="s">
        <v>300</v>
      </c>
      <c r="C185" s="95" t="s">
        <v>326</v>
      </c>
      <c r="D185" s="90" t="s">
        <v>316</v>
      </c>
      <c r="E185" s="90" t="s">
        <v>317</v>
      </c>
      <c r="F185" s="97" t="s">
        <v>318</v>
      </c>
      <c r="G185" s="83"/>
    </row>
    <row r="186" spans="2:80">
      <c r="B186" s="92" t="s">
        <v>271</v>
      </c>
      <c r="C186" s="102" t="s">
        <v>271</v>
      </c>
      <c r="D186" s="92" t="s">
        <v>271</v>
      </c>
      <c r="E186" s="92" t="s">
        <v>271</v>
      </c>
      <c r="F186" s="103" t="s">
        <v>271</v>
      </c>
    </row>
    <row r="189" spans="2:80" ht="13">
      <c r="B189" s="3" t="s">
        <v>319</v>
      </c>
      <c r="C189" s="82" t="s">
        <v>271</v>
      </c>
      <c r="D189" s="3"/>
      <c r="E189" s="3"/>
      <c r="F189" s="83"/>
      <c r="G189" s="83"/>
      <c r="H189" s="8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ht="13">
      <c r="B191" s="3" t="s">
        <v>320</v>
      </c>
    </row>
    <row r="193" spans="2:7" ht="13">
      <c r="B193" s="90" t="s">
        <v>321</v>
      </c>
      <c r="C193" s="95" t="s">
        <v>308</v>
      </c>
      <c r="D193" s="3"/>
    </row>
    <row r="194" spans="2:7">
      <c r="B194" s="92" t="s">
        <v>271</v>
      </c>
      <c r="C194" s="102" t="s">
        <v>271</v>
      </c>
    </row>
    <row r="197" spans="2:7" ht="13">
      <c r="B197" s="90" t="s">
        <v>322</v>
      </c>
      <c r="C197" s="95" t="s">
        <v>323</v>
      </c>
      <c r="D197" s="3"/>
    </row>
    <row r="198" spans="2:7">
      <c r="B198" s="92" t="s">
        <v>271</v>
      </c>
      <c r="C198" s="102" t="s">
        <v>271</v>
      </c>
    </row>
    <row r="201" spans="2:7" ht="13">
      <c r="B201" s="3" t="s">
        <v>324</v>
      </c>
    </row>
    <row r="204" spans="2:7" ht="13">
      <c r="B204" s="3" t="s">
        <v>327</v>
      </c>
    </row>
    <row r="205" spans="2:7" ht="13">
      <c r="B205" s="90" t="s">
        <v>300</v>
      </c>
      <c r="C205" s="95" t="s">
        <v>328</v>
      </c>
      <c r="D205" s="90" t="s">
        <v>329</v>
      </c>
      <c r="E205" s="90" t="s">
        <v>330</v>
      </c>
      <c r="F205" s="97" t="s">
        <v>331</v>
      </c>
      <c r="G205" s="83"/>
    </row>
    <row r="206" spans="2:7">
      <c r="B206" s="92" t="s">
        <v>271</v>
      </c>
      <c r="C206" s="102" t="s">
        <v>271</v>
      </c>
      <c r="D206" s="92" t="s">
        <v>271</v>
      </c>
      <c r="E206" s="92" t="s">
        <v>271</v>
      </c>
      <c r="F206" s="103" t="s">
        <v>271</v>
      </c>
    </row>
    <row r="207" spans="2:7">
      <c r="B207" s="2" t="s">
        <v>332</v>
      </c>
    </row>
  </sheetData>
  <mergeCells count="3">
    <mergeCell ref="B1:E1"/>
    <mergeCell ref="C3:C7"/>
    <mergeCell ref="D3:D7"/>
  </mergeCells>
  <hyperlinks>
    <hyperlink ref="A1" location="Index!A1" display="Index" xr:uid="{D8BCED38-AA8D-46EA-858B-AD6EC3D7A698}"/>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BF13-B1F4-4658-AF53-70D57F33FB20}">
  <dimension ref="A1:CB19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61</v>
      </c>
      <c r="C1" s="70"/>
      <c r="D1" s="70"/>
      <c r="E1" s="70"/>
    </row>
    <row r="3" spans="1:9" ht="14.5">
      <c r="B3" s="72" t="s">
        <v>1629</v>
      </c>
      <c r="C3" s="171"/>
      <c r="D3" s="74"/>
      <c r="E3" s="75"/>
    </row>
    <row r="4" spans="1:9" ht="14.5">
      <c r="B4" s="76" t="s">
        <v>1630</v>
      </c>
      <c r="C4" s="171"/>
      <c r="D4" s="74"/>
      <c r="E4" s="75"/>
    </row>
    <row r="5" spans="1:9" ht="14.5">
      <c r="B5" s="7" t="s">
        <v>241</v>
      </c>
      <c r="C5" s="171"/>
      <c r="D5" s="74"/>
      <c r="E5" s="75"/>
    </row>
    <row r="6" spans="1:9" ht="14.5">
      <c r="B6" s="7" t="s">
        <v>511</v>
      </c>
      <c r="C6" s="171"/>
      <c r="D6" s="74"/>
      <c r="E6" s="75"/>
    </row>
    <row r="7" spans="1:9" ht="14.5">
      <c r="B7" s="76" t="s">
        <v>1631</v>
      </c>
      <c r="C7" s="171"/>
      <c r="D7" s="74"/>
      <c r="E7" s="75"/>
    </row>
    <row r="8" spans="1:9" ht="29">
      <c r="B8" s="76" t="s">
        <v>244</v>
      </c>
      <c r="C8" s="77" t="s">
        <v>245</v>
      </c>
      <c r="D8" s="77"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1285950</v>
      </c>
      <c r="G15" s="71">
        <v>23509.74</v>
      </c>
      <c r="H15" s="71">
        <v>9.59</v>
      </c>
    </row>
    <row r="16" spans="1:9">
      <c r="B16" s="2" t="s">
        <v>385</v>
      </c>
      <c r="C16" s="78" t="s">
        <v>258</v>
      </c>
      <c r="D16" s="2" t="s">
        <v>378</v>
      </c>
      <c r="E16" s="2" t="s">
        <v>386</v>
      </c>
      <c r="F16" s="71">
        <v>699000</v>
      </c>
      <c r="G16" s="71">
        <v>15176.69</v>
      </c>
      <c r="H16" s="71">
        <v>6.19</v>
      </c>
    </row>
    <row r="17" spans="2:8">
      <c r="B17" s="2" t="s">
        <v>383</v>
      </c>
      <c r="C17" s="78" t="s">
        <v>258</v>
      </c>
      <c r="D17" s="2" t="s">
        <v>378</v>
      </c>
      <c r="E17" s="2" t="s">
        <v>384</v>
      </c>
      <c r="F17" s="71">
        <v>865300</v>
      </c>
      <c r="G17" s="71">
        <v>11667.27</v>
      </c>
      <c r="H17" s="71">
        <v>4.76</v>
      </c>
    </row>
    <row r="18" spans="2:8">
      <c r="B18" s="2" t="s">
        <v>380</v>
      </c>
      <c r="C18" s="78" t="s">
        <v>258</v>
      </c>
      <c r="D18" s="2" t="s">
        <v>381</v>
      </c>
      <c r="E18" s="2" t="s">
        <v>382</v>
      </c>
      <c r="F18" s="71">
        <v>900000</v>
      </c>
      <c r="G18" s="71">
        <v>11475.9</v>
      </c>
      <c r="H18" s="71">
        <v>4.68</v>
      </c>
    </row>
    <row r="19" spans="2:8">
      <c r="B19" s="2" t="s">
        <v>401</v>
      </c>
      <c r="C19" s="78" t="s">
        <v>258</v>
      </c>
      <c r="D19" s="2" t="s">
        <v>378</v>
      </c>
      <c r="E19" s="2" t="s">
        <v>402</v>
      </c>
      <c r="F19" s="71">
        <v>920000</v>
      </c>
      <c r="G19" s="71">
        <v>10138.4</v>
      </c>
      <c r="H19" s="71">
        <v>4.13</v>
      </c>
    </row>
    <row r="20" spans="2:8">
      <c r="B20" s="2" t="s">
        <v>390</v>
      </c>
      <c r="C20" s="78" t="s">
        <v>258</v>
      </c>
      <c r="D20" s="2" t="s">
        <v>391</v>
      </c>
      <c r="E20" s="2" t="s">
        <v>392</v>
      </c>
      <c r="F20" s="71">
        <v>270784</v>
      </c>
      <c r="G20" s="71">
        <v>9456.59</v>
      </c>
      <c r="H20" s="71">
        <v>3.86</v>
      </c>
    </row>
    <row r="21" spans="2:8">
      <c r="B21" s="2" t="s">
        <v>387</v>
      </c>
      <c r="C21" s="78" t="s">
        <v>258</v>
      </c>
      <c r="D21" s="2" t="s">
        <v>388</v>
      </c>
      <c r="E21" s="2" t="s">
        <v>389</v>
      </c>
      <c r="F21" s="71">
        <v>558000</v>
      </c>
      <c r="G21" s="71">
        <v>8764.23</v>
      </c>
      <c r="H21" s="71">
        <v>3.57</v>
      </c>
    </row>
    <row r="22" spans="2:8">
      <c r="B22" s="2" t="s">
        <v>986</v>
      </c>
      <c r="C22" s="78" t="s">
        <v>258</v>
      </c>
      <c r="D22" s="2" t="s">
        <v>695</v>
      </c>
      <c r="E22" s="2" t="s">
        <v>987</v>
      </c>
      <c r="F22" s="71">
        <v>292000</v>
      </c>
      <c r="G22" s="71">
        <v>7784.14</v>
      </c>
      <c r="H22" s="71">
        <v>3.17</v>
      </c>
    </row>
    <row r="23" spans="2:8">
      <c r="B23" s="2" t="s">
        <v>1293</v>
      </c>
      <c r="C23" s="78" t="s">
        <v>258</v>
      </c>
      <c r="D23" s="2" t="s">
        <v>378</v>
      </c>
      <c r="E23" s="2" t="s">
        <v>1294</v>
      </c>
      <c r="F23" s="71">
        <v>821000</v>
      </c>
      <c r="G23" s="71">
        <v>6334.02</v>
      </c>
      <c r="H23" s="71">
        <v>2.58</v>
      </c>
    </row>
    <row r="24" spans="2:8">
      <c r="B24" s="2" t="s">
        <v>988</v>
      </c>
      <c r="C24" s="78" t="s">
        <v>258</v>
      </c>
      <c r="D24" s="2" t="s">
        <v>409</v>
      </c>
      <c r="E24" s="2" t="s">
        <v>989</v>
      </c>
      <c r="F24" s="71">
        <v>365000</v>
      </c>
      <c r="G24" s="71">
        <v>6331.66</v>
      </c>
      <c r="H24" s="71">
        <v>2.58</v>
      </c>
    </row>
    <row r="25" spans="2:8">
      <c r="B25" s="2" t="s">
        <v>863</v>
      </c>
      <c r="C25" s="78" t="s">
        <v>258</v>
      </c>
      <c r="D25" s="2" t="s">
        <v>484</v>
      </c>
      <c r="E25" s="2" t="s">
        <v>864</v>
      </c>
      <c r="F25" s="71">
        <v>325000</v>
      </c>
      <c r="G25" s="71">
        <v>5633.55</v>
      </c>
      <c r="H25" s="71">
        <v>2.2999999999999998</v>
      </c>
    </row>
    <row r="26" spans="2:8">
      <c r="B26" s="2" t="s">
        <v>773</v>
      </c>
      <c r="C26" s="78" t="s">
        <v>258</v>
      </c>
      <c r="D26" s="2" t="s">
        <v>455</v>
      </c>
      <c r="E26" s="2" t="s">
        <v>774</v>
      </c>
      <c r="F26" s="71">
        <v>1505000</v>
      </c>
      <c r="G26" s="71">
        <v>5381.88</v>
      </c>
      <c r="H26" s="71">
        <v>2.19</v>
      </c>
    </row>
    <row r="27" spans="2:8">
      <c r="B27" s="2" t="s">
        <v>425</v>
      </c>
      <c r="C27" s="78" t="s">
        <v>258</v>
      </c>
      <c r="D27" s="2" t="s">
        <v>418</v>
      </c>
      <c r="E27" s="2" t="s">
        <v>426</v>
      </c>
      <c r="F27" s="71">
        <v>750000</v>
      </c>
      <c r="G27" s="71">
        <v>5142.75</v>
      </c>
      <c r="H27" s="71">
        <v>2.1</v>
      </c>
    </row>
    <row r="28" spans="2:8">
      <c r="B28" s="2" t="s">
        <v>403</v>
      </c>
      <c r="C28" s="78" t="s">
        <v>258</v>
      </c>
      <c r="D28" s="2" t="s">
        <v>396</v>
      </c>
      <c r="E28" s="2" t="s">
        <v>404</v>
      </c>
      <c r="F28" s="71">
        <v>220000</v>
      </c>
      <c r="G28" s="71">
        <v>4969.47</v>
      </c>
      <c r="H28" s="71">
        <v>2.0299999999999998</v>
      </c>
    </row>
    <row r="29" spans="2:8">
      <c r="B29" s="2" t="s">
        <v>1081</v>
      </c>
      <c r="C29" s="78" t="s">
        <v>258</v>
      </c>
      <c r="D29" s="2" t="s">
        <v>406</v>
      </c>
      <c r="E29" s="2" t="s">
        <v>1082</v>
      </c>
      <c r="F29" s="71">
        <v>55000</v>
      </c>
      <c r="G29" s="71">
        <v>4920.08</v>
      </c>
      <c r="H29" s="71">
        <v>2.0099999999999998</v>
      </c>
    </row>
    <row r="30" spans="2:8">
      <c r="B30" s="2" t="s">
        <v>785</v>
      </c>
      <c r="C30" s="78" t="s">
        <v>258</v>
      </c>
      <c r="D30" s="2" t="s">
        <v>776</v>
      </c>
      <c r="E30" s="2" t="s">
        <v>786</v>
      </c>
      <c r="F30" s="71">
        <v>430000</v>
      </c>
      <c r="G30" s="71">
        <v>4571.76</v>
      </c>
      <c r="H30" s="71">
        <v>1.86</v>
      </c>
    </row>
    <row r="31" spans="2:8">
      <c r="B31" s="2" t="s">
        <v>393</v>
      </c>
      <c r="C31" s="78" t="s">
        <v>258</v>
      </c>
      <c r="D31" s="2" t="s">
        <v>388</v>
      </c>
      <c r="E31" s="2" t="s">
        <v>394</v>
      </c>
      <c r="F31" s="71">
        <v>121873</v>
      </c>
      <c r="G31" s="71">
        <v>4394.92</v>
      </c>
      <c r="H31" s="71">
        <v>1.79</v>
      </c>
    </row>
    <row r="32" spans="2:8">
      <c r="B32" s="2" t="s">
        <v>414</v>
      </c>
      <c r="C32" s="78" t="s">
        <v>258</v>
      </c>
      <c r="D32" s="2" t="s">
        <v>415</v>
      </c>
      <c r="E32" s="2" t="s">
        <v>416</v>
      </c>
      <c r="F32" s="71">
        <v>650000</v>
      </c>
      <c r="G32" s="71">
        <v>4235.7299999999996</v>
      </c>
      <c r="H32" s="71">
        <v>1.73</v>
      </c>
    </row>
    <row r="33" spans="2:8">
      <c r="B33" s="2" t="s">
        <v>1075</v>
      </c>
      <c r="C33" s="78" t="s">
        <v>258</v>
      </c>
      <c r="D33" s="2" t="s">
        <v>409</v>
      </c>
      <c r="E33" s="2" t="s">
        <v>1076</v>
      </c>
      <c r="F33" s="71">
        <v>70000</v>
      </c>
      <c r="G33" s="71">
        <v>4042.82</v>
      </c>
      <c r="H33" s="71">
        <v>1.65</v>
      </c>
    </row>
    <row r="34" spans="2:8">
      <c r="B34" s="2" t="s">
        <v>791</v>
      </c>
      <c r="C34" s="78" t="s">
        <v>258</v>
      </c>
      <c r="D34" s="2" t="s">
        <v>455</v>
      </c>
      <c r="E34" s="2" t="s">
        <v>792</v>
      </c>
      <c r="F34" s="71">
        <v>458193</v>
      </c>
      <c r="G34" s="71">
        <v>3995.44</v>
      </c>
      <c r="H34" s="71">
        <v>1.63</v>
      </c>
    </row>
    <row r="35" spans="2:8">
      <c r="B35" s="2" t="s">
        <v>814</v>
      </c>
      <c r="C35" s="78" t="s">
        <v>258</v>
      </c>
      <c r="D35" s="2" t="s">
        <v>455</v>
      </c>
      <c r="E35" s="2" t="s">
        <v>815</v>
      </c>
      <c r="F35" s="71">
        <v>1333333</v>
      </c>
      <c r="G35" s="71">
        <v>3871.33</v>
      </c>
      <c r="H35" s="71">
        <v>1.58</v>
      </c>
    </row>
    <row r="36" spans="2:8">
      <c r="B36" s="2" t="s">
        <v>398</v>
      </c>
      <c r="C36" s="78" t="s">
        <v>258</v>
      </c>
      <c r="D36" s="2" t="s">
        <v>399</v>
      </c>
      <c r="E36" s="2" t="s">
        <v>400</v>
      </c>
      <c r="F36" s="71">
        <v>11989</v>
      </c>
      <c r="G36" s="71">
        <v>3657</v>
      </c>
      <c r="H36" s="71">
        <v>1.49</v>
      </c>
    </row>
    <row r="37" spans="2:8">
      <c r="B37" s="2" t="s">
        <v>1632</v>
      </c>
      <c r="C37" s="78" t="s">
        <v>258</v>
      </c>
      <c r="D37" s="2" t="s">
        <v>695</v>
      </c>
      <c r="E37" s="2" t="s">
        <v>1633</v>
      </c>
      <c r="F37" s="71">
        <v>212548</v>
      </c>
      <c r="G37" s="71">
        <v>3629.58</v>
      </c>
      <c r="H37" s="71">
        <v>1.48</v>
      </c>
    </row>
    <row r="38" spans="2:8">
      <c r="B38" s="2" t="s">
        <v>408</v>
      </c>
      <c r="C38" s="78" t="s">
        <v>258</v>
      </c>
      <c r="D38" s="2" t="s">
        <v>409</v>
      </c>
      <c r="E38" s="2" t="s">
        <v>410</v>
      </c>
      <c r="F38" s="71">
        <v>300000</v>
      </c>
      <c r="G38" s="71">
        <v>3432.6</v>
      </c>
      <c r="H38" s="71">
        <v>1.4</v>
      </c>
    </row>
    <row r="39" spans="2:8">
      <c r="B39" s="2" t="s">
        <v>778</v>
      </c>
      <c r="C39" s="78" t="s">
        <v>258</v>
      </c>
      <c r="D39" s="2" t="s">
        <v>399</v>
      </c>
      <c r="E39" s="2" t="s">
        <v>779</v>
      </c>
      <c r="F39" s="71">
        <v>597765</v>
      </c>
      <c r="G39" s="71">
        <v>3218.07</v>
      </c>
      <c r="H39" s="71">
        <v>1.31</v>
      </c>
    </row>
    <row r="40" spans="2:8">
      <c r="B40" s="2" t="s">
        <v>775</v>
      </c>
      <c r="C40" s="78" t="s">
        <v>258</v>
      </c>
      <c r="D40" s="2" t="s">
        <v>776</v>
      </c>
      <c r="E40" s="2" t="s">
        <v>777</v>
      </c>
      <c r="F40" s="71">
        <v>1950000</v>
      </c>
      <c r="G40" s="71">
        <v>3007.68</v>
      </c>
      <c r="H40" s="71">
        <v>1.23</v>
      </c>
    </row>
    <row r="41" spans="2:8">
      <c r="B41" s="2" t="s">
        <v>711</v>
      </c>
      <c r="C41" s="78" t="s">
        <v>258</v>
      </c>
      <c r="D41" s="2" t="s">
        <v>695</v>
      </c>
      <c r="E41" s="2" t="s">
        <v>712</v>
      </c>
      <c r="F41" s="71">
        <v>79865</v>
      </c>
      <c r="G41" s="71">
        <v>2973.33</v>
      </c>
      <c r="H41" s="71">
        <v>1.21</v>
      </c>
    </row>
    <row r="42" spans="2:8">
      <c r="B42" s="2" t="s">
        <v>652</v>
      </c>
      <c r="C42" s="78" t="s">
        <v>258</v>
      </c>
      <c r="D42" s="2" t="s">
        <v>556</v>
      </c>
      <c r="E42" s="2" t="s">
        <v>653</v>
      </c>
      <c r="F42" s="71">
        <v>245000</v>
      </c>
      <c r="G42" s="71">
        <v>2898.23</v>
      </c>
      <c r="H42" s="71">
        <v>1.18</v>
      </c>
    </row>
    <row r="43" spans="2:8">
      <c r="B43" s="2" t="s">
        <v>1249</v>
      </c>
      <c r="C43" s="78" t="s">
        <v>258</v>
      </c>
      <c r="D43" s="2" t="s">
        <v>388</v>
      </c>
      <c r="E43" s="2" t="s">
        <v>1250</v>
      </c>
      <c r="F43" s="71">
        <v>200000</v>
      </c>
      <c r="G43" s="71">
        <v>2836.5</v>
      </c>
      <c r="H43" s="71">
        <v>1.1599999999999999</v>
      </c>
    </row>
    <row r="44" spans="2:8">
      <c r="B44" s="2" t="s">
        <v>657</v>
      </c>
      <c r="C44" s="78" t="s">
        <v>258</v>
      </c>
      <c r="D44" s="2" t="s">
        <v>412</v>
      </c>
      <c r="E44" s="2" t="s">
        <v>658</v>
      </c>
      <c r="F44" s="71">
        <v>185084</v>
      </c>
      <c r="G44" s="71">
        <v>2829.75</v>
      </c>
      <c r="H44" s="71">
        <v>1.1499999999999999</v>
      </c>
    </row>
    <row r="45" spans="2:8">
      <c r="B45" s="2" t="s">
        <v>1634</v>
      </c>
      <c r="C45" s="78" t="s">
        <v>258</v>
      </c>
      <c r="D45" s="2" t="s">
        <v>493</v>
      </c>
      <c r="E45" s="2" t="s">
        <v>1635</v>
      </c>
      <c r="F45" s="71">
        <v>52081</v>
      </c>
      <c r="G45" s="71">
        <v>2747.46</v>
      </c>
      <c r="H45" s="71">
        <v>1.1200000000000001</v>
      </c>
    </row>
    <row r="46" spans="2:8">
      <c r="B46" s="2" t="s">
        <v>1636</v>
      </c>
      <c r="C46" s="78" t="s">
        <v>258</v>
      </c>
      <c r="D46" s="2" t="s">
        <v>1637</v>
      </c>
      <c r="E46" s="2" t="s">
        <v>1638</v>
      </c>
      <c r="F46" s="71">
        <v>520000</v>
      </c>
      <c r="G46" s="71">
        <v>2633.8</v>
      </c>
      <c r="H46" s="71">
        <v>1.07</v>
      </c>
    </row>
    <row r="47" spans="2:8">
      <c r="B47" s="2" t="s">
        <v>1346</v>
      </c>
      <c r="C47" s="78" t="s">
        <v>258</v>
      </c>
      <c r="D47" s="2" t="s">
        <v>444</v>
      </c>
      <c r="E47" s="2" t="s">
        <v>1347</v>
      </c>
      <c r="F47" s="71">
        <v>2000000</v>
      </c>
      <c r="G47" s="71">
        <v>2619.1999999999998</v>
      </c>
      <c r="H47" s="71">
        <v>1.07</v>
      </c>
    </row>
    <row r="48" spans="2:8">
      <c r="B48" s="2" t="s">
        <v>1056</v>
      </c>
      <c r="C48" s="78" t="s">
        <v>258</v>
      </c>
      <c r="D48" s="2" t="s">
        <v>409</v>
      </c>
      <c r="E48" s="2" t="s">
        <v>1057</v>
      </c>
      <c r="F48" s="71">
        <v>533136</v>
      </c>
      <c r="G48" s="71">
        <v>2592.91</v>
      </c>
      <c r="H48" s="71">
        <v>1.06</v>
      </c>
    </row>
    <row r="49" spans="2:8">
      <c r="B49" s="2" t="s">
        <v>1299</v>
      </c>
      <c r="C49" s="78" t="s">
        <v>258</v>
      </c>
      <c r="D49" s="2" t="s">
        <v>406</v>
      </c>
      <c r="E49" s="2" t="s">
        <v>1300</v>
      </c>
      <c r="F49" s="71">
        <v>613750</v>
      </c>
      <c r="G49" s="71">
        <v>2542.46</v>
      </c>
      <c r="H49" s="71">
        <v>1.04</v>
      </c>
    </row>
    <row r="50" spans="2:8">
      <c r="B50" s="2" t="s">
        <v>650</v>
      </c>
      <c r="C50" s="78" t="s">
        <v>258</v>
      </c>
      <c r="D50" s="2" t="s">
        <v>378</v>
      </c>
      <c r="E50" s="2" t="s">
        <v>651</v>
      </c>
      <c r="F50" s="71">
        <v>1200000</v>
      </c>
      <c r="G50" s="71">
        <v>2510.88</v>
      </c>
      <c r="H50" s="71">
        <v>1.02</v>
      </c>
    </row>
    <row r="51" spans="2:8">
      <c r="B51" s="2" t="s">
        <v>663</v>
      </c>
      <c r="C51" s="78" t="s">
        <v>258</v>
      </c>
      <c r="D51" s="2" t="s">
        <v>406</v>
      </c>
      <c r="E51" s="2" t="s">
        <v>664</v>
      </c>
      <c r="F51" s="71">
        <v>105000</v>
      </c>
      <c r="G51" s="71">
        <v>2502.0500000000002</v>
      </c>
      <c r="H51" s="71">
        <v>1.02</v>
      </c>
    </row>
    <row r="52" spans="2:8">
      <c r="B52" s="2" t="s">
        <v>1231</v>
      </c>
      <c r="C52" s="78" t="s">
        <v>258</v>
      </c>
      <c r="D52" s="2" t="s">
        <v>525</v>
      </c>
      <c r="E52" s="2" t="s">
        <v>1232</v>
      </c>
      <c r="F52" s="71">
        <v>342063</v>
      </c>
      <c r="G52" s="71">
        <v>2393.7600000000002</v>
      </c>
      <c r="H52" s="71">
        <v>0.98</v>
      </c>
    </row>
    <row r="53" spans="2:8">
      <c r="B53" s="2" t="s">
        <v>888</v>
      </c>
      <c r="C53" s="78" t="s">
        <v>258</v>
      </c>
      <c r="D53" s="2" t="s">
        <v>493</v>
      </c>
      <c r="E53" s="2" t="s">
        <v>889</v>
      </c>
      <c r="F53" s="71">
        <v>1000000</v>
      </c>
      <c r="G53" s="71">
        <v>2164.3000000000002</v>
      </c>
      <c r="H53" s="71">
        <v>0.88</v>
      </c>
    </row>
    <row r="54" spans="2:8">
      <c r="B54" s="2" t="s">
        <v>1257</v>
      </c>
      <c r="C54" s="78" t="s">
        <v>258</v>
      </c>
      <c r="D54" s="2" t="s">
        <v>460</v>
      </c>
      <c r="E54" s="2" t="s">
        <v>1258</v>
      </c>
      <c r="F54" s="71">
        <v>646000</v>
      </c>
      <c r="G54" s="71">
        <v>2133.09</v>
      </c>
      <c r="H54" s="71">
        <v>0.87</v>
      </c>
    </row>
    <row r="55" spans="2:8">
      <c r="B55" s="2" t="s">
        <v>867</v>
      </c>
      <c r="C55" s="78" t="s">
        <v>258</v>
      </c>
      <c r="D55" s="2" t="s">
        <v>583</v>
      </c>
      <c r="E55" s="2" t="s">
        <v>868</v>
      </c>
      <c r="F55" s="71">
        <v>40000</v>
      </c>
      <c r="G55" s="71">
        <v>2046.14</v>
      </c>
      <c r="H55" s="71">
        <v>0.83</v>
      </c>
    </row>
    <row r="56" spans="2:8">
      <c r="B56" s="2" t="s">
        <v>1104</v>
      </c>
      <c r="C56" s="78" t="s">
        <v>258</v>
      </c>
      <c r="D56" s="2" t="s">
        <v>502</v>
      </c>
      <c r="E56" s="2" t="s">
        <v>1105</v>
      </c>
      <c r="F56" s="71">
        <v>300000</v>
      </c>
      <c r="G56" s="71">
        <v>2041.5</v>
      </c>
      <c r="H56" s="71">
        <v>0.83</v>
      </c>
    </row>
    <row r="57" spans="2:8">
      <c r="B57" s="2" t="s">
        <v>1265</v>
      </c>
      <c r="C57" s="78" t="s">
        <v>258</v>
      </c>
      <c r="D57" s="2" t="s">
        <v>616</v>
      </c>
      <c r="E57" s="2" t="s">
        <v>1266</v>
      </c>
      <c r="F57" s="71">
        <v>160000</v>
      </c>
      <c r="G57" s="71">
        <v>2023.84</v>
      </c>
      <c r="H57" s="71">
        <v>0.83</v>
      </c>
    </row>
    <row r="58" spans="2:8">
      <c r="B58" s="2" t="s">
        <v>1639</v>
      </c>
      <c r="C58" s="78" t="s">
        <v>258</v>
      </c>
      <c r="D58" s="2" t="s">
        <v>412</v>
      </c>
      <c r="E58" s="2" t="s">
        <v>1640</v>
      </c>
      <c r="F58" s="71">
        <v>399666</v>
      </c>
      <c r="G58" s="71">
        <v>1999.13</v>
      </c>
      <c r="H58" s="71">
        <v>0.82</v>
      </c>
    </row>
    <row r="59" spans="2:8">
      <c r="B59" s="2" t="s">
        <v>1641</v>
      </c>
      <c r="C59" s="78" t="s">
        <v>258</v>
      </c>
      <c r="D59" s="2" t="s">
        <v>1637</v>
      </c>
      <c r="E59" s="2" t="s">
        <v>1642</v>
      </c>
      <c r="F59" s="71">
        <v>80000</v>
      </c>
      <c r="G59" s="71">
        <v>1911.84</v>
      </c>
      <c r="H59" s="71">
        <v>0.78</v>
      </c>
    </row>
    <row r="60" spans="2:8">
      <c r="B60" s="2" t="s">
        <v>483</v>
      </c>
      <c r="C60" s="78" t="s">
        <v>258</v>
      </c>
      <c r="D60" s="2" t="s">
        <v>484</v>
      </c>
      <c r="E60" s="2" t="s">
        <v>485</v>
      </c>
      <c r="F60" s="71">
        <v>476042</v>
      </c>
      <c r="G60" s="71">
        <v>1591.41</v>
      </c>
      <c r="H60" s="71">
        <v>0.65</v>
      </c>
    </row>
    <row r="61" spans="2:8">
      <c r="B61" s="2" t="s">
        <v>1643</v>
      </c>
      <c r="C61" s="78" t="s">
        <v>258</v>
      </c>
      <c r="D61" s="2" t="s">
        <v>578</v>
      </c>
      <c r="E61" s="2" t="s">
        <v>1644</v>
      </c>
      <c r="F61" s="71">
        <v>4500</v>
      </c>
      <c r="G61" s="71">
        <v>1515.8</v>
      </c>
      <c r="H61" s="71">
        <v>0.62</v>
      </c>
    </row>
    <row r="62" spans="2:8">
      <c r="B62" s="2" t="s">
        <v>1054</v>
      </c>
      <c r="C62" s="78" t="s">
        <v>258</v>
      </c>
      <c r="D62" s="2" t="s">
        <v>412</v>
      </c>
      <c r="E62" s="2" t="s">
        <v>1055</v>
      </c>
      <c r="F62" s="71">
        <v>164765</v>
      </c>
      <c r="G62" s="71">
        <v>1415.17</v>
      </c>
      <c r="H62" s="71">
        <v>0.57999999999999996</v>
      </c>
    </row>
    <row r="63" spans="2:8">
      <c r="B63" s="2" t="s">
        <v>787</v>
      </c>
      <c r="C63" s="78" t="s">
        <v>258</v>
      </c>
      <c r="D63" s="2" t="s">
        <v>381</v>
      </c>
      <c r="E63" s="2" t="s">
        <v>788</v>
      </c>
      <c r="F63" s="71">
        <v>500000</v>
      </c>
      <c r="G63" s="71">
        <v>1392.35</v>
      </c>
      <c r="H63" s="71">
        <v>0.56999999999999995</v>
      </c>
    </row>
    <row r="64" spans="2:8">
      <c r="B64" s="2" t="s">
        <v>798</v>
      </c>
      <c r="C64" s="78" t="s">
        <v>258</v>
      </c>
      <c r="D64" s="2" t="s">
        <v>399</v>
      </c>
      <c r="E64" s="2" t="s">
        <v>799</v>
      </c>
      <c r="F64" s="71">
        <v>4223</v>
      </c>
      <c r="G64" s="71">
        <v>110.27</v>
      </c>
      <c r="H64" s="71">
        <v>0.04</v>
      </c>
    </row>
    <row r="65" spans="2:8" ht="13">
      <c r="B65" s="3" t="s">
        <v>261</v>
      </c>
      <c r="C65" s="82"/>
      <c r="D65" s="3"/>
      <c r="E65" s="3"/>
      <c r="F65" s="83"/>
      <c r="G65" s="83">
        <f>SUM(G12:G64)</f>
        <v>231168.47</v>
      </c>
      <c r="H65" s="83">
        <f>SUM(H12:H64)</f>
        <v>94.27</v>
      </c>
    </row>
    <row r="66" spans="2:8" ht="13">
      <c r="B66" s="3" t="s">
        <v>262</v>
      </c>
      <c r="C66" s="82"/>
      <c r="D66" s="3"/>
      <c r="E66" s="3"/>
      <c r="F66" s="83"/>
      <c r="G66" s="83">
        <v>9830.57</v>
      </c>
      <c r="H66" s="83">
        <v>4.01</v>
      </c>
    </row>
    <row r="67" spans="2:8" ht="13">
      <c r="B67" s="3" t="s">
        <v>263</v>
      </c>
      <c r="C67" s="82"/>
      <c r="D67" s="3"/>
      <c r="E67" s="3"/>
      <c r="F67" s="83"/>
      <c r="G67" s="83">
        <v>240999.04000000001</v>
      </c>
      <c r="H67" s="83">
        <v>98.28</v>
      </c>
    </row>
    <row r="68" spans="2:8" ht="13">
      <c r="B68" s="3" t="s">
        <v>350</v>
      </c>
      <c r="C68" s="82"/>
      <c r="D68" s="3"/>
      <c r="E68" s="3"/>
      <c r="F68" s="83"/>
      <c r="G68" s="83">
        <v>4264.3594327200044</v>
      </c>
      <c r="H68" s="83">
        <v>1.7199999999999989</v>
      </c>
    </row>
    <row r="69" spans="2:8" ht="13">
      <c r="B69" s="3" t="s">
        <v>265</v>
      </c>
      <c r="C69" s="82"/>
      <c r="D69" s="3"/>
      <c r="E69" s="3"/>
      <c r="F69" s="83"/>
      <c r="G69" s="83">
        <v>245263.39943272001</v>
      </c>
      <c r="H69" s="83">
        <v>100</v>
      </c>
    </row>
    <row r="70" spans="2:8">
      <c r="B70" s="2" t="s">
        <v>266</v>
      </c>
    </row>
    <row r="71" spans="2:8" ht="13">
      <c r="B71" s="3" t="s">
        <v>267</v>
      </c>
    </row>
    <row r="72" spans="2:8" ht="13">
      <c r="B72" s="3" t="s">
        <v>268</v>
      </c>
      <c r="C72" s="78" t="s">
        <v>269</v>
      </c>
    </row>
    <row r="73" spans="2:8" ht="13">
      <c r="B73" s="3" t="s">
        <v>272</v>
      </c>
      <c r="C73" s="78" t="s">
        <v>271</v>
      </c>
    </row>
    <row r="74" spans="2:8" ht="13">
      <c r="B74" s="3" t="s">
        <v>273</v>
      </c>
      <c r="C74" s="78" t="s">
        <v>271</v>
      </c>
    </row>
    <row r="75" spans="2:8" ht="13">
      <c r="B75" s="3" t="s">
        <v>274</v>
      </c>
      <c r="C75" s="78" t="s">
        <v>275</v>
      </c>
    </row>
    <row r="76" spans="2:8" ht="13">
      <c r="B76" s="3" t="s">
        <v>1645</v>
      </c>
      <c r="C76" s="82"/>
    </row>
    <row r="77" spans="2:8" ht="13">
      <c r="B77" s="3" t="s">
        <v>1646</v>
      </c>
      <c r="C77" s="82"/>
    </row>
    <row r="78" spans="2:8" ht="13">
      <c r="B78" s="3" t="s">
        <v>1647</v>
      </c>
      <c r="C78" s="82"/>
    </row>
    <row r="79" spans="2:8" ht="13">
      <c r="B79" s="3" t="s">
        <v>1648</v>
      </c>
      <c r="C79" s="82"/>
    </row>
    <row r="80" spans="2:8" ht="13">
      <c r="B80" s="3" t="s">
        <v>1649</v>
      </c>
      <c r="C80" s="82"/>
    </row>
    <row r="81" spans="2:3" ht="13">
      <c r="B81" s="3" t="s">
        <v>1650</v>
      </c>
      <c r="C81" s="82"/>
    </row>
    <row r="82" spans="2:3" ht="13">
      <c r="B82" s="3" t="s">
        <v>1651</v>
      </c>
      <c r="C82" s="82"/>
    </row>
    <row r="83" spans="2:3" ht="13">
      <c r="B83" s="3" t="s">
        <v>1652</v>
      </c>
      <c r="C83" s="82"/>
    </row>
    <row r="84" spans="2:3" ht="13">
      <c r="B84" s="3" t="s">
        <v>1120</v>
      </c>
      <c r="C84" s="82"/>
    </row>
    <row r="85" spans="2:3">
      <c r="B85" s="2" t="s">
        <v>286</v>
      </c>
    </row>
    <row r="86" spans="2:3">
      <c r="B86" s="2" t="s">
        <v>354</v>
      </c>
    </row>
    <row r="89" spans="2:3" ht="14.5">
      <c r="B89" s="104" t="s">
        <v>355</v>
      </c>
      <c r="C89" s="105"/>
    </row>
    <row r="90" spans="2:3" ht="14.5">
      <c r="B90" s="104" t="s">
        <v>356</v>
      </c>
      <c r="C90" s="106" t="s">
        <v>357</v>
      </c>
    </row>
    <row r="91" spans="2:3" ht="14.5">
      <c r="B91" s="85" t="s">
        <v>358</v>
      </c>
      <c r="C91" s="86">
        <v>2000</v>
      </c>
    </row>
    <row r="92" spans="2:3" ht="14.5">
      <c r="B92" s="85" t="s">
        <v>360</v>
      </c>
      <c r="C92" s="86">
        <v>0</v>
      </c>
    </row>
    <row r="93" spans="2:3" ht="14.5">
      <c r="B93" s="85" t="s">
        <v>361</v>
      </c>
      <c r="C93" s="86">
        <v>0</v>
      </c>
    </row>
    <row r="94" spans="2:3" ht="14.5">
      <c r="B94" s="85" t="s">
        <v>362</v>
      </c>
      <c r="C94" s="86">
        <v>0</v>
      </c>
    </row>
    <row r="95" spans="2:3" ht="14.5">
      <c r="B95" s="85" t="s">
        <v>363</v>
      </c>
      <c r="C95" s="86">
        <v>0</v>
      </c>
    </row>
    <row r="96" spans="2:3" ht="14.5">
      <c r="B96" s="85" t="s">
        <v>364</v>
      </c>
      <c r="C96" s="86">
        <v>0</v>
      </c>
    </row>
    <row r="97" spans="2:7" ht="14.5">
      <c r="B97" s="104" t="s">
        <v>365</v>
      </c>
      <c r="C97" s="105">
        <v>2000</v>
      </c>
    </row>
    <row r="99" spans="2:7" ht="14.5">
      <c r="B99" s="85" t="s">
        <v>295</v>
      </c>
      <c r="C99" s="86"/>
      <c r="D99" s="85"/>
    </row>
    <row r="100" spans="2:7" ht="29">
      <c r="B100" s="89" t="s">
        <v>296</v>
      </c>
      <c r="C100" s="87" t="s">
        <v>297</v>
      </c>
      <c r="D100" s="89" t="s">
        <v>298</v>
      </c>
    </row>
    <row r="101" spans="2:7" ht="14.5">
      <c r="B101" s="85" t="s">
        <v>271</v>
      </c>
      <c r="C101" s="86" t="s">
        <v>271</v>
      </c>
      <c r="D101" s="85" t="s">
        <v>271</v>
      </c>
    </row>
    <row r="103" spans="2:7" ht="13">
      <c r="B103" s="90" t="s">
        <v>299</v>
      </c>
      <c r="C103" s="91">
        <v>45747</v>
      </c>
      <c r="D103" s="92"/>
      <c r="E103" s="93"/>
      <c r="F103" s="94"/>
    </row>
    <row r="104" spans="2:7" ht="13">
      <c r="B104" s="90" t="s">
        <v>300</v>
      </c>
      <c r="C104" s="95" t="s">
        <v>301</v>
      </c>
      <c r="D104" s="90" t="s">
        <v>302</v>
      </c>
      <c r="E104" s="96" t="s">
        <v>303</v>
      </c>
      <c r="F104" s="97" t="s">
        <v>304</v>
      </c>
      <c r="G104" s="83"/>
    </row>
    <row r="105" spans="2:7">
      <c r="B105" s="98" t="s">
        <v>271</v>
      </c>
      <c r="C105" s="99" t="s">
        <v>271</v>
      </c>
      <c r="D105" s="98" t="s">
        <v>271</v>
      </c>
      <c r="E105" s="100" t="s">
        <v>271</v>
      </c>
      <c r="F105" s="101" t="s">
        <v>271</v>
      </c>
    </row>
    <row r="108" spans="2:7" ht="13">
      <c r="B108" s="3" t="s">
        <v>305</v>
      </c>
    </row>
    <row r="109" spans="2:7" ht="13">
      <c r="B109" s="3"/>
    </row>
    <row r="110" spans="2:7" ht="13">
      <c r="B110" s="3" t="s">
        <v>306</v>
      </c>
    </row>
    <row r="111" spans="2:7" ht="13">
      <c r="B111" s="90" t="s">
        <v>307</v>
      </c>
      <c r="C111" s="95" t="s">
        <v>308</v>
      </c>
      <c r="D111" s="3"/>
    </row>
    <row r="112" spans="2:7">
      <c r="B112" s="92" t="s">
        <v>271</v>
      </c>
      <c r="C112" s="102" t="s">
        <v>271</v>
      </c>
    </row>
    <row r="114" spans="2:7" ht="13">
      <c r="B114" s="90" t="s">
        <v>309</v>
      </c>
      <c r="C114" s="95" t="s">
        <v>308</v>
      </c>
    </row>
    <row r="115" spans="2:7">
      <c r="B115" s="92" t="s">
        <v>271</v>
      </c>
      <c r="C115" s="102" t="s">
        <v>271</v>
      </c>
    </row>
    <row r="117" spans="2:7" ht="13">
      <c r="B117" s="90" t="s">
        <v>310</v>
      </c>
      <c r="C117" s="95" t="s">
        <v>311</v>
      </c>
    </row>
    <row r="118" spans="2:7">
      <c r="B118" s="92" t="s">
        <v>271</v>
      </c>
      <c r="C118" s="102" t="s">
        <v>271</v>
      </c>
    </row>
    <row r="120" spans="2:7" ht="13">
      <c r="B120" s="96" t="s">
        <v>312</v>
      </c>
      <c r="C120" s="95" t="s">
        <v>311</v>
      </c>
    </row>
    <row r="121" spans="2:7">
      <c r="B121" s="93" t="s">
        <v>271</v>
      </c>
      <c r="C121" s="102" t="s">
        <v>271</v>
      </c>
    </row>
    <row r="123" spans="2:7" ht="13">
      <c r="B123" s="90" t="s">
        <v>313</v>
      </c>
      <c r="C123" s="95" t="s">
        <v>271</v>
      </c>
    </row>
    <row r="125" spans="2:7" ht="13">
      <c r="B125" s="90" t="s">
        <v>314</v>
      </c>
      <c r="C125" s="91">
        <v>45747</v>
      </c>
      <c r="D125" s="92"/>
      <c r="E125" s="93"/>
      <c r="F125" s="94"/>
    </row>
    <row r="126" spans="2:7" ht="13">
      <c r="B126" s="90" t="s">
        <v>300</v>
      </c>
      <c r="C126" s="95" t="s">
        <v>301</v>
      </c>
      <c r="D126" s="90" t="s">
        <v>302</v>
      </c>
      <c r="E126" s="96" t="s">
        <v>303</v>
      </c>
      <c r="F126" s="97" t="s">
        <v>304</v>
      </c>
      <c r="G126" s="83"/>
    </row>
    <row r="127" spans="2:7">
      <c r="B127" s="98" t="s">
        <v>271</v>
      </c>
      <c r="C127" s="99" t="s">
        <v>271</v>
      </c>
      <c r="D127" s="98" t="s">
        <v>271</v>
      </c>
      <c r="E127" s="100" t="s">
        <v>271</v>
      </c>
      <c r="F127" s="101" t="s">
        <v>271</v>
      </c>
    </row>
    <row r="128" spans="2:7" ht="13">
      <c r="B128" s="3" t="s">
        <v>305</v>
      </c>
    </row>
    <row r="129" spans="2:4" ht="13">
      <c r="B129" s="3"/>
    </row>
    <row r="130" spans="2:4" ht="13">
      <c r="B130" s="3" t="s">
        <v>306</v>
      </c>
    </row>
    <row r="131" spans="2:4" ht="13">
      <c r="B131" s="90" t="s">
        <v>307</v>
      </c>
      <c r="C131" s="95" t="s">
        <v>308</v>
      </c>
      <c r="D131" s="3"/>
    </row>
    <row r="132" spans="2:4">
      <c r="B132" s="92" t="s">
        <v>271</v>
      </c>
      <c r="C132" s="102" t="s">
        <v>271</v>
      </c>
    </row>
    <row r="134" spans="2:4" ht="13">
      <c r="B134" s="90" t="s">
        <v>309</v>
      </c>
      <c r="C134" s="95" t="s">
        <v>308</v>
      </c>
    </row>
    <row r="135" spans="2:4">
      <c r="B135" s="92" t="s">
        <v>271</v>
      </c>
      <c r="C135" s="102" t="s">
        <v>271</v>
      </c>
    </row>
    <row r="137" spans="2:4" ht="13">
      <c r="B137" s="90" t="s">
        <v>310</v>
      </c>
      <c r="C137" s="95" t="s">
        <v>311</v>
      </c>
    </row>
    <row r="138" spans="2:4">
      <c r="B138" s="92" t="s">
        <v>271</v>
      </c>
      <c r="C138" s="102" t="s">
        <v>271</v>
      </c>
    </row>
    <row r="140" spans="2:4" ht="13">
      <c r="B140" s="96" t="s">
        <v>312</v>
      </c>
      <c r="C140" s="95" t="s">
        <v>311</v>
      </c>
    </row>
    <row r="141" spans="2:4">
      <c r="B141" s="93" t="s">
        <v>271</v>
      </c>
      <c r="C141" s="102" t="s">
        <v>271</v>
      </c>
    </row>
    <row r="143" spans="2:4" ht="13">
      <c r="B143" s="90" t="s">
        <v>313</v>
      </c>
      <c r="C143" s="95" t="s">
        <v>271</v>
      </c>
    </row>
    <row r="146" spans="2:80" ht="13">
      <c r="B146" s="3" t="s">
        <v>315</v>
      </c>
    </row>
    <row r="148" spans="2:80" ht="13">
      <c r="B148" s="90" t="s">
        <v>300</v>
      </c>
      <c r="C148" s="95" t="s">
        <v>316</v>
      </c>
      <c r="D148" s="90" t="s">
        <v>317</v>
      </c>
      <c r="E148" s="90" t="s">
        <v>318</v>
      </c>
      <c r="F148" s="83"/>
    </row>
    <row r="149" spans="2:80">
      <c r="B149" s="92" t="s">
        <v>271</v>
      </c>
      <c r="C149" s="102" t="s">
        <v>271</v>
      </c>
      <c r="D149" s="92" t="s">
        <v>271</v>
      </c>
      <c r="E149" s="92" t="s">
        <v>271</v>
      </c>
    </row>
    <row r="152" spans="2:80" ht="13">
      <c r="B152" s="3" t="s">
        <v>319</v>
      </c>
      <c r="C152" s="82" t="s">
        <v>271</v>
      </c>
      <c r="D152" s="3"/>
      <c r="E152" s="3"/>
      <c r="F152" s="83"/>
      <c r="G152" s="83"/>
      <c r="H152" s="8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320</v>
      </c>
    </row>
    <row r="156" spans="2:80" ht="13">
      <c r="B156" s="90" t="s">
        <v>321</v>
      </c>
      <c r="C156" s="95" t="s">
        <v>308</v>
      </c>
      <c r="D156" s="3"/>
    </row>
    <row r="157" spans="2:80">
      <c r="B157" s="92" t="s">
        <v>271</v>
      </c>
      <c r="C157" s="102" t="s">
        <v>271</v>
      </c>
    </row>
    <row r="160" spans="2:80" ht="13">
      <c r="B160" s="90" t="s">
        <v>322</v>
      </c>
      <c r="C160" s="95" t="s">
        <v>323</v>
      </c>
      <c r="D160" s="3"/>
    </row>
    <row r="161" spans="2:80">
      <c r="B161" s="92" t="s">
        <v>271</v>
      </c>
      <c r="C161" s="102" t="s">
        <v>271</v>
      </c>
    </row>
    <row r="164" spans="2:80" ht="13">
      <c r="B164" s="3" t="s">
        <v>324</v>
      </c>
    </row>
    <row r="167" spans="2:80" ht="13">
      <c r="B167" s="3" t="s">
        <v>325</v>
      </c>
    </row>
    <row r="169" spans="2:80" ht="13">
      <c r="B169" s="90" t="s">
        <v>300</v>
      </c>
      <c r="C169" s="95" t="s">
        <v>326</v>
      </c>
      <c r="D169" s="90" t="s">
        <v>316</v>
      </c>
      <c r="E169" s="90" t="s">
        <v>317</v>
      </c>
      <c r="F169" s="97" t="s">
        <v>318</v>
      </c>
      <c r="G169" s="83"/>
    </row>
    <row r="170" spans="2:80">
      <c r="B170" s="92" t="s">
        <v>271</v>
      </c>
      <c r="C170" s="102" t="s">
        <v>271</v>
      </c>
      <c r="D170" s="92" t="s">
        <v>271</v>
      </c>
      <c r="E170" s="92" t="s">
        <v>271</v>
      </c>
      <c r="F170" s="103" t="s">
        <v>271</v>
      </c>
    </row>
    <row r="173" spans="2:80" ht="13">
      <c r="B173" s="3" t="s">
        <v>319</v>
      </c>
      <c r="C173" s="82" t="s">
        <v>271</v>
      </c>
      <c r="D173" s="3"/>
      <c r="E173" s="3"/>
      <c r="F173" s="83"/>
      <c r="G173" s="83"/>
      <c r="H173" s="8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320</v>
      </c>
    </row>
    <row r="177" spans="2:7" ht="13">
      <c r="B177" s="90" t="s">
        <v>321</v>
      </c>
      <c r="C177" s="95" t="s">
        <v>308</v>
      </c>
      <c r="D177" s="3"/>
    </row>
    <row r="178" spans="2:7">
      <c r="B178" s="92" t="s">
        <v>271</v>
      </c>
      <c r="C178" s="102" t="s">
        <v>271</v>
      </c>
    </row>
    <row r="181" spans="2:7" ht="13">
      <c r="B181" s="90" t="s">
        <v>322</v>
      </c>
      <c r="C181" s="95" t="s">
        <v>323</v>
      </c>
      <c r="D181" s="3"/>
    </row>
    <row r="182" spans="2:7">
      <c r="B182" s="92" t="s">
        <v>271</v>
      </c>
      <c r="C182" s="102" t="s">
        <v>271</v>
      </c>
    </row>
    <row r="185" spans="2:7" ht="13">
      <c r="B185" s="3" t="s">
        <v>324</v>
      </c>
    </row>
    <row r="188" spans="2:7" ht="13">
      <c r="B188" s="3" t="s">
        <v>327</v>
      </c>
    </row>
    <row r="189" spans="2:7" ht="13">
      <c r="B189" s="90" t="s">
        <v>300</v>
      </c>
      <c r="C189" s="95" t="s">
        <v>328</v>
      </c>
      <c r="D189" s="90" t="s">
        <v>329</v>
      </c>
      <c r="E189" s="90" t="s">
        <v>330</v>
      </c>
      <c r="F189" s="97" t="s">
        <v>331</v>
      </c>
      <c r="G189" s="83"/>
    </row>
    <row r="190" spans="2:7">
      <c r="B190" s="92" t="s">
        <v>271</v>
      </c>
      <c r="C190" s="102" t="s">
        <v>271</v>
      </c>
      <c r="D190" s="92" t="s">
        <v>271</v>
      </c>
      <c r="E190" s="92" t="s">
        <v>271</v>
      </c>
      <c r="F190" s="103" t="s">
        <v>271</v>
      </c>
    </row>
    <row r="191" spans="2:7">
      <c r="B191" s="2" t="s">
        <v>332</v>
      </c>
    </row>
  </sheetData>
  <mergeCells count="3">
    <mergeCell ref="B1:E1"/>
    <mergeCell ref="C3:C7"/>
    <mergeCell ref="D3:D7"/>
  </mergeCells>
  <hyperlinks>
    <hyperlink ref="A1" location="Index!A1" display="Index" xr:uid="{03B75184-5A7D-410D-8B2C-0BF98136AD1E}"/>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84A6C-1A08-4419-B8A3-FF08B14AA79A}">
  <dimension ref="A1:CB193"/>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59</v>
      </c>
      <c r="C1" s="70"/>
      <c r="D1" s="70"/>
      <c r="E1" s="70"/>
    </row>
    <row r="3" spans="1:9" ht="14.5">
      <c r="B3" s="72" t="s">
        <v>1653</v>
      </c>
      <c r="C3" s="73"/>
      <c r="D3" s="74"/>
      <c r="E3" s="75"/>
    </row>
    <row r="4" spans="1:9" ht="14.5">
      <c r="B4" s="76" t="s">
        <v>1654</v>
      </c>
      <c r="C4" s="73"/>
      <c r="D4" s="74"/>
      <c r="E4" s="75"/>
    </row>
    <row r="5" spans="1:9" ht="14.5">
      <c r="B5" s="7" t="s">
        <v>241</v>
      </c>
      <c r="C5" s="73"/>
      <c r="D5" s="74"/>
      <c r="E5" s="75"/>
    </row>
    <row r="6" spans="1:9" ht="14.5">
      <c r="B6" s="76" t="s">
        <v>511</v>
      </c>
      <c r="C6" s="73"/>
      <c r="D6" s="74"/>
      <c r="E6" s="75"/>
    </row>
    <row r="7" spans="1:9" ht="29">
      <c r="B7" s="76" t="s">
        <v>1655</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4466799</v>
      </c>
      <c r="G15" s="71">
        <v>81662.02</v>
      </c>
      <c r="H15" s="71">
        <v>10.130000000000001</v>
      </c>
    </row>
    <row r="16" spans="1:9">
      <c r="B16" s="2" t="s">
        <v>1656</v>
      </c>
      <c r="C16" s="78" t="s">
        <v>258</v>
      </c>
      <c r="D16" s="2" t="s">
        <v>421</v>
      </c>
      <c r="E16" s="2" t="s">
        <v>1657</v>
      </c>
      <c r="F16" s="71">
        <v>6786250</v>
      </c>
      <c r="G16" s="71">
        <v>36622</v>
      </c>
      <c r="H16" s="71">
        <v>4.55</v>
      </c>
    </row>
    <row r="17" spans="2:8">
      <c r="B17" s="2" t="s">
        <v>380</v>
      </c>
      <c r="C17" s="78" t="s">
        <v>258</v>
      </c>
      <c r="D17" s="2" t="s">
        <v>381</v>
      </c>
      <c r="E17" s="2" t="s">
        <v>382</v>
      </c>
      <c r="F17" s="71">
        <v>2800000</v>
      </c>
      <c r="G17" s="71">
        <v>35702.800000000003</v>
      </c>
      <c r="H17" s="71">
        <v>4.43</v>
      </c>
    </row>
    <row r="18" spans="2:8">
      <c r="B18" s="2" t="s">
        <v>1013</v>
      </c>
      <c r="C18" s="78" t="s">
        <v>258</v>
      </c>
      <c r="D18" s="2" t="s">
        <v>452</v>
      </c>
      <c r="E18" s="2" t="s">
        <v>1014</v>
      </c>
      <c r="F18" s="71">
        <v>1036607</v>
      </c>
      <c r="G18" s="71">
        <v>35536.959999999999</v>
      </c>
      <c r="H18" s="71">
        <v>4.41</v>
      </c>
    </row>
    <row r="19" spans="2:8">
      <c r="B19" s="2" t="s">
        <v>383</v>
      </c>
      <c r="C19" s="78" t="s">
        <v>258</v>
      </c>
      <c r="D19" s="2" t="s">
        <v>378</v>
      </c>
      <c r="E19" s="2" t="s">
        <v>384</v>
      </c>
      <c r="F19" s="71">
        <v>2550000</v>
      </c>
      <c r="G19" s="71">
        <v>34382.93</v>
      </c>
      <c r="H19" s="71">
        <v>4.2699999999999996</v>
      </c>
    </row>
    <row r="20" spans="2:8">
      <c r="B20" s="2" t="s">
        <v>1293</v>
      </c>
      <c r="C20" s="78" t="s">
        <v>258</v>
      </c>
      <c r="D20" s="2" t="s">
        <v>378</v>
      </c>
      <c r="E20" s="2" t="s">
        <v>1294</v>
      </c>
      <c r="F20" s="71">
        <v>4350000</v>
      </c>
      <c r="G20" s="71">
        <v>33560.25</v>
      </c>
      <c r="H20" s="71">
        <v>4.17</v>
      </c>
    </row>
    <row r="21" spans="2:8">
      <c r="B21" s="2" t="s">
        <v>1303</v>
      </c>
      <c r="C21" s="78" t="s">
        <v>258</v>
      </c>
      <c r="D21" s="2" t="s">
        <v>406</v>
      </c>
      <c r="E21" s="2" t="s">
        <v>1304</v>
      </c>
      <c r="F21" s="71">
        <v>3209286</v>
      </c>
      <c r="G21" s="71">
        <v>28277.02</v>
      </c>
      <c r="H21" s="71">
        <v>3.51</v>
      </c>
    </row>
    <row r="22" spans="2:8">
      <c r="B22" s="2" t="s">
        <v>863</v>
      </c>
      <c r="C22" s="78" t="s">
        <v>258</v>
      </c>
      <c r="D22" s="2" t="s">
        <v>484</v>
      </c>
      <c r="E22" s="2" t="s">
        <v>864</v>
      </c>
      <c r="F22" s="71">
        <v>1573632</v>
      </c>
      <c r="G22" s="71">
        <v>27277.34</v>
      </c>
      <c r="H22" s="71">
        <v>3.39</v>
      </c>
    </row>
    <row r="23" spans="2:8">
      <c r="B23" s="2" t="s">
        <v>1138</v>
      </c>
      <c r="C23" s="78" t="s">
        <v>258</v>
      </c>
      <c r="D23" s="2" t="s">
        <v>431</v>
      </c>
      <c r="E23" s="2" t="s">
        <v>1139</v>
      </c>
      <c r="F23" s="71">
        <v>3574802</v>
      </c>
      <c r="G23" s="71">
        <v>24964.63</v>
      </c>
      <c r="H23" s="71">
        <v>3.1</v>
      </c>
    </row>
    <row r="24" spans="2:8">
      <c r="B24" s="2" t="s">
        <v>527</v>
      </c>
      <c r="C24" s="78" t="s">
        <v>258</v>
      </c>
      <c r="D24" s="2" t="s">
        <v>378</v>
      </c>
      <c r="E24" s="2" t="s">
        <v>528</v>
      </c>
      <c r="F24" s="71">
        <v>43500000</v>
      </c>
      <c r="G24" s="71">
        <v>23907.599999999999</v>
      </c>
      <c r="H24" s="71">
        <v>2.97</v>
      </c>
    </row>
    <row r="25" spans="2:8">
      <c r="B25" s="2" t="s">
        <v>1184</v>
      </c>
      <c r="C25" s="78" t="s">
        <v>258</v>
      </c>
      <c r="D25" s="2" t="s">
        <v>449</v>
      </c>
      <c r="E25" s="2" t="s">
        <v>1185</v>
      </c>
      <c r="F25" s="71">
        <v>525000</v>
      </c>
      <c r="G25" s="71">
        <v>21072.98</v>
      </c>
      <c r="H25" s="71">
        <v>2.62</v>
      </c>
    </row>
    <row r="26" spans="2:8">
      <c r="B26" s="2" t="s">
        <v>869</v>
      </c>
      <c r="C26" s="78" t="s">
        <v>258</v>
      </c>
      <c r="D26" s="2" t="s">
        <v>471</v>
      </c>
      <c r="E26" s="2" t="s">
        <v>870</v>
      </c>
      <c r="F26" s="71">
        <v>630000</v>
      </c>
      <c r="G26" s="71">
        <v>19226.66</v>
      </c>
      <c r="H26" s="71">
        <v>2.39</v>
      </c>
    </row>
    <row r="27" spans="2:8">
      <c r="B27" s="2" t="s">
        <v>914</v>
      </c>
      <c r="C27" s="78" t="s">
        <v>258</v>
      </c>
      <c r="D27" s="2" t="s">
        <v>484</v>
      </c>
      <c r="E27" s="2" t="s">
        <v>915</v>
      </c>
      <c r="F27" s="71">
        <v>1050010</v>
      </c>
      <c r="G27" s="71">
        <v>16571.259999999998</v>
      </c>
      <c r="H27" s="71">
        <v>2.06</v>
      </c>
    </row>
    <row r="28" spans="2:8">
      <c r="B28" s="2" t="s">
        <v>873</v>
      </c>
      <c r="C28" s="78" t="s">
        <v>258</v>
      </c>
      <c r="D28" s="2" t="s">
        <v>502</v>
      </c>
      <c r="E28" s="2" t="s">
        <v>874</v>
      </c>
      <c r="F28" s="71">
        <v>750000</v>
      </c>
      <c r="G28" s="71">
        <v>15972</v>
      </c>
      <c r="H28" s="71">
        <v>1.98</v>
      </c>
    </row>
    <row r="29" spans="2:8">
      <c r="B29" s="2" t="s">
        <v>440</v>
      </c>
      <c r="C29" s="78" t="s">
        <v>258</v>
      </c>
      <c r="D29" s="2" t="s">
        <v>441</v>
      </c>
      <c r="E29" s="2" t="s">
        <v>442</v>
      </c>
      <c r="F29" s="71">
        <v>1400000</v>
      </c>
      <c r="G29" s="71">
        <v>15878.1</v>
      </c>
      <c r="H29" s="71">
        <v>1.97</v>
      </c>
    </row>
    <row r="30" spans="2:8">
      <c r="B30" s="2" t="s">
        <v>520</v>
      </c>
      <c r="C30" s="78" t="s">
        <v>258</v>
      </c>
      <c r="D30" s="2" t="s">
        <v>496</v>
      </c>
      <c r="E30" s="2" t="s">
        <v>521</v>
      </c>
      <c r="F30" s="71">
        <v>2378531</v>
      </c>
      <c r="G30" s="71">
        <v>15488.99</v>
      </c>
      <c r="H30" s="71">
        <v>1.92</v>
      </c>
    </row>
    <row r="31" spans="2:8">
      <c r="B31" s="2" t="s">
        <v>997</v>
      </c>
      <c r="C31" s="78" t="s">
        <v>258</v>
      </c>
      <c r="D31" s="2" t="s">
        <v>409</v>
      </c>
      <c r="E31" s="2" t="s">
        <v>998</v>
      </c>
      <c r="F31" s="71">
        <v>700000</v>
      </c>
      <c r="G31" s="71">
        <v>14195.65</v>
      </c>
      <c r="H31" s="71">
        <v>1.76</v>
      </c>
    </row>
    <row r="32" spans="2:8">
      <c r="B32" s="2" t="s">
        <v>990</v>
      </c>
      <c r="C32" s="78" t="s">
        <v>258</v>
      </c>
      <c r="D32" s="2" t="s">
        <v>695</v>
      </c>
      <c r="E32" s="2" t="s">
        <v>991</v>
      </c>
      <c r="F32" s="71">
        <v>2100000</v>
      </c>
      <c r="G32" s="71">
        <v>14163.45</v>
      </c>
      <c r="H32" s="71">
        <v>1.76</v>
      </c>
    </row>
    <row r="33" spans="2:8">
      <c r="B33" s="2" t="s">
        <v>1658</v>
      </c>
      <c r="C33" s="78" t="s">
        <v>258</v>
      </c>
      <c r="D33" s="2" t="s">
        <v>444</v>
      </c>
      <c r="E33" s="2" t="s">
        <v>1659</v>
      </c>
      <c r="F33" s="71">
        <v>1456877</v>
      </c>
      <c r="G33" s="71">
        <v>13303.47</v>
      </c>
      <c r="H33" s="71">
        <v>1.65</v>
      </c>
    </row>
    <row r="34" spans="2:8">
      <c r="B34" s="2" t="s">
        <v>1660</v>
      </c>
      <c r="C34" s="78" t="s">
        <v>258</v>
      </c>
      <c r="D34" s="2" t="s">
        <v>406</v>
      </c>
      <c r="E34" s="2" t="s">
        <v>1661</v>
      </c>
      <c r="F34" s="71">
        <v>4600000</v>
      </c>
      <c r="G34" s="71">
        <v>13018</v>
      </c>
      <c r="H34" s="71">
        <v>1.62</v>
      </c>
    </row>
    <row r="35" spans="2:8">
      <c r="B35" s="2" t="s">
        <v>1129</v>
      </c>
      <c r="C35" s="78" t="s">
        <v>258</v>
      </c>
      <c r="D35" s="2" t="s">
        <v>378</v>
      </c>
      <c r="E35" s="2" t="s">
        <v>1130</v>
      </c>
      <c r="F35" s="71">
        <v>8800000</v>
      </c>
      <c r="G35" s="71">
        <v>12872.64</v>
      </c>
      <c r="H35" s="71">
        <v>1.6</v>
      </c>
    </row>
    <row r="36" spans="2:8">
      <c r="B36" s="2" t="s">
        <v>1450</v>
      </c>
      <c r="C36" s="78" t="s">
        <v>258</v>
      </c>
      <c r="D36" s="2" t="s">
        <v>399</v>
      </c>
      <c r="E36" s="2" t="s">
        <v>1451</v>
      </c>
      <c r="F36" s="71">
        <v>659217</v>
      </c>
      <c r="G36" s="71">
        <v>12806.28</v>
      </c>
      <c r="H36" s="71">
        <v>1.59</v>
      </c>
    </row>
    <row r="37" spans="2:8">
      <c r="B37" s="2" t="s">
        <v>390</v>
      </c>
      <c r="C37" s="78" t="s">
        <v>258</v>
      </c>
      <c r="D37" s="2" t="s">
        <v>391</v>
      </c>
      <c r="E37" s="2" t="s">
        <v>392</v>
      </c>
      <c r="F37" s="71">
        <v>363164</v>
      </c>
      <c r="G37" s="71">
        <v>12682.78</v>
      </c>
      <c r="H37" s="71">
        <v>1.57</v>
      </c>
    </row>
    <row r="38" spans="2:8">
      <c r="B38" s="2" t="s">
        <v>1305</v>
      </c>
      <c r="C38" s="78" t="s">
        <v>258</v>
      </c>
      <c r="D38" s="2" t="s">
        <v>406</v>
      </c>
      <c r="E38" s="2" t="s">
        <v>1306</v>
      </c>
      <c r="F38" s="71">
        <v>2200000</v>
      </c>
      <c r="G38" s="71">
        <v>12404.7</v>
      </c>
      <c r="H38" s="71">
        <v>1.54</v>
      </c>
    </row>
    <row r="39" spans="2:8">
      <c r="B39" s="2" t="s">
        <v>518</v>
      </c>
      <c r="C39" s="78" t="s">
        <v>258</v>
      </c>
      <c r="D39" s="2" t="s">
        <v>514</v>
      </c>
      <c r="E39" s="2" t="s">
        <v>519</v>
      </c>
      <c r="F39" s="71">
        <v>263657</v>
      </c>
      <c r="G39" s="71">
        <v>11663.39</v>
      </c>
      <c r="H39" s="71">
        <v>1.45</v>
      </c>
    </row>
    <row r="40" spans="2:8">
      <c r="B40" s="2" t="s">
        <v>1405</v>
      </c>
      <c r="C40" s="78" t="s">
        <v>258</v>
      </c>
      <c r="D40" s="2" t="s">
        <v>471</v>
      </c>
      <c r="E40" s="2" t="s">
        <v>1406</v>
      </c>
      <c r="F40" s="71">
        <v>344618</v>
      </c>
      <c r="G40" s="71">
        <v>11550.56</v>
      </c>
      <c r="H40" s="71">
        <v>1.43</v>
      </c>
    </row>
    <row r="41" spans="2:8">
      <c r="B41" s="2" t="s">
        <v>537</v>
      </c>
      <c r="C41" s="78" t="s">
        <v>258</v>
      </c>
      <c r="D41" s="2" t="s">
        <v>409</v>
      </c>
      <c r="E41" s="2" t="s">
        <v>538</v>
      </c>
      <c r="F41" s="71">
        <v>800000</v>
      </c>
      <c r="G41" s="71">
        <v>11395.2</v>
      </c>
      <c r="H41" s="71">
        <v>1.41</v>
      </c>
    </row>
    <row r="42" spans="2:8">
      <c r="B42" s="2" t="s">
        <v>393</v>
      </c>
      <c r="C42" s="78" t="s">
        <v>258</v>
      </c>
      <c r="D42" s="2" t="s">
        <v>388</v>
      </c>
      <c r="E42" s="2" t="s">
        <v>394</v>
      </c>
      <c r="F42" s="71">
        <v>314205</v>
      </c>
      <c r="G42" s="71">
        <v>11330.7</v>
      </c>
      <c r="H42" s="71">
        <v>1.41</v>
      </c>
    </row>
    <row r="43" spans="2:8">
      <c r="B43" s="2" t="s">
        <v>529</v>
      </c>
      <c r="C43" s="78" t="s">
        <v>258</v>
      </c>
      <c r="D43" s="2" t="s">
        <v>496</v>
      </c>
      <c r="E43" s="2" t="s">
        <v>530</v>
      </c>
      <c r="F43" s="71">
        <v>4475085</v>
      </c>
      <c r="G43" s="71">
        <v>10872.22</v>
      </c>
      <c r="H43" s="71">
        <v>1.35</v>
      </c>
    </row>
    <row r="44" spans="2:8">
      <c r="B44" s="2" t="s">
        <v>791</v>
      </c>
      <c r="C44" s="78" t="s">
        <v>258</v>
      </c>
      <c r="D44" s="2" t="s">
        <v>455</v>
      </c>
      <c r="E44" s="2" t="s">
        <v>792</v>
      </c>
      <c r="F44" s="71">
        <v>1157787</v>
      </c>
      <c r="G44" s="71">
        <v>10095.9</v>
      </c>
      <c r="H44" s="71">
        <v>1.25</v>
      </c>
    </row>
    <row r="45" spans="2:8">
      <c r="B45" s="2" t="s">
        <v>802</v>
      </c>
      <c r="C45" s="78" t="s">
        <v>258</v>
      </c>
      <c r="D45" s="2" t="s">
        <v>399</v>
      </c>
      <c r="E45" s="2" t="s">
        <v>803</v>
      </c>
      <c r="F45" s="71">
        <v>1100000</v>
      </c>
      <c r="G45" s="71">
        <v>9864.25</v>
      </c>
      <c r="H45" s="71">
        <v>1.22</v>
      </c>
    </row>
    <row r="46" spans="2:8">
      <c r="B46" s="2" t="s">
        <v>395</v>
      </c>
      <c r="C46" s="78" t="s">
        <v>258</v>
      </c>
      <c r="D46" s="2" t="s">
        <v>396</v>
      </c>
      <c r="E46" s="2" t="s">
        <v>397</v>
      </c>
      <c r="F46" s="71">
        <v>2303000</v>
      </c>
      <c r="G46" s="71">
        <v>9436.5400000000009</v>
      </c>
      <c r="H46" s="71">
        <v>1.17</v>
      </c>
    </row>
    <row r="47" spans="2:8">
      <c r="B47" s="2" t="s">
        <v>531</v>
      </c>
      <c r="C47" s="78" t="s">
        <v>258</v>
      </c>
      <c r="D47" s="2" t="s">
        <v>514</v>
      </c>
      <c r="E47" s="2" t="s">
        <v>532</v>
      </c>
      <c r="F47" s="71">
        <v>94264</v>
      </c>
      <c r="G47" s="71">
        <v>9175.33</v>
      </c>
      <c r="H47" s="71">
        <v>1.1399999999999999</v>
      </c>
    </row>
    <row r="48" spans="2:8">
      <c r="B48" s="2" t="s">
        <v>1662</v>
      </c>
      <c r="C48" s="78" t="s">
        <v>258</v>
      </c>
      <c r="D48" s="2" t="s">
        <v>460</v>
      </c>
      <c r="E48" s="2" t="s">
        <v>1663</v>
      </c>
      <c r="F48" s="71">
        <v>3471960</v>
      </c>
      <c r="G48" s="71">
        <v>8897.59</v>
      </c>
      <c r="H48" s="71">
        <v>1.1000000000000001</v>
      </c>
    </row>
    <row r="49" spans="2:8">
      <c r="B49" s="2" t="s">
        <v>877</v>
      </c>
      <c r="C49" s="78" t="s">
        <v>258</v>
      </c>
      <c r="D49" s="2" t="s">
        <v>444</v>
      </c>
      <c r="E49" s="2" t="s">
        <v>878</v>
      </c>
      <c r="F49" s="71">
        <v>720646</v>
      </c>
      <c r="G49" s="71">
        <v>8425.43</v>
      </c>
      <c r="H49" s="71">
        <v>1.05</v>
      </c>
    </row>
    <row r="50" spans="2:8">
      <c r="B50" s="2" t="s">
        <v>387</v>
      </c>
      <c r="C50" s="78" t="s">
        <v>258</v>
      </c>
      <c r="D50" s="2" t="s">
        <v>388</v>
      </c>
      <c r="E50" s="2" t="s">
        <v>389</v>
      </c>
      <c r="F50" s="71">
        <v>500000</v>
      </c>
      <c r="G50" s="71">
        <v>7853.25</v>
      </c>
      <c r="H50" s="71">
        <v>0.97</v>
      </c>
    </row>
    <row r="51" spans="2:8">
      <c r="B51" s="2" t="s">
        <v>1225</v>
      </c>
      <c r="C51" s="78" t="s">
        <v>258</v>
      </c>
      <c r="D51" s="2" t="s">
        <v>525</v>
      </c>
      <c r="E51" s="2" t="s">
        <v>1226</v>
      </c>
      <c r="F51" s="71">
        <v>5203000</v>
      </c>
      <c r="G51" s="71">
        <v>7759.75</v>
      </c>
      <c r="H51" s="71">
        <v>0.96</v>
      </c>
    </row>
    <row r="52" spans="2:8">
      <c r="B52" s="2" t="s">
        <v>1206</v>
      </c>
      <c r="C52" s="78" t="s">
        <v>258</v>
      </c>
      <c r="D52" s="2" t="s">
        <v>493</v>
      </c>
      <c r="E52" s="2" t="s">
        <v>1207</v>
      </c>
      <c r="F52" s="71">
        <v>180000</v>
      </c>
      <c r="G52" s="71">
        <v>6577.38</v>
      </c>
      <c r="H52" s="71">
        <v>0.82</v>
      </c>
    </row>
    <row r="53" spans="2:8">
      <c r="B53" s="2" t="s">
        <v>580</v>
      </c>
      <c r="C53" s="78" t="s">
        <v>258</v>
      </c>
      <c r="D53" s="2" t="s">
        <v>412</v>
      </c>
      <c r="E53" s="2" t="s">
        <v>581</v>
      </c>
      <c r="F53" s="71">
        <v>181800</v>
      </c>
      <c r="G53" s="71">
        <v>6541.16</v>
      </c>
      <c r="H53" s="71">
        <v>0.81</v>
      </c>
    </row>
    <row r="54" spans="2:8">
      <c r="B54" s="2" t="s">
        <v>771</v>
      </c>
      <c r="C54" s="78" t="s">
        <v>258</v>
      </c>
      <c r="D54" s="2" t="s">
        <v>399</v>
      </c>
      <c r="E54" s="2" t="s">
        <v>772</v>
      </c>
      <c r="F54" s="71">
        <v>56000</v>
      </c>
      <c r="G54" s="71">
        <v>6445.35</v>
      </c>
      <c r="H54" s="71">
        <v>0.8</v>
      </c>
    </row>
    <row r="55" spans="2:8">
      <c r="B55" s="2" t="s">
        <v>385</v>
      </c>
      <c r="C55" s="78" t="s">
        <v>258</v>
      </c>
      <c r="D55" s="2" t="s">
        <v>378</v>
      </c>
      <c r="E55" s="2" t="s">
        <v>386</v>
      </c>
      <c r="F55" s="71">
        <v>290000</v>
      </c>
      <c r="G55" s="71">
        <v>6296.48</v>
      </c>
      <c r="H55" s="71">
        <v>0.78</v>
      </c>
    </row>
    <row r="56" spans="2:8">
      <c r="B56" s="2" t="s">
        <v>938</v>
      </c>
      <c r="C56" s="78" t="s">
        <v>258</v>
      </c>
      <c r="D56" s="2" t="s">
        <v>438</v>
      </c>
      <c r="E56" s="2" t="s">
        <v>939</v>
      </c>
      <c r="F56" s="71">
        <v>1950000</v>
      </c>
      <c r="G56" s="71">
        <v>5680.35</v>
      </c>
      <c r="H56" s="71">
        <v>0.7</v>
      </c>
    </row>
    <row r="57" spans="2:8">
      <c r="B57" s="2" t="s">
        <v>1609</v>
      </c>
      <c r="C57" s="78" t="s">
        <v>258</v>
      </c>
      <c r="D57" s="2" t="s">
        <v>415</v>
      </c>
      <c r="E57" s="2" t="s">
        <v>1610</v>
      </c>
      <c r="F57" s="71">
        <v>296277</v>
      </c>
      <c r="G57" s="71">
        <v>5357.87</v>
      </c>
      <c r="H57" s="71">
        <v>0.66</v>
      </c>
    </row>
    <row r="58" spans="2:8">
      <c r="B58" s="2" t="s">
        <v>1182</v>
      </c>
      <c r="C58" s="78" t="s">
        <v>258</v>
      </c>
      <c r="D58" s="2" t="s">
        <v>388</v>
      </c>
      <c r="E58" s="2" t="s">
        <v>1183</v>
      </c>
      <c r="F58" s="71">
        <v>50000</v>
      </c>
      <c r="G58" s="71">
        <v>3925.45</v>
      </c>
      <c r="H58" s="71">
        <v>0.49</v>
      </c>
    </row>
    <row r="59" spans="2:8">
      <c r="B59" s="2" t="s">
        <v>881</v>
      </c>
      <c r="C59" s="78" t="s">
        <v>258</v>
      </c>
      <c r="D59" s="2" t="s">
        <v>444</v>
      </c>
      <c r="E59" s="2" t="s">
        <v>882</v>
      </c>
      <c r="F59" s="71">
        <v>127832</v>
      </c>
      <c r="G59" s="71">
        <v>3540.12</v>
      </c>
      <c r="H59" s="71">
        <v>0.44</v>
      </c>
    </row>
    <row r="60" spans="2:8">
      <c r="B60" s="2" t="s">
        <v>1017</v>
      </c>
      <c r="C60" s="78" t="s">
        <v>258</v>
      </c>
      <c r="D60" s="2" t="s">
        <v>409</v>
      </c>
      <c r="E60" s="2" t="s">
        <v>1018</v>
      </c>
      <c r="F60" s="71">
        <v>62937</v>
      </c>
      <c r="G60" s="71">
        <v>3072.4</v>
      </c>
      <c r="H60" s="71">
        <v>0.38</v>
      </c>
    </row>
    <row r="61" spans="2:8">
      <c r="B61" s="2" t="s">
        <v>408</v>
      </c>
      <c r="C61" s="78" t="s">
        <v>258</v>
      </c>
      <c r="D61" s="2" t="s">
        <v>409</v>
      </c>
      <c r="E61" s="2" t="s">
        <v>410</v>
      </c>
      <c r="F61" s="71">
        <v>250000</v>
      </c>
      <c r="G61" s="71">
        <v>2860.5</v>
      </c>
      <c r="H61" s="71">
        <v>0.36</v>
      </c>
    </row>
    <row r="62" spans="2:8">
      <c r="B62" s="2" t="s">
        <v>403</v>
      </c>
      <c r="C62" s="78" t="s">
        <v>258</v>
      </c>
      <c r="D62" s="2" t="s">
        <v>396</v>
      </c>
      <c r="E62" s="2" t="s">
        <v>404</v>
      </c>
      <c r="F62" s="71">
        <v>115000</v>
      </c>
      <c r="G62" s="71">
        <v>2597.6799999999998</v>
      </c>
      <c r="H62" s="71">
        <v>0.32</v>
      </c>
    </row>
    <row r="63" spans="2:8">
      <c r="B63" s="2" t="s">
        <v>1075</v>
      </c>
      <c r="C63" s="78" t="s">
        <v>258</v>
      </c>
      <c r="D63" s="2" t="s">
        <v>409</v>
      </c>
      <c r="E63" s="2" t="s">
        <v>1076</v>
      </c>
      <c r="F63" s="71">
        <v>27375</v>
      </c>
      <c r="G63" s="71">
        <v>1581.03</v>
      </c>
      <c r="H63" s="71">
        <v>0.2</v>
      </c>
    </row>
    <row r="64" spans="2:8">
      <c r="B64" s="2" t="s">
        <v>1664</v>
      </c>
      <c r="C64" s="78" t="s">
        <v>258</v>
      </c>
      <c r="D64" s="2" t="s">
        <v>484</v>
      </c>
      <c r="E64" s="2" t="s">
        <v>1665</v>
      </c>
      <c r="F64" s="71">
        <v>103571</v>
      </c>
      <c r="G64" s="71">
        <v>1340.26</v>
      </c>
      <c r="H64" s="71">
        <v>0.17</v>
      </c>
    </row>
    <row r="65" spans="2:8">
      <c r="B65" s="2" t="s">
        <v>513</v>
      </c>
      <c r="C65" s="78" t="s">
        <v>258</v>
      </c>
      <c r="D65" s="2" t="s">
        <v>514</v>
      </c>
      <c r="E65" s="2" t="s">
        <v>515</v>
      </c>
      <c r="F65" s="71">
        <v>106866</v>
      </c>
      <c r="G65" s="71">
        <v>1058.19</v>
      </c>
      <c r="H65" s="71">
        <v>0.13</v>
      </c>
    </row>
    <row r="66" spans="2:8">
      <c r="B66" s="2" t="s">
        <v>1666</v>
      </c>
      <c r="C66" s="78" t="s">
        <v>258</v>
      </c>
      <c r="D66" s="2" t="s">
        <v>525</v>
      </c>
      <c r="E66" s="2" t="s">
        <v>1667</v>
      </c>
      <c r="F66" s="71">
        <v>230300</v>
      </c>
      <c r="G66" s="71">
        <v>454.87</v>
      </c>
      <c r="H66" s="71">
        <v>0.06</v>
      </c>
    </row>
    <row r="67" spans="2:8" ht="13">
      <c r="B67" s="3" t="s">
        <v>261</v>
      </c>
      <c r="C67" s="82"/>
      <c r="D67" s="3"/>
      <c r="E67" s="3"/>
      <c r="F67" s="83"/>
      <c r="G67" s="83">
        <f>SUM(G12:G66)</f>
        <v>757199.70999999985</v>
      </c>
      <c r="H67" s="83">
        <f>SUM(H12:H66)</f>
        <v>93.989999999999952</v>
      </c>
    </row>
    <row r="68" spans="2:8" ht="13">
      <c r="B68" s="3" t="s">
        <v>262</v>
      </c>
      <c r="C68" s="82"/>
      <c r="D68" s="3"/>
      <c r="E68" s="3"/>
      <c r="F68" s="83"/>
      <c r="G68" s="83">
        <v>29434.57</v>
      </c>
      <c r="H68" s="83">
        <v>3.65</v>
      </c>
    </row>
    <row r="69" spans="2:8" ht="13">
      <c r="B69" s="3" t="s">
        <v>263</v>
      </c>
      <c r="C69" s="82"/>
      <c r="D69" s="3"/>
      <c r="E69" s="3"/>
      <c r="F69" s="83"/>
      <c r="G69" s="83">
        <v>786634.27999999991</v>
      </c>
      <c r="H69" s="83">
        <v>97.64</v>
      </c>
    </row>
    <row r="70" spans="2:8" ht="13">
      <c r="B70" s="3" t="s">
        <v>350</v>
      </c>
      <c r="C70" s="82"/>
      <c r="D70" s="3"/>
      <c r="E70" s="3"/>
      <c r="F70" s="83"/>
      <c r="G70" s="83">
        <v>19126.279499389995</v>
      </c>
      <c r="H70" s="83">
        <v>2.3599999999999994</v>
      </c>
    </row>
    <row r="71" spans="2:8" ht="13">
      <c r="B71" s="3" t="s">
        <v>265</v>
      </c>
      <c r="C71" s="82"/>
      <c r="D71" s="3"/>
      <c r="E71" s="3"/>
      <c r="F71" s="83"/>
      <c r="G71" s="83">
        <v>805760.55949938996</v>
      </c>
      <c r="H71" s="83">
        <v>100</v>
      </c>
    </row>
    <row r="72" spans="2:8">
      <c r="B72" s="2" t="s">
        <v>266</v>
      </c>
    </row>
    <row r="73" spans="2:8" ht="13">
      <c r="B73" s="3" t="s">
        <v>267</v>
      </c>
    </row>
    <row r="74" spans="2:8" ht="13">
      <c r="B74" s="3" t="s">
        <v>268</v>
      </c>
      <c r="C74" s="78" t="s">
        <v>269</v>
      </c>
    </row>
    <row r="75" spans="2:8" ht="13">
      <c r="B75" s="3" t="s">
        <v>272</v>
      </c>
      <c r="C75" s="78" t="s">
        <v>271</v>
      </c>
    </row>
    <row r="76" spans="2:8" ht="13">
      <c r="B76" s="3" t="s">
        <v>273</v>
      </c>
      <c r="C76" s="78" t="s">
        <v>271</v>
      </c>
    </row>
    <row r="77" spans="2:8" ht="13">
      <c r="B77" s="3" t="s">
        <v>274</v>
      </c>
      <c r="C77" s="78" t="s">
        <v>275</v>
      </c>
    </row>
    <row r="78" spans="2:8" ht="13">
      <c r="B78" s="3" t="s">
        <v>1668</v>
      </c>
      <c r="C78" s="82"/>
    </row>
    <row r="79" spans="2:8" ht="13">
      <c r="B79" s="3" t="s">
        <v>1669</v>
      </c>
      <c r="C79" s="82"/>
    </row>
    <row r="80" spans="2:8" ht="13">
      <c r="B80" s="3" t="s">
        <v>1670</v>
      </c>
      <c r="C80" s="82"/>
    </row>
    <row r="81" spans="2:3" ht="13">
      <c r="B81" s="3" t="s">
        <v>1671</v>
      </c>
      <c r="C81" s="82"/>
    </row>
    <row r="82" spans="2:3" ht="13">
      <c r="B82" s="3" t="s">
        <v>1672</v>
      </c>
      <c r="C82" s="82"/>
    </row>
    <row r="83" spans="2:3" ht="13">
      <c r="B83" s="3" t="s">
        <v>1673</v>
      </c>
      <c r="C83" s="82"/>
    </row>
    <row r="84" spans="2:3" ht="13">
      <c r="B84" s="3" t="s">
        <v>1674</v>
      </c>
      <c r="C84" s="82"/>
    </row>
    <row r="85" spans="2:3" ht="13">
      <c r="B85" s="3" t="s">
        <v>1675</v>
      </c>
      <c r="C85" s="82"/>
    </row>
    <row r="86" spans="2:3" ht="13">
      <c r="B86" s="3" t="s">
        <v>1676</v>
      </c>
      <c r="C86" s="82"/>
    </row>
    <row r="87" spans="2:3">
      <c r="B87" s="2" t="s">
        <v>286</v>
      </c>
    </row>
    <row r="88" spans="2:3">
      <c r="B88" s="2" t="s">
        <v>354</v>
      </c>
    </row>
    <row r="91" spans="2:3" ht="14.5">
      <c r="B91" s="104" t="s">
        <v>355</v>
      </c>
      <c r="C91" s="105"/>
    </row>
    <row r="92" spans="2:3" ht="14.5">
      <c r="B92" s="104" t="s">
        <v>356</v>
      </c>
      <c r="C92" s="106" t="s">
        <v>357</v>
      </c>
    </row>
    <row r="93" spans="2:3" ht="14.5">
      <c r="B93" s="85" t="s">
        <v>358</v>
      </c>
      <c r="C93" s="86" t="s">
        <v>359</v>
      </c>
    </row>
    <row r="94" spans="2:3" ht="14.5">
      <c r="B94" s="85" t="s">
        <v>360</v>
      </c>
      <c r="C94" s="86" t="s">
        <v>359</v>
      </c>
    </row>
    <row r="95" spans="2:3" ht="14.5">
      <c r="B95" s="85" t="s">
        <v>361</v>
      </c>
      <c r="C95" s="86" t="s">
        <v>359</v>
      </c>
    </row>
    <row r="96" spans="2:3" ht="14.5">
      <c r="B96" s="85" t="s">
        <v>362</v>
      </c>
      <c r="C96" s="86" t="s">
        <v>359</v>
      </c>
    </row>
    <row r="97" spans="2:7" ht="14.5">
      <c r="B97" s="85" t="s">
        <v>363</v>
      </c>
      <c r="C97" s="86" t="s">
        <v>359</v>
      </c>
    </row>
    <row r="98" spans="2:7" ht="14.5">
      <c r="B98" s="85" t="s">
        <v>364</v>
      </c>
      <c r="C98" s="86" t="s">
        <v>359</v>
      </c>
    </row>
    <row r="99" spans="2:7" ht="14.5">
      <c r="B99" s="104" t="s">
        <v>365</v>
      </c>
      <c r="C99" s="105" t="s">
        <v>359</v>
      </c>
    </row>
    <row r="101" spans="2:7" ht="14.5">
      <c r="B101" s="85" t="s">
        <v>295</v>
      </c>
      <c r="C101" s="86"/>
      <c r="D101" s="85"/>
    </row>
    <row r="102" spans="2:7" ht="29">
      <c r="B102" s="89" t="s">
        <v>296</v>
      </c>
      <c r="C102" s="87" t="s">
        <v>297</v>
      </c>
      <c r="D102" s="89" t="s">
        <v>298</v>
      </c>
    </row>
    <row r="103" spans="2:7" ht="14.5">
      <c r="B103" s="85" t="s">
        <v>271</v>
      </c>
      <c r="C103" s="86" t="s">
        <v>271</v>
      </c>
      <c r="D103" s="85" t="s">
        <v>271</v>
      </c>
    </row>
    <row r="105" spans="2:7" ht="13">
      <c r="B105" s="90" t="s">
        <v>299</v>
      </c>
      <c r="C105" s="91">
        <v>45747</v>
      </c>
      <c r="D105" s="92"/>
      <c r="E105" s="93"/>
      <c r="F105" s="94"/>
    </row>
    <row r="106" spans="2:7" ht="13">
      <c r="B106" s="90" t="s">
        <v>300</v>
      </c>
      <c r="C106" s="95" t="s">
        <v>301</v>
      </c>
      <c r="D106" s="90" t="s">
        <v>302</v>
      </c>
      <c r="E106" s="96" t="s">
        <v>303</v>
      </c>
      <c r="F106" s="97" t="s">
        <v>304</v>
      </c>
      <c r="G106" s="83"/>
    </row>
    <row r="107" spans="2:7">
      <c r="B107" s="98" t="s">
        <v>271</v>
      </c>
      <c r="C107" s="99" t="s">
        <v>271</v>
      </c>
      <c r="D107" s="98" t="s">
        <v>271</v>
      </c>
      <c r="E107" s="100" t="s">
        <v>271</v>
      </c>
      <c r="F107" s="101" t="s">
        <v>271</v>
      </c>
    </row>
    <row r="110" spans="2:7" ht="13">
      <c r="B110" s="3" t="s">
        <v>305</v>
      </c>
    </row>
    <row r="111" spans="2:7" ht="13">
      <c r="B111" s="3"/>
    </row>
    <row r="112" spans="2:7" ht="13">
      <c r="B112" s="3" t="s">
        <v>306</v>
      </c>
    </row>
    <row r="113" spans="2:7" ht="13">
      <c r="B113" s="90" t="s">
        <v>307</v>
      </c>
      <c r="C113" s="95" t="s">
        <v>308</v>
      </c>
      <c r="D113" s="3"/>
    </row>
    <row r="114" spans="2:7">
      <c r="B114" s="92" t="s">
        <v>271</v>
      </c>
      <c r="C114" s="102" t="s">
        <v>271</v>
      </c>
    </row>
    <row r="116" spans="2:7" ht="13">
      <c r="B116" s="90" t="s">
        <v>309</v>
      </c>
      <c r="C116" s="95" t="s">
        <v>308</v>
      </c>
    </row>
    <row r="117" spans="2:7">
      <c r="B117" s="92" t="s">
        <v>271</v>
      </c>
      <c r="C117" s="102" t="s">
        <v>271</v>
      </c>
    </row>
    <row r="119" spans="2:7" ht="13">
      <c r="B119" s="90" t="s">
        <v>310</v>
      </c>
      <c r="C119" s="95" t="s">
        <v>311</v>
      </c>
    </row>
    <row r="120" spans="2:7">
      <c r="B120" s="92" t="s">
        <v>271</v>
      </c>
      <c r="C120" s="102" t="s">
        <v>271</v>
      </c>
    </row>
    <row r="122" spans="2:7" ht="13">
      <c r="B122" s="96" t="s">
        <v>312</v>
      </c>
      <c r="C122" s="95" t="s">
        <v>311</v>
      </c>
    </row>
    <row r="123" spans="2:7">
      <c r="B123" s="93" t="s">
        <v>271</v>
      </c>
      <c r="C123" s="102" t="s">
        <v>271</v>
      </c>
    </row>
    <row r="125" spans="2:7" ht="13">
      <c r="B125" s="90" t="s">
        <v>313</v>
      </c>
      <c r="C125" s="95" t="s">
        <v>271</v>
      </c>
    </row>
    <row r="127" spans="2:7" ht="13">
      <c r="B127" s="90" t="s">
        <v>314</v>
      </c>
      <c r="C127" s="91">
        <v>45747</v>
      </c>
      <c r="D127" s="92"/>
      <c r="E127" s="93"/>
      <c r="F127" s="94"/>
    </row>
    <row r="128" spans="2:7" ht="13">
      <c r="B128" s="90" t="s">
        <v>300</v>
      </c>
      <c r="C128" s="95" t="s">
        <v>301</v>
      </c>
      <c r="D128" s="90" t="s">
        <v>302</v>
      </c>
      <c r="E128" s="96" t="s">
        <v>303</v>
      </c>
      <c r="F128" s="97" t="s">
        <v>304</v>
      </c>
      <c r="G128" s="83"/>
    </row>
    <row r="129" spans="2:6">
      <c r="B129" s="98" t="s">
        <v>271</v>
      </c>
      <c r="C129" s="99" t="s">
        <v>271</v>
      </c>
      <c r="D129" s="98" t="s">
        <v>271</v>
      </c>
      <c r="E129" s="100" t="s">
        <v>271</v>
      </c>
      <c r="F129" s="101" t="s">
        <v>271</v>
      </c>
    </row>
    <row r="130" spans="2:6" ht="13">
      <c r="B130" s="3" t="s">
        <v>305</v>
      </c>
    </row>
    <row r="131" spans="2:6" ht="13">
      <c r="B131" s="3"/>
    </row>
    <row r="132" spans="2:6" ht="13">
      <c r="B132" s="3" t="s">
        <v>306</v>
      </c>
    </row>
    <row r="133" spans="2:6" ht="13">
      <c r="B133" s="90" t="s">
        <v>307</v>
      </c>
      <c r="C133" s="95" t="s">
        <v>308</v>
      </c>
      <c r="D133" s="3"/>
    </row>
    <row r="134" spans="2:6">
      <c r="B134" s="92" t="s">
        <v>271</v>
      </c>
      <c r="C134" s="102" t="s">
        <v>271</v>
      </c>
    </row>
    <row r="136" spans="2:6" ht="13">
      <c r="B136" s="90" t="s">
        <v>309</v>
      </c>
      <c r="C136" s="95" t="s">
        <v>308</v>
      </c>
    </row>
    <row r="137" spans="2:6">
      <c r="B137" s="92" t="s">
        <v>271</v>
      </c>
      <c r="C137" s="102" t="s">
        <v>271</v>
      </c>
    </row>
    <row r="139" spans="2:6" ht="13">
      <c r="B139" s="90" t="s">
        <v>310</v>
      </c>
      <c r="C139" s="95" t="s">
        <v>311</v>
      </c>
    </row>
    <row r="140" spans="2:6">
      <c r="B140" s="92" t="s">
        <v>271</v>
      </c>
      <c r="C140" s="102" t="s">
        <v>271</v>
      </c>
    </row>
    <row r="142" spans="2:6" ht="13">
      <c r="B142" s="96" t="s">
        <v>312</v>
      </c>
      <c r="C142" s="95" t="s">
        <v>311</v>
      </c>
    </row>
    <row r="143" spans="2:6">
      <c r="B143" s="93" t="s">
        <v>271</v>
      </c>
      <c r="C143" s="102" t="s">
        <v>271</v>
      </c>
    </row>
    <row r="145" spans="2:80" ht="13">
      <c r="B145" s="90" t="s">
        <v>313</v>
      </c>
      <c r="C145" s="95" t="s">
        <v>271</v>
      </c>
    </row>
    <row r="148" spans="2:80" ht="13">
      <c r="B148" s="3" t="s">
        <v>315</v>
      </c>
    </row>
    <row r="150" spans="2:80" ht="13">
      <c r="B150" s="90" t="s">
        <v>300</v>
      </c>
      <c r="C150" s="95" t="s">
        <v>316</v>
      </c>
      <c r="D150" s="90" t="s">
        <v>317</v>
      </c>
      <c r="E150" s="90" t="s">
        <v>318</v>
      </c>
      <c r="F150" s="83"/>
    </row>
    <row r="151" spans="2:80">
      <c r="B151" s="92" t="s">
        <v>271</v>
      </c>
      <c r="C151" s="102" t="s">
        <v>271</v>
      </c>
      <c r="D151" s="92" t="s">
        <v>271</v>
      </c>
      <c r="E151" s="92" t="s">
        <v>271</v>
      </c>
    </row>
    <row r="154" spans="2:80" ht="13">
      <c r="B154" s="3" t="s">
        <v>319</v>
      </c>
      <c r="C154" s="82" t="s">
        <v>271</v>
      </c>
      <c r="D154" s="3"/>
      <c r="E154" s="3"/>
      <c r="F154" s="83"/>
      <c r="G154" s="83"/>
      <c r="H154" s="8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ht="13">
      <c r="B156" s="3" t="s">
        <v>320</v>
      </c>
    </row>
    <row r="158" spans="2:80" ht="13">
      <c r="B158" s="90" t="s">
        <v>321</v>
      </c>
      <c r="C158" s="95" t="s">
        <v>308</v>
      </c>
      <c r="D158" s="3"/>
    </row>
    <row r="159" spans="2:80">
      <c r="B159" s="92" t="s">
        <v>271</v>
      </c>
      <c r="C159" s="102" t="s">
        <v>271</v>
      </c>
    </row>
    <row r="162" spans="2:80" ht="13">
      <c r="B162" s="90" t="s">
        <v>322</v>
      </c>
      <c r="C162" s="95" t="s">
        <v>323</v>
      </c>
      <c r="D162" s="3"/>
    </row>
    <row r="163" spans="2:80">
      <c r="B163" s="92" t="s">
        <v>271</v>
      </c>
      <c r="C163" s="102" t="s">
        <v>271</v>
      </c>
    </row>
    <row r="166" spans="2:80" ht="13">
      <c r="B166" s="3" t="s">
        <v>324</v>
      </c>
    </row>
    <row r="169" spans="2:80" ht="13">
      <c r="B169" s="3" t="s">
        <v>325</v>
      </c>
    </row>
    <row r="171" spans="2:80" ht="13">
      <c r="B171" s="90" t="s">
        <v>300</v>
      </c>
      <c r="C171" s="95" t="s">
        <v>326</v>
      </c>
      <c r="D171" s="90" t="s">
        <v>316</v>
      </c>
      <c r="E171" s="90" t="s">
        <v>317</v>
      </c>
      <c r="F171" s="97" t="s">
        <v>318</v>
      </c>
      <c r="G171" s="83"/>
    </row>
    <row r="172" spans="2:80">
      <c r="B172" s="92" t="s">
        <v>271</v>
      </c>
      <c r="C172" s="102" t="s">
        <v>271</v>
      </c>
      <c r="D172" s="92" t="s">
        <v>271</v>
      </c>
      <c r="E172" s="92" t="s">
        <v>271</v>
      </c>
      <c r="F172" s="103" t="s">
        <v>271</v>
      </c>
    </row>
    <row r="175" spans="2:80" ht="13">
      <c r="B175" s="3" t="s">
        <v>319</v>
      </c>
      <c r="C175" s="82" t="s">
        <v>271</v>
      </c>
      <c r="D175" s="3"/>
      <c r="E175" s="3"/>
      <c r="F175" s="83"/>
      <c r="G175" s="83"/>
      <c r="H175" s="8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row>
    <row r="177" spans="2:7" ht="13">
      <c r="B177" s="3" t="s">
        <v>320</v>
      </c>
    </row>
    <row r="179" spans="2:7" ht="13">
      <c r="B179" s="90" t="s">
        <v>321</v>
      </c>
      <c r="C179" s="95" t="s">
        <v>308</v>
      </c>
      <c r="D179" s="3"/>
    </row>
    <row r="180" spans="2:7">
      <c r="B180" s="92" t="s">
        <v>271</v>
      </c>
      <c r="C180" s="102" t="s">
        <v>271</v>
      </c>
    </row>
    <row r="183" spans="2:7" ht="13">
      <c r="B183" s="90" t="s">
        <v>322</v>
      </c>
      <c r="C183" s="95" t="s">
        <v>323</v>
      </c>
      <c r="D183" s="3"/>
    </row>
    <row r="184" spans="2:7">
      <c r="B184" s="92" t="s">
        <v>271</v>
      </c>
      <c r="C184" s="102" t="s">
        <v>271</v>
      </c>
    </row>
    <row r="187" spans="2:7" ht="13">
      <c r="B187" s="3" t="s">
        <v>324</v>
      </c>
    </row>
    <row r="190" spans="2:7" ht="13">
      <c r="B190" s="3" t="s">
        <v>327</v>
      </c>
    </row>
    <row r="191" spans="2:7" ht="13">
      <c r="B191" s="90" t="s">
        <v>300</v>
      </c>
      <c r="C191" s="95" t="s">
        <v>328</v>
      </c>
      <c r="D191" s="90" t="s">
        <v>329</v>
      </c>
      <c r="E191" s="90" t="s">
        <v>330</v>
      </c>
      <c r="F191" s="97" t="s">
        <v>331</v>
      </c>
      <c r="G191" s="83"/>
    </row>
    <row r="192" spans="2:7">
      <c r="B192" s="92" t="s">
        <v>271</v>
      </c>
      <c r="C192" s="102" t="s">
        <v>271</v>
      </c>
      <c r="D192" s="92" t="s">
        <v>271</v>
      </c>
      <c r="E192" s="92" t="s">
        <v>271</v>
      </c>
      <c r="F192" s="103" t="s">
        <v>271</v>
      </c>
    </row>
    <row r="193" spans="2:2">
      <c r="B193" s="2" t="s">
        <v>332</v>
      </c>
    </row>
  </sheetData>
  <mergeCells count="3">
    <mergeCell ref="B1:E1"/>
    <mergeCell ref="C3:C7"/>
    <mergeCell ref="D3:D7"/>
  </mergeCells>
  <hyperlinks>
    <hyperlink ref="A1" location="Index!A1" display="Index" xr:uid="{4F3856CC-559C-413F-B525-D18885A3AAB4}"/>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418C-7B91-408E-B099-14B9EBFE4587}">
  <dimension ref="A1:CB21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57</v>
      </c>
      <c r="C1" s="70"/>
      <c r="D1" s="70"/>
      <c r="E1" s="70"/>
    </row>
    <row r="3" spans="1:9" ht="14.5">
      <c r="B3" s="72" t="s">
        <v>1677</v>
      </c>
      <c r="C3" s="73"/>
      <c r="D3" s="74"/>
      <c r="E3" s="75"/>
    </row>
    <row r="4" spans="1:9" ht="14.5">
      <c r="B4" s="76" t="s">
        <v>1678</v>
      </c>
      <c r="C4" s="73"/>
      <c r="D4" s="74"/>
      <c r="E4" s="75"/>
    </row>
    <row r="5" spans="1:9" ht="14.5">
      <c r="B5" s="76" t="s">
        <v>241</v>
      </c>
      <c r="C5" s="73"/>
      <c r="D5" s="74"/>
      <c r="E5" s="75"/>
    </row>
    <row r="6" spans="1:9" ht="14.5">
      <c r="B6" s="7" t="s">
        <v>242</v>
      </c>
      <c r="C6" s="73"/>
      <c r="D6" s="74"/>
      <c r="E6" s="75"/>
    </row>
    <row r="7" spans="1:9" ht="29">
      <c r="B7" s="76" t="s">
        <v>1679</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390</v>
      </c>
      <c r="C15" s="78" t="s">
        <v>258</v>
      </c>
      <c r="D15" s="2" t="s">
        <v>391</v>
      </c>
      <c r="E15" s="2" t="s">
        <v>392</v>
      </c>
      <c r="F15" s="71">
        <v>349889</v>
      </c>
      <c r="G15" s="71">
        <v>12219.17</v>
      </c>
      <c r="H15" s="71">
        <v>6.01</v>
      </c>
    </row>
    <row r="16" spans="1:9">
      <c r="B16" s="2" t="s">
        <v>773</v>
      </c>
      <c r="C16" s="78" t="s">
        <v>258</v>
      </c>
      <c r="D16" s="2" t="s">
        <v>455</v>
      </c>
      <c r="E16" s="2" t="s">
        <v>774</v>
      </c>
      <c r="F16" s="71">
        <v>2325000</v>
      </c>
      <c r="G16" s="71">
        <v>8314.2000000000007</v>
      </c>
      <c r="H16" s="71">
        <v>4.09</v>
      </c>
    </row>
    <row r="17" spans="2:8">
      <c r="B17" s="2" t="s">
        <v>802</v>
      </c>
      <c r="C17" s="78" t="s">
        <v>258</v>
      </c>
      <c r="D17" s="2" t="s">
        <v>399</v>
      </c>
      <c r="E17" s="2" t="s">
        <v>803</v>
      </c>
      <c r="F17" s="71">
        <v>696000</v>
      </c>
      <c r="G17" s="71">
        <v>6241.38</v>
      </c>
      <c r="H17" s="71">
        <v>3.07</v>
      </c>
    </row>
    <row r="18" spans="2:8">
      <c r="B18" s="2" t="s">
        <v>771</v>
      </c>
      <c r="C18" s="78" t="s">
        <v>258</v>
      </c>
      <c r="D18" s="2" t="s">
        <v>399</v>
      </c>
      <c r="E18" s="2" t="s">
        <v>772</v>
      </c>
      <c r="F18" s="71">
        <v>47300</v>
      </c>
      <c r="G18" s="71">
        <v>5444.02</v>
      </c>
      <c r="H18" s="71">
        <v>2.68</v>
      </c>
    </row>
    <row r="19" spans="2:8">
      <c r="B19" s="2" t="s">
        <v>652</v>
      </c>
      <c r="C19" s="78" t="s">
        <v>258</v>
      </c>
      <c r="D19" s="2" t="s">
        <v>556</v>
      </c>
      <c r="E19" s="2" t="s">
        <v>653</v>
      </c>
      <c r="F19" s="71">
        <v>460000</v>
      </c>
      <c r="G19" s="71">
        <v>5441.57</v>
      </c>
      <c r="H19" s="71">
        <v>2.68</v>
      </c>
    </row>
    <row r="20" spans="2:8">
      <c r="B20" s="2" t="s">
        <v>886</v>
      </c>
      <c r="C20" s="78" t="s">
        <v>258</v>
      </c>
      <c r="D20" s="2" t="s">
        <v>455</v>
      </c>
      <c r="E20" s="2" t="s">
        <v>887</v>
      </c>
      <c r="F20" s="71">
        <v>320000</v>
      </c>
      <c r="G20" s="71">
        <v>4757.92</v>
      </c>
      <c r="H20" s="71">
        <v>2.34</v>
      </c>
    </row>
    <row r="21" spans="2:8">
      <c r="B21" s="2" t="s">
        <v>791</v>
      </c>
      <c r="C21" s="78" t="s">
        <v>258</v>
      </c>
      <c r="D21" s="2" t="s">
        <v>455</v>
      </c>
      <c r="E21" s="2" t="s">
        <v>792</v>
      </c>
      <c r="F21" s="71">
        <v>522143</v>
      </c>
      <c r="G21" s="71">
        <v>4553.09</v>
      </c>
      <c r="H21" s="71">
        <v>2.2400000000000002</v>
      </c>
    </row>
    <row r="22" spans="2:8">
      <c r="B22" s="2" t="s">
        <v>1104</v>
      </c>
      <c r="C22" s="78" t="s">
        <v>258</v>
      </c>
      <c r="D22" s="2" t="s">
        <v>502</v>
      </c>
      <c r="E22" s="2" t="s">
        <v>1105</v>
      </c>
      <c r="F22" s="71">
        <v>640000</v>
      </c>
      <c r="G22" s="71">
        <v>4355.2</v>
      </c>
      <c r="H22" s="71">
        <v>2.14</v>
      </c>
    </row>
    <row r="23" spans="2:8">
      <c r="B23" s="2" t="s">
        <v>1634</v>
      </c>
      <c r="C23" s="78" t="s">
        <v>258</v>
      </c>
      <c r="D23" s="2" t="s">
        <v>493</v>
      </c>
      <c r="E23" s="2" t="s">
        <v>1635</v>
      </c>
      <c r="F23" s="71">
        <v>78880</v>
      </c>
      <c r="G23" s="71">
        <v>4161.2</v>
      </c>
      <c r="H23" s="71">
        <v>2.0499999999999998</v>
      </c>
    </row>
    <row r="24" spans="2:8">
      <c r="B24" s="2" t="s">
        <v>869</v>
      </c>
      <c r="C24" s="78" t="s">
        <v>258</v>
      </c>
      <c r="D24" s="2" t="s">
        <v>471</v>
      </c>
      <c r="E24" s="2" t="s">
        <v>870</v>
      </c>
      <c r="F24" s="71">
        <v>136168</v>
      </c>
      <c r="G24" s="71">
        <v>4155.6400000000003</v>
      </c>
      <c r="H24" s="71">
        <v>2.04</v>
      </c>
    </row>
    <row r="25" spans="2:8">
      <c r="B25" s="2" t="s">
        <v>778</v>
      </c>
      <c r="C25" s="78" t="s">
        <v>258</v>
      </c>
      <c r="D25" s="2" t="s">
        <v>399</v>
      </c>
      <c r="E25" s="2" t="s">
        <v>779</v>
      </c>
      <c r="F25" s="71">
        <v>750000</v>
      </c>
      <c r="G25" s="71">
        <v>4037.63</v>
      </c>
      <c r="H25" s="71">
        <v>1.99</v>
      </c>
    </row>
    <row r="26" spans="2:8">
      <c r="B26" s="2" t="s">
        <v>1613</v>
      </c>
      <c r="C26" s="78" t="s">
        <v>258</v>
      </c>
      <c r="D26" s="2" t="s">
        <v>391</v>
      </c>
      <c r="E26" s="2" t="s">
        <v>1614</v>
      </c>
      <c r="F26" s="71">
        <v>377647</v>
      </c>
      <c r="G26" s="71">
        <v>3938.67</v>
      </c>
      <c r="H26" s="71">
        <v>1.94</v>
      </c>
    </row>
    <row r="27" spans="2:8">
      <c r="B27" s="2" t="s">
        <v>942</v>
      </c>
      <c r="C27" s="78" t="s">
        <v>258</v>
      </c>
      <c r="D27" s="2" t="s">
        <v>444</v>
      </c>
      <c r="E27" s="2" t="s">
        <v>943</v>
      </c>
      <c r="F27" s="71">
        <v>29700</v>
      </c>
      <c r="G27" s="71">
        <v>3859.08</v>
      </c>
      <c r="H27" s="71">
        <v>1.9</v>
      </c>
    </row>
    <row r="28" spans="2:8">
      <c r="B28" s="2" t="s">
        <v>814</v>
      </c>
      <c r="C28" s="78" t="s">
        <v>258</v>
      </c>
      <c r="D28" s="2" t="s">
        <v>455</v>
      </c>
      <c r="E28" s="2" t="s">
        <v>815</v>
      </c>
      <c r="F28" s="71">
        <v>1293333</v>
      </c>
      <c r="G28" s="71">
        <v>3755.19</v>
      </c>
      <c r="H28" s="71">
        <v>1.85</v>
      </c>
    </row>
    <row r="29" spans="2:8">
      <c r="B29" s="2" t="s">
        <v>934</v>
      </c>
      <c r="C29" s="78" t="s">
        <v>258</v>
      </c>
      <c r="D29" s="2" t="s">
        <v>391</v>
      </c>
      <c r="E29" s="2" t="s">
        <v>935</v>
      </c>
      <c r="F29" s="71">
        <v>445000</v>
      </c>
      <c r="G29" s="71">
        <v>3483.24</v>
      </c>
      <c r="H29" s="71">
        <v>1.71</v>
      </c>
    </row>
    <row r="30" spans="2:8">
      <c r="B30" s="2" t="s">
        <v>1680</v>
      </c>
      <c r="C30" s="78" t="s">
        <v>258</v>
      </c>
      <c r="D30" s="2" t="s">
        <v>493</v>
      </c>
      <c r="E30" s="2" t="s">
        <v>1681</v>
      </c>
      <c r="F30" s="71">
        <v>61500</v>
      </c>
      <c r="G30" s="71">
        <v>3410.94</v>
      </c>
      <c r="H30" s="71">
        <v>1.68</v>
      </c>
    </row>
    <row r="31" spans="2:8">
      <c r="B31" s="2" t="s">
        <v>888</v>
      </c>
      <c r="C31" s="78" t="s">
        <v>258</v>
      </c>
      <c r="D31" s="2" t="s">
        <v>493</v>
      </c>
      <c r="E31" s="2" t="s">
        <v>889</v>
      </c>
      <c r="F31" s="71">
        <v>1575000</v>
      </c>
      <c r="G31" s="71">
        <v>3408.77</v>
      </c>
      <c r="H31" s="71">
        <v>1.68</v>
      </c>
    </row>
    <row r="32" spans="2:8">
      <c r="B32" s="2" t="s">
        <v>679</v>
      </c>
      <c r="C32" s="78" t="s">
        <v>258</v>
      </c>
      <c r="D32" s="2" t="s">
        <v>399</v>
      </c>
      <c r="E32" s="2" t="s">
        <v>680</v>
      </c>
      <c r="F32" s="71">
        <v>1093548</v>
      </c>
      <c r="G32" s="71">
        <v>3365.94</v>
      </c>
      <c r="H32" s="71">
        <v>1.66</v>
      </c>
    </row>
    <row r="33" spans="2:8">
      <c r="B33" s="2" t="s">
        <v>1206</v>
      </c>
      <c r="C33" s="78" t="s">
        <v>258</v>
      </c>
      <c r="D33" s="2" t="s">
        <v>493</v>
      </c>
      <c r="E33" s="2" t="s">
        <v>1207</v>
      </c>
      <c r="F33" s="71">
        <v>90638</v>
      </c>
      <c r="G33" s="71">
        <v>3312</v>
      </c>
      <c r="H33" s="71">
        <v>1.63</v>
      </c>
    </row>
    <row r="34" spans="2:8">
      <c r="B34" s="2" t="s">
        <v>1682</v>
      </c>
      <c r="C34" s="78" t="s">
        <v>258</v>
      </c>
      <c r="D34" s="2" t="s">
        <v>444</v>
      </c>
      <c r="E34" s="2" t="s">
        <v>1683</v>
      </c>
      <c r="F34" s="71">
        <v>92500</v>
      </c>
      <c r="G34" s="71">
        <v>3123.17</v>
      </c>
      <c r="H34" s="71">
        <v>1.54</v>
      </c>
    </row>
    <row r="35" spans="2:8">
      <c r="B35" s="2" t="s">
        <v>1048</v>
      </c>
      <c r="C35" s="78" t="s">
        <v>258</v>
      </c>
      <c r="D35" s="2" t="s">
        <v>471</v>
      </c>
      <c r="E35" s="2" t="s">
        <v>1049</v>
      </c>
      <c r="F35" s="71">
        <v>80000</v>
      </c>
      <c r="G35" s="71">
        <v>3080.44</v>
      </c>
      <c r="H35" s="71">
        <v>1.52</v>
      </c>
    </row>
    <row r="36" spans="2:8">
      <c r="B36" s="2" t="s">
        <v>1450</v>
      </c>
      <c r="C36" s="78" t="s">
        <v>258</v>
      </c>
      <c r="D36" s="2" t="s">
        <v>399</v>
      </c>
      <c r="E36" s="2" t="s">
        <v>1451</v>
      </c>
      <c r="F36" s="71">
        <v>158000</v>
      </c>
      <c r="G36" s="71">
        <v>3069.39</v>
      </c>
      <c r="H36" s="71">
        <v>1.51</v>
      </c>
    </row>
    <row r="37" spans="2:8">
      <c r="B37" s="2" t="s">
        <v>804</v>
      </c>
      <c r="C37" s="78" t="s">
        <v>258</v>
      </c>
      <c r="D37" s="2" t="s">
        <v>455</v>
      </c>
      <c r="E37" s="2" t="s">
        <v>805</v>
      </c>
      <c r="F37" s="71">
        <v>600000</v>
      </c>
      <c r="G37" s="71">
        <v>3055.8</v>
      </c>
      <c r="H37" s="71">
        <v>1.5</v>
      </c>
    </row>
    <row r="38" spans="2:8">
      <c r="B38" s="2" t="s">
        <v>558</v>
      </c>
      <c r="C38" s="78" t="s">
        <v>258</v>
      </c>
      <c r="D38" s="2" t="s">
        <v>471</v>
      </c>
      <c r="E38" s="2" t="s">
        <v>559</v>
      </c>
      <c r="F38" s="71">
        <v>427755</v>
      </c>
      <c r="G38" s="71">
        <v>3053.32</v>
      </c>
      <c r="H38" s="71">
        <v>1.5</v>
      </c>
    </row>
    <row r="39" spans="2:8">
      <c r="B39" s="2" t="s">
        <v>1194</v>
      </c>
      <c r="C39" s="78" t="s">
        <v>258</v>
      </c>
      <c r="D39" s="2" t="s">
        <v>493</v>
      </c>
      <c r="E39" s="2" t="s">
        <v>1195</v>
      </c>
      <c r="F39" s="71">
        <v>24048</v>
      </c>
      <c r="G39" s="71">
        <v>3042.95</v>
      </c>
      <c r="H39" s="71">
        <v>1.5</v>
      </c>
    </row>
    <row r="40" spans="2:8">
      <c r="B40" s="2" t="s">
        <v>483</v>
      </c>
      <c r="C40" s="78" t="s">
        <v>258</v>
      </c>
      <c r="D40" s="2" t="s">
        <v>484</v>
      </c>
      <c r="E40" s="2" t="s">
        <v>485</v>
      </c>
      <c r="F40" s="71">
        <v>903458</v>
      </c>
      <c r="G40" s="71">
        <v>3020.26</v>
      </c>
      <c r="H40" s="71">
        <v>1.49</v>
      </c>
    </row>
    <row r="41" spans="2:8">
      <c r="B41" s="2" t="s">
        <v>1684</v>
      </c>
      <c r="C41" s="78" t="s">
        <v>258</v>
      </c>
      <c r="D41" s="2" t="s">
        <v>471</v>
      </c>
      <c r="E41" s="2" t="s">
        <v>1685</v>
      </c>
      <c r="F41" s="71">
        <v>176700</v>
      </c>
      <c r="G41" s="71">
        <v>2998.07</v>
      </c>
      <c r="H41" s="71">
        <v>1.47</v>
      </c>
    </row>
    <row r="42" spans="2:8">
      <c r="B42" s="2" t="s">
        <v>841</v>
      </c>
      <c r="C42" s="78" t="s">
        <v>258</v>
      </c>
      <c r="D42" s="2" t="s">
        <v>471</v>
      </c>
      <c r="E42" s="2" t="s">
        <v>842</v>
      </c>
      <c r="F42" s="71">
        <v>115496</v>
      </c>
      <c r="G42" s="71">
        <v>2992.39</v>
      </c>
      <c r="H42" s="71">
        <v>1.47</v>
      </c>
    </row>
    <row r="43" spans="2:8">
      <c r="B43" s="2" t="s">
        <v>879</v>
      </c>
      <c r="C43" s="78" t="s">
        <v>258</v>
      </c>
      <c r="D43" s="2" t="s">
        <v>502</v>
      </c>
      <c r="E43" s="2" t="s">
        <v>880</v>
      </c>
      <c r="F43" s="71">
        <v>182000</v>
      </c>
      <c r="G43" s="71">
        <v>2990.81</v>
      </c>
      <c r="H43" s="71">
        <v>1.47</v>
      </c>
    </row>
    <row r="44" spans="2:8">
      <c r="B44" s="2" t="s">
        <v>1405</v>
      </c>
      <c r="C44" s="78" t="s">
        <v>258</v>
      </c>
      <c r="D44" s="2" t="s">
        <v>471</v>
      </c>
      <c r="E44" s="2" t="s">
        <v>1406</v>
      </c>
      <c r="F44" s="71">
        <v>87041</v>
      </c>
      <c r="G44" s="71">
        <v>2917.35</v>
      </c>
      <c r="H44" s="71">
        <v>1.43</v>
      </c>
    </row>
    <row r="45" spans="2:8">
      <c r="B45" s="2" t="s">
        <v>808</v>
      </c>
      <c r="C45" s="78" t="s">
        <v>258</v>
      </c>
      <c r="D45" s="2" t="s">
        <v>455</v>
      </c>
      <c r="E45" s="2" t="s">
        <v>809</v>
      </c>
      <c r="F45" s="71">
        <v>775000</v>
      </c>
      <c r="G45" s="71">
        <v>2909.35</v>
      </c>
      <c r="H45" s="71">
        <v>1.43</v>
      </c>
    </row>
    <row r="46" spans="2:8">
      <c r="B46" s="2" t="s">
        <v>906</v>
      </c>
      <c r="C46" s="78" t="s">
        <v>258</v>
      </c>
      <c r="D46" s="2" t="s">
        <v>502</v>
      </c>
      <c r="E46" s="2" t="s">
        <v>907</v>
      </c>
      <c r="F46" s="71">
        <v>167000</v>
      </c>
      <c r="G46" s="71">
        <v>2734.46</v>
      </c>
      <c r="H46" s="71">
        <v>1.34</v>
      </c>
    </row>
    <row r="47" spans="2:8">
      <c r="B47" s="2" t="s">
        <v>479</v>
      </c>
      <c r="C47" s="78" t="s">
        <v>258</v>
      </c>
      <c r="D47" s="2" t="s">
        <v>391</v>
      </c>
      <c r="E47" s="2" t="s">
        <v>480</v>
      </c>
      <c r="F47" s="71">
        <v>1040462</v>
      </c>
      <c r="G47" s="71">
        <v>2634.45</v>
      </c>
      <c r="H47" s="71">
        <v>1.3</v>
      </c>
    </row>
    <row r="48" spans="2:8">
      <c r="B48" s="2" t="s">
        <v>1401</v>
      </c>
      <c r="C48" s="78" t="s">
        <v>258</v>
      </c>
      <c r="D48" s="2" t="s">
        <v>391</v>
      </c>
      <c r="E48" s="2" t="s">
        <v>1402</v>
      </c>
      <c r="F48" s="71">
        <v>1123700</v>
      </c>
      <c r="G48" s="71">
        <v>2563.5</v>
      </c>
      <c r="H48" s="71">
        <v>1.26</v>
      </c>
    </row>
    <row r="49" spans="2:8">
      <c r="B49" s="2" t="s">
        <v>1035</v>
      </c>
      <c r="C49" s="78" t="s">
        <v>258</v>
      </c>
      <c r="D49" s="2" t="s">
        <v>1036</v>
      </c>
      <c r="E49" s="2" t="s">
        <v>1037</v>
      </c>
      <c r="F49" s="71">
        <v>126900</v>
      </c>
      <c r="G49" s="71">
        <v>2487.11</v>
      </c>
      <c r="H49" s="71">
        <v>1.22</v>
      </c>
    </row>
    <row r="50" spans="2:8">
      <c r="B50" s="2" t="s">
        <v>454</v>
      </c>
      <c r="C50" s="78" t="s">
        <v>258</v>
      </c>
      <c r="D50" s="2" t="s">
        <v>455</v>
      </c>
      <c r="E50" s="2" t="s">
        <v>456</v>
      </c>
      <c r="F50" s="71">
        <v>1600000</v>
      </c>
      <c r="G50" s="71">
        <v>2461.7600000000002</v>
      </c>
      <c r="H50" s="71">
        <v>1.21</v>
      </c>
    </row>
    <row r="51" spans="2:8">
      <c r="B51" s="2" t="s">
        <v>1426</v>
      </c>
      <c r="C51" s="78" t="s">
        <v>258</v>
      </c>
      <c r="D51" s="2" t="s">
        <v>391</v>
      </c>
      <c r="E51" s="2" t="s">
        <v>1427</v>
      </c>
      <c r="F51" s="71">
        <v>497556</v>
      </c>
      <c r="G51" s="71">
        <v>2423.1</v>
      </c>
      <c r="H51" s="71">
        <v>1.19</v>
      </c>
    </row>
    <row r="52" spans="2:8">
      <c r="B52" s="2" t="s">
        <v>829</v>
      </c>
      <c r="C52" s="78" t="s">
        <v>258</v>
      </c>
      <c r="D52" s="2" t="s">
        <v>578</v>
      </c>
      <c r="E52" s="2" t="s">
        <v>830</v>
      </c>
      <c r="F52" s="71">
        <v>1000000</v>
      </c>
      <c r="G52" s="71">
        <v>2420.6</v>
      </c>
      <c r="H52" s="71">
        <v>1.19</v>
      </c>
    </row>
    <row r="53" spans="2:8">
      <c r="B53" s="2" t="s">
        <v>1027</v>
      </c>
      <c r="C53" s="78" t="s">
        <v>258</v>
      </c>
      <c r="D53" s="2" t="s">
        <v>471</v>
      </c>
      <c r="E53" s="2" t="s">
        <v>1028</v>
      </c>
      <c r="F53" s="71">
        <v>186700</v>
      </c>
      <c r="G53" s="71">
        <v>2416.36</v>
      </c>
      <c r="H53" s="71">
        <v>1.19</v>
      </c>
    </row>
    <row r="54" spans="2:8">
      <c r="B54" s="2" t="s">
        <v>796</v>
      </c>
      <c r="C54" s="78" t="s">
        <v>258</v>
      </c>
      <c r="D54" s="2" t="s">
        <v>381</v>
      </c>
      <c r="E54" s="2" t="s">
        <v>797</v>
      </c>
      <c r="F54" s="71">
        <v>667500</v>
      </c>
      <c r="G54" s="71">
        <v>2405.34</v>
      </c>
      <c r="H54" s="71">
        <v>1.18</v>
      </c>
    </row>
    <row r="55" spans="2:8">
      <c r="B55" s="2" t="s">
        <v>555</v>
      </c>
      <c r="C55" s="78" t="s">
        <v>258</v>
      </c>
      <c r="D55" s="2" t="s">
        <v>556</v>
      </c>
      <c r="E55" s="2" t="s">
        <v>557</v>
      </c>
      <c r="F55" s="71">
        <v>1724690</v>
      </c>
      <c r="G55" s="71">
        <v>2381.62</v>
      </c>
      <c r="H55" s="71">
        <v>1.17</v>
      </c>
    </row>
    <row r="56" spans="2:8">
      <c r="B56" s="2" t="s">
        <v>1615</v>
      </c>
      <c r="C56" s="78" t="s">
        <v>258</v>
      </c>
      <c r="D56" s="2" t="s">
        <v>441</v>
      </c>
      <c r="E56" s="2" t="s">
        <v>1616</v>
      </c>
      <c r="F56" s="71">
        <v>8170</v>
      </c>
      <c r="G56" s="71">
        <v>2360.2399999999998</v>
      </c>
      <c r="H56" s="71">
        <v>1.1599999999999999</v>
      </c>
    </row>
    <row r="57" spans="2:8">
      <c r="B57" s="2" t="s">
        <v>1108</v>
      </c>
      <c r="C57" s="78" t="s">
        <v>258</v>
      </c>
      <c r="D57" s="2" t="s">
        <v>502</v>
      </c>
      <c r="E57" s="2" t="s">
        <v>1109</v>
      </c>
      <c r="F57" s="71">
        <v>183832</v>
      </c>
      <c r="G57" s="71">
        <v>2251.48</v>
      </c>
      <c r="H57" s="71">
        <v>1.1100000000000001</v>
      </c>
    </row>
    <row r="58" spans="2:8">
      <c r="B58" s="2" t="s">
        <v>1046</v>
      </c>
      <c r="C58" s="78" t="s">
        <v>258</v>
      </c>
      <c r="D58" s="2" t="s">
        <v>471</v>
      </c>
      <c r="E58" s="2" t="s">
        <v>1047</v>
      </c>
      <c r="F58" s="71">
        <v>80323</v>
      </c>
      <c r="G58" s="71">
        <v>2209.4</v>
      </c>
      <c r="H58" s="71">
        <v>1.0900000000000001</v>
      </c>
    </row>
    <row r="59" spans="2:8">
      <c r="B59" s="2" t="s">
        <v>1686</v>
      </c>
      <c r="C59" s="78" t="s">
        <v>258</v>
      </c>
      <c r="D59" s="2" t="s">
        <v>471</v>
      </c>
      <c r="E59" s="2" t="s">
        <v>1687</v>
      </c>
      <c r="F59" s="71">
        <v>207156</v>
      </c>
      <c r="G59" s="71">
        <v>2072.6999999999998</v>
      </c>
      <c r="H59" s="71">
        <v>1.02</v>
      </c>
    </row>
    <row r="60" spans="2:8">
      <c r="B60" s="2" t="s">
        <v>926</v>
      </c>
      <c r="C60" s="78" t="s">
        <v>258</v>
      </c>
      <c r="D60" s="2" t="s">
        <v>391</v>
      </c>
      <c r="E60" s="2" t="s">
        <v>927</v>
      </c>
      <c r="F60" s="71">
        <v>208159</v>
      </c>
      <c r="G60" s="71">
        <v>2028.51</v>
      </c>
      <c r="H60" s="71">
        <v>1</v>
      </c>
    </row>
    <row r="61" spans="2:8">
      <c r="B61" s="2" t="s">
        <v>593</v>
      </c>
      <c r="C61" s="78" t="s">
        <v>258</v>
      </c>
      <c r="D61" s="2" t="s">
        <v>455</v>
      </c>
      <c r="E61" s="2" t="s">
        <v>594</v>
      </c>
      <c r="F61" s="71">
        <v>1048729</v>
      </c>
      <c r="G61" s="71">
        <v>2013.35</v>
      </c>
      <c r="H61" s="71">
        <v>0.99</v>
      </c>
    </row>
    <row r="62" spans="2:8">
      <c r="B62" s="2" t="s">
        <v>492</v>
      </c>
      <c r="C62" s="78" t="s">
        <v>258</v>
      </c>
      <c r="D62" s="2" t="s">
        <v>493</v>
      </c>
      <c r="E62" s="2" t="s">
        <v>494</v>
      </c>
      <c r="F62" s="71">
        <v>68566</v>
      </c>
      <c r="G62" s="71">
        <v>1976.65</v>
      </c>
      <c r="H62" s="71">
        <v>0.97</v>
      </c>
    </row>
    <row r="63" spans="2:8">
      <c r="B63" s="2" t="s">
        <v>1643</v>
      </c>
      <c r="C63" s="78" t="s">
        <v>258</v>
      </c>
      <c r="D63" s="2" t="s">
        <v>578</v>
      </c>
      <c r="E63" s="2" t="s">
        <v>1644</v>
      </c>
      <c r="F63" s="71">
        <v>5810</v>
      </c>
      <c r="G63" s="71">
        <v>1957.06</v>
      </c>
      <c r="H63" s="71">
        <v>0.96</v>
      </c>
    </row>
    <row r="64" spans="2:8">
      <c r="B64" s="2" t="s">
        <v>1688</v>
      </c>
      <c r="C64" s="78" t="s">
        <v>258</v>
      </c>
      <c r="D64" s="2" t="s">
        <v>493</v>
      </c>
      <c r="E64" s="2" t="s">
        <v>1689</v>
      </c>
      <c r="F64" s="71">
        <v>79590</v>
      </c>
      <c r="G64" s="71">
        <v>1913.86</v>
      </c>
      <c r="H64" s="71">
        <v>0.94</v>
      </c>
    </row>
    <row r="65" spans="2:9">
      <c r="B65" s="2" t="s">
        <v>1690</v>
      </c>
      <c r="C65" s="78" t="s">
        <v>258</v>
      </c>
      <c r="D65" s="2" t="s">
        <v>583</v>
      </c>
      <c r="E65" s="2" t="s">
        <v>1691</v>
      </c>
      <c r="F65" s="71">
        <v>310658</v>
      </c>
      <c r="G65" s="71">
        <v>1903.56</v>
      </c>
      <c r="H65" s="71">
        <v>0.94</v>
      </c>
    </row>
    <row r="66" spans="2:9">
      <c r="B66" s="2" t="s">
        <v>1617</v>
      </c>
      <c r="C66" s="78" t="s">
        <v>258</v>
      </c>
      <c r="D66" s="2" t="s">
        <v>514</v>
      </c>
      <c r="E66" s="2" t="s">
        <v>1618</v>
      </c>
      <c r="F66" s="71">
        <v>29798</v>
      </c>
      <c r="G66" s="71">
        <v>1864.58</v>
      </c>
      <c r="H66" s="71">
        <v>0.92</v>
      </c>
    </row>
    <row r="67" spans="2:9">
      <c r="B67" s="2" t="s">
        <v>1054</v>
      </c>
      <c r="C67" s="78" t="s">
        <v>258</v>
      </c>
      <c r="D67" s="2" t="s">
        <v>412</v>
      </c>
      <c r="E67" s="2" t="s">
        <v>1055</v>
      </c>
      <c r="F67" s="71">
        <v>215535</v>
      </c>
      <c r="G67" s="71">
        <v>1851.23</v>
      </c>
      <c r="H67" s="71">
        <v>0.91</v>
      </c>
    </row>
    <row r="68" spans="2:9">
      <c r="B68" s="2" t="s">
        <v>470</v>
      </c>
      <c r="C68" s="78" t="s">
        <v>258</v>
      </c>
      <c r="D68" s="2" t="s">
        <v>471</v>
      </c>
      <c r="E68" s="2" t="s">
        <v>472</v>
      </c>
      <c r="F68" s="71">
        <v>468988</v>
      </c>
      <c r="G68" s="71">
        <v>1815.69</v>
      </c>
      <c r="H68" s="71">
        <v>0.89</v>
      </c>
    </row>
    <row r="69" spans="2:9">
      <c r="B69" s="2" t="s">
        <v>1692</v>
      </c>
      <c r="C69" s="78" t="s">
        <v>258</v>
      </c>
      <c r="D69" s="2" t="s">
        <v>391</v>
      </c>
      <c r="E69" s="2" t="s">
        <v>1693</v>
      </c>
      <c r="F69" s="71">
        <v>172687</v>
      </c>
      <c r="G69" s="71">
        <v>1812.87</v>
      </c>
      <c r="H69" s="71">
        <v>0.89</v>
      </c>
    </row>
    <row r="70" spans="2:9">
      <c r="B70" s="2" t="s">
        <v>1446</v>
      </c>
      <c r="C70" s="78" t="s">
        <v>258</v>
      </c>
      <c r="D70" s="2" t="s">
        <v>583</v>
      </c>
      <c r="E70" s="2" t="s">
        <v>1447</v>
      </c>
      <c r="F70" s="71">
        <v>4058441</v>
      </c>
      <c r="G70" s="71">
        <v>1799.51</v>
      </c>
      <c r="H70" s="71">
        <v>0.89</v>
      </c>
    </row>
    <row r="71" spans="2:9">
      <c r="B71" s="2" t="s">
        <v>717</v>
      </c>
      <c r="C71" s="78" t="s">
        <v>258</v>
      </c>
      <c r="D71" s="2" t="s">
        <v>493</v>
      </c>
      <c r="E71" s="2" t="s">
        <v>718</v>
      </c>
      <c r="F71" s="71">
        <v>24580</v>
      </c>
      <c r="G71" s="71">
        <v>1754.11</v>
      </c>
      <c r="H71" s="71">
        <v>0.86</v>
      </c>
    </row>
    <row r="72" spans="2:9">
      <c r="B72" s="2" t="s">
        <v>1694</v>
      </c>
      <c r="C72" s="78" t="s">
        <v>258</v>
      </c>
      <c r="D72" s="2" t="s">
        <v>502</v>
      </c>
      <c r="E72" s="2" t="s">
        <v>1695</v>
      </c>
      <c r="F72" s="71">
        <v>1409174</v>
      </c>
      <c r="G72" s="71">
        <v>1735.12</v>
      </c>
      <c r="H72" s="71">
        <v>0.85</v>
      </c>
    </row>
    <row r="73" spans="2:9">
      <c r="B73" s="2" t="s">
        <v>1696</v>
      </c>
      <c r="C73" s="78" t="s">
        <v>258</v>
      </c>
      <c r="D73" s="2" t="s">
        <v>993</v>
      </c>
      <c r="E73" s="2" t="s">
        <v>1697</v>
      </c>
      <c r="F73" s="71">
        <v>377384</v>
      </c>
      <c r="G73" s="71">
        <v>1727.1</v>
      </c>
      <c r="H73" s="71">
        <v>0.85</v>
      </c>
    </row>
    <row r="74" spans="2:9">
      <c r="B74" s="2" t="s">
        <v>1698</v>
      </c>
      <c r="C74" s="78" t="s">
        <v>258</v>
      </c>
      <c r="D74" s="2" t="s">
        <v>493</v>
      </c>
      <c r="E74" s="2" t="s">
        <v>1699</v>
      </c>
      <c r="F74" s="71">
        <v>118136</v>
      </c>
      <c r="G74" s="71">
        <v>1606.24</v>
      </c>
      <c r="H74" s="71">
        <v>0.79</v>
      </c>
    </row>
    <row r="75" spans="2:9">
      <c r="B75" s="2" t="s">
        <v>1700</v>
      </c>
      <c r="C75" s="78" t="s">
        <v>258</v>
      </c>
      <c r="D75" s="2" t="s">
        <v>993</v>
      </c>
      <c r="E75" s="2" t="s">
        <v>1701</v>
      </c>
      <c r="F75" s="71">
        <v>92970</v>
      </c>
      <c r="G75" s="71">
        <v>1571.15</v>
      </c>
      <c r="H75" s="71">
        <v>0.77</v>
      </c>
    </row>
    <row r="76" spans="2:9">
      <c r="B76" s="2" t="s">
        <v>481</v>
      </c>
      <c r="C76" s="78" t="s">
        <v>258</v>
      </c>
      <c r="D76" s="2" t="s">
        <v>444</v>
      </c>
      <c r="E76" s="2" t="s">
        <v>482</v>
      </c>
      <c r="F76" s="71">
        <v>816702</v>
      </c>
      <c r="G76" s="71">
        <v>1361.12</v>
      </c>
      <c r="H76" s="71">
        <v>0.67</v>
      </c>
    </row>
    <row r="77" spans="2:9">
      <c r="B77" s="2" t="s">
        <v>1619</v>
      </c>
      <c r="C77" s="78" t="s">
        <v>258</v>
      </c>
      <c r="D77" s="2" t="s">
        <v>583</v>
      </c>
      <c r="E77" s="2" t="s">
        <v>1620</v>
      </c>
      <c r="F77" s="71">
        <v>490000</v>
      </c>
      <c r="G77" s="71">
        <v>1281.8399999999999</v>
      </c>
      <c r="H77" s="71">
        <v>0.63</v>
      </c>
    </row>
    <row r="78" spans="2:9">
      <c r="B78" s="2" t="s">
        <v>1702</v>
      </c>
      <c r="C78" s="78" t="s">
        <v>258</v>
      </c>
      <c r="D78" s="2" t="s">
        <v>438</v>
      </c>
      <c r="E78" s="2" t="s">
        <v>1703</v>
      </c>
      <c r="F78" s="71">
        <v>124000</v>
      </c>
      <c r="G78" s="71">
        <v>511.31</v>
      </c>
      <c r="H78" s="71">
        <v>0.25</v>
      </c>
    </row>
    <row r="79" spans="2:9">
      <c r="B79" s="2" t="s">
        <v>798</v>
      </c>
      <c r="C79" s="78" t="s">
        <v>258</v>
      </c>
      <c r="D79" s="2" t="s">
        <v>399</v>
      </c>
      <c r="E79" s="2" t="s">
        <v>799</v>
      </c>
      <c r="F79" s="71">
        <v>5262</v>
      </c>
      <c r="G79" s="71">
        <v>137.4</v>
      </c>
      <c r="H79" s="71">
        <v>7.0000000000000007E-2</v>
      </c>
    </row>
    <row r="80" spans="2:9" ht="13">
      <c r="B80" s="79" t="s">
        <v>248</v>
      </c>
      <c r="C80" s="80" t="s">
        <v>249</v>
      </c>
      <c r="D80" s="79" t="s">
        <v>250</v>
      </c>
      <c r="E80" s="79" t="s">
        <v>251</v>
      </c>
      <c r="F80" s="81" t="s">
        <v>252</v>
      </c>
      <c r="G80" s="81" t="s">
        <v>253</v>
      </c>
      <c r="H80" s="81" t="s">
        <v>254</v>
      </c>
      <c r="I80" s="3" t="s">
        <v>255</v>
      </c>
    </row>
    <row r="81" spans="2:8" ht="13">
      <c r="B81" s="3" t="s">
        <v>256</v>
      </c>
    </row>
    <row r="82" spans="2:8" ht="13">
      <c r="B82" s="3" t="s">
        <v>500</v>
      </c>
    </row>
    <row r="83" spans="2:8">
      <c r="B83" s="2" t="s">
        <v>501</v>
      </c>
      <c r="C83" s="78" t="s">
        <v>258</v>
      </c>
      <c r="D83" s="2" t="s">
        <v>502</v>
      </c>
      <c r="E83" s="2" t="s">
        <v>503</v>
      </c>
      <c r="F83" s="71">
        <v>575247</v>
      </c>
      <c r="G83" s="71">
        <v>1666.09</v>
      </c>
      <c r="H83" s="71">
        <v>0.82</v>
      </c>
    </row>
    <row r="84" spans="2:8" ht="13">
      <c r="B84" s="3" t="s">
        <v>261</v>
      </c>
      <c r="C84" s="82"/>
      <c r="D84" s="3"/>
      <c r="E84" s="3"/>
      <c r="F84" s="83"/>
      <c r="G84" s="83">
        <f>SUM(G12:G82)</f>
        <v>194912.53</v>
      </c>
      <c r="H84" s="83">
        <f>SUM(H12:H82)</f>
        <v>95.879999999999953</v>
      </c>
    </row>
    <row r="85" spans="2:8" ht="13">
      <c r="B85" s="3" t="s">
        <v>262</v>
      </c>
      <c r="C85" s="82"/>
      <c r="D85" s="3"/>
      <c r="E85" s="3"/>
      <c r="F85" s="83"/>
      <c r="G85" s="83">
        <v>3037.44</v>
      </c>
      <c r="H85" s="83">
        <v>1.49</v>
      </c>
    </row>
    <row r="86" spans="2:8" ht="13">
      <c r="B86" s="3" t="s">
        <v>263</v>
      </c>
      <c r="C86" s="82"/>
      <c r="D86" s="3"/>
      <c r="E86" s="3"/>
      <c r="F86" s="83"/>
      <c r="G86" s="83">
        <v>199616.06</v>
      </c>
      <c r="H86" s="83">
        <v>98.19</v>
      </c>
    </row>
    <row r="87" spans="2:8" ht="13">
      <c r="B87" s="3" t="s">
        <v>350</v>
      </c>
      <c r="C87" s="82"/>
      <c r="D87" s="3"/>
      <c r="E87" s="3"/>
      <c r="F87" s="83"/>
      <c r="G87" s="83">
        <v>3691.5844750000128</v>
      </c>
      <c r="H87" s="83">
        <v>1.8100000000000023</v>
      </c>
    </row>
    <row r="88" spans="2:8" ht="13">
      <c r="B88" s="3" t="s">
        <v>265</v>
      </c>
      <c r="C88" s="82"/>
      <c r="D88" s="3"/>
      <c r="E88" s="3"/>
      <c r="F88" s="83"/>
      <c r="G88" s="83">
        <v>203307.64447500001</v>
      </c>
      <c r="H88" s="83">
        <v>100</v>
      </c>
    </row>
    <row r="89" spans="2:8">
      <c r="B89" s="2" t="s">
        <v>266</v>
      </c>
    </row>
    <row r="90" spans="2:8" ht="13">
      <c r="B90" s="3" t="s">
        <v>267</v>
      </c>
    </row>
    <row r="91" spans="2:8" ht="13">
      <c r="B91" s="3" t="s">
        <v>268</v>
      </c>
      <c r="C91" s="78" t="s">
        <v>269</v>
      </c>
    </row>
    <row r="92" spans="2:8" ht="13">
      <c r="B92" s="3" t="s">
        <v>272</v>
      </c>
      <c r="C92" s="78" t="s">
        <v>271</v>
      </c>
    </row>
    <row r="93" spans="2:8" ht="13">
      <c r="B93" s="3" t="s">
        <v>273</v>
      </c>
      <c r="C93" s="78" t="s">
        <v>271</v>
      </c>
    </row>
    <row r="94" spans="2:8" ht="13">
      <c r="B94" s="3" t="s">
        <v>274</v>
      </c>
      <c r="C94" s="78" t="s">
        <v>275</v>
      </c>
    </row>
    <row r="95" spans="2:8" ht="13">
      <c r="B95" s="3" t="s">
        <v>1704</v>
      </c>
      <c r="C95" s="82"/>
    </row>
    <row r="96" spans="2:8" ht="13">
      <c r="B96" s="3" t="s">
        <v>1705</v>
      </c>
      <c r="C96" s="82"/>
    </row>
    <row r="97" spans="2:3" ht="13">
      <c r="B97" s="3" t="s">
        <v>1706</v>
      </c>
      <c r="C97" s="82"/>
    </row>
    <row r="98" spans="2:3" ht="13">
      <c r="B98" s="3" t="s">
        <v>1707</v>
      </c>
      <c r="C98" s="82"/>
    </row>
    <row r="99" spans="2:3" ht="13">
      <c r="B99" s="3" t="s">
        <v>1708</v>
      </c>
      <c r="C99" s="82"/>
    </row>
    <row r="100" spans="2:3" ht="13">
      <c r="B100" s="3" t="s">
        <v>1709</v>
      </c>
      <c r="C100" s="82"/>
    </row>
    <row r="101" spans="2:3" ht="13">
      <c r="B101" s="3" t="s">
        <v>1710</v>
      </c>
      <c r="C101" s="82"/>
    </row>
    <row r="102" spans="2:3" ht="13">
      <c r="B102" s="3" t="s">
        <v>1711</v>
      </c>
      <c r="C102" s="82"/>
    </row>
    <row r="103" spans="2:3" ht="13">
      <c r="B103" s="3" t="s">
        <v>1377</v>
      </c>
      <c r="C103" s="82"/>
    </row>
    <row r="104" spans="2:3">
      <c r="B104" s="2" t="s">
        <v>286</v>
      </c>
    </row>
    <row r="105" spans="2:3">
      <c r="B105" s="2" t="s">
        <v>354</v>
      </c>
    </row>
    <row r="108" spans="2:3" ht="14.5">
      <c r="B108" s="104" t="s">
        <v>355</v>
      </c>
      <c r="C108" s="105"/>
    </row>
    <row r="109" spans="2:3" ht="14.5">
      <c r="B109" s="104" t="s">
        <v>356</v>
      </c>
      <c r="C109" s="106" t="s">
        <v>357</v>
      </c>
    </row>
    <row r="110" spans="2:3" ht="14.5">
      <c r="B110" s="85" t="s">
        <v>358</v>
      </c>
      <c r="C110" s="86" t="s">
        <v>359</v>
      </c>
    </row>
    <row r="111" spans="2:3" ht="14.5">
      <c r="B111" s="85" t="s">
        <v>360</v>
      </c>
      <c r="C111" s="86" t="s">
        <v>359</v>
      </c>
    </row>
    <row r="112" spans="2:3" ht="14.5">
      <c r="B112" s="85" t="s">
        <v>361</v>
      </c>
      <c r="C112" s="86" t="s">
        <v>359</v>
      </c>
    </row>
    <row r="113" spans="2:7" ht="14.5">
      <c r="B113" s="85" t="s">
        <v>362</v>
      </c>
      <c r="C113" s="86" t="s">
        <v>359</v>
      </c>
    </row>
    <row r="114" spans="2:7" ht="14.5">
      <c r="B114" s="85" t="s">
        <v>363</v>
      </c>
      <c r="C114" s="86" t="s">
        <v>359</v>
      </c>
    </row>
    <row r="115" spans="2:7" ht="14.5">
      <c r="B115" s="85" t="s">
        <v>364</v>
      </c>
      <c r="C115" s="86" t="s">
        <v>359</v>
      </c>
    </row>
    <row r="116" spans="2:7" ht="14.5">
      <c r="B116" s="104" t="s">
        <v>365</v>
      </c>
      <c r="C116" s="105" t="s">
        <v>359</v>
      </c>
    </row>
    <row r="118" spans="2:7" ht="14.5">
      <c r="B118" s="85" t="s">
        <v>295</v>
      </c>
      <c r="C118" s="86"/>
      <c r="D118" s="85"/>
    </row>
    <row r="119" spans="2:7" ht="29">
      <c r="B119" s="89" t="s">
        <v>296</v>
      </c>
      <c r="C119" s="87" t="s">
        <v>297</v>
      </c>
      <c r="D119" s="89" t="s">
        <v>298</v>
      </c>
    </row>
    <row r="120" spans="2:7" ht="14.5">
      <c r="B120" s="85" t="s">
        <v>271</v>
      </c>
      <c r="C120" s="86" t="s">
        <v>271</v>
      </c>
      <c r="D120" s="85" t="s">
        <v>271</v>
      </c>
    </row>
    <row r="122" spans="2:7" ht="13">
      <c r="B122" s="90" t="s">
        <v>299</v>
      </c>
      <c r="C122" s="91">
        <v>45747</v>
      </c>
      <c r="D122" s="92"/>
      <c r="E122" s="93"/>
      <c r="F122" s="94"/>
    </row>
    <row r="123" spans="2:7" ht="13">
      <c r="B123" s="90" t="s">
        <v>300</v>
      </c>
      <c r="C123" s="95" t="s">
        <v>301</v>
      </c>
      <c r="D123" s="90" t="s">
        <v>302</v>
      </c>
      <c r="E123" s="96" t="s">
        <v>303</v>
      </c>
      <c r="F123" s="97" t="s">
        <v>304</v>
      </c>
      <c r="G123" s="83"/>
    </row>
    <row r="124" spans="2:7">
      <c r="B124" s="98" t="s">
        <v>271</v>
      </c>
      <c r="C124" s="99" t="s">
        <v>271</v>
      </c>
      <c r="D124" s="98" t="s">
        <v>271</v>
      </c>
      <c r="E124" s="100" t="s">
        <v>271</v>
      </c>
      <c r="F124" s="101" t="s">
        <v>271</v>
      </c>
    </row>
    <row r="127" spans="2:7" ht="13">
      <c r="B127" s="3" t="s">
        <v>305</v>
      </c>
    </row>
    <row r="128" spans="2:7" ht="13">
      <c r="B128" s="3"/>
    </row>
    <row r="129" spans="2:6" ht="13">
      <c r="B129" s="3" t="s">
        <v>306</v>
      </c>
    </row>
    <row r="130" spans="2:6" ht="13">
      <c r="B130" s="90" t="s">
        <v>307</v>
      </c>
      <c r="C130" s="95" t="s">
        <v>308</v>
      </c>
      <c r="D130" s="3"/>
    </row>
    <row r="131" spans="2:6">
      <c r="B131" s="92" t="s">
        <v>271</v>
      </c>
      <c r="C131" s="102" t="s">
        <v>271</v>
      </c>
    </row>
    <row r="133" spans="2:6" ht="13">
      <c r="B133" s="90" t="s">
        <v>309</v>
      </c>
      <c r="C133" s="95" t="s">
        <v>308</v>
      </c>
    </row>
    <row r="134" spans="2:6">
      <c r="B134" s="92" t="s">
        <v>271</v>
      </c>
      <c r="C134" s="102" t="s">
        <v>271</v>
      </c>
    </row>
    <row r="136" spans="2:6" ht="13">
      <c r="B136" s="90" t="s">
        <v>310</v>
      </c>
      <c r="C136" s="95" t="s">
        <v>311</v>
      </c>
    </row>
    <row r="137" spans="2:6">
      <c r="B137" s="92" t="s">
        <v>271</v>
      </c>
      <c r="C137" s="102" t="s">
        <v>271</v>
      </c>
    </row>
    <row r="139" spans="2:6" ht="13">
      <c r="B139" s="96" t="s">
        <v>312</v>
      </c>
      <c r="C139" s="95" t="s">
        <v>311</v>
      </c>
    </row>
    <row r="140" spans="2:6">
      <c r="B140" s="93" t="s">
        <v>271</v>
      </c>
      <c r="C140" s="102" t="s">
        <v>271</v>
      </c>
    </row>
    <row r="142" spans="2:6" ht="13">
      <c r="B142" s="90" t="s">
        <v>313</v>
      </c>
      <c r="C142" s="95" t="s">
        <v>271</v>
      </c>
    </row>
    <row r="144" spans="2:6" ht="13">
      <c r="B144" s="90" t="s">
        <v>314</v>
      </c>
      <c r="C144" s="91">
        <v>45747</v>
      </c>
      <c r="D144" s="92"/>
      <c r="E144" s="93"/>
      <c r="F144" s="94"/>
    </row>
    <row r="145" spans="2:7" ht="13">
      <c r="B145" s="90" t="s">
        <v>300</v>
      </c>
      <c r="C145" s="95" t="s">
        <v>301</v>
      </c>
      <c r="D145" s="90" t="s">
        <v>302</v>
      </c>
      <c r="E145" s="96" t="s">
        <v>303</v>
      </c>
      <c r="F145" s="97" t="s">
        <v>304</v>
      </c>
      <c r="G145" s="83"/>
    </row>
    <row r="146" spans="2:7">
      <c r="B146" s="98" t="s">
        <v>271</v>
      </c>
      <c r="C146" s="99" t="s">
        <v>271</v>
      </c>
      <c r="D146" s="98" t="s">
        <v>271</v>
      </c>
      <c r="E146" s="100" t="s">
        <v>271</v>
      </c>
      <c r="F146" s="101" t="s">
        <v>271</v>
      </c>
    </row>
    <row r="147" spans="2:7" ht="13">
      <c r="B147" s="3" t="s">
        <v>305</v>
      </c>
    </row>
    <row r="148" spans="2:7" ht="13">
      <c r="B148" s="3"/>
    </row>
    <row r="149" spans="2:7" ht="13">
      <c r="B149" s="3" t="s">
        <v>306</v>
      </c>
    </row>
    <row r="150" spans="2:7" ht="13">
      <c r="B150" s="90" t="s">
        <v>307</v>
      </c>
      <c r="C150" s="95" t="s">
        <v>308</v>
      </c>
      <c r="D150" s="3"/>
    </row>
    <row r="151" spans="2:7">
      <c r="B151" s="92" t="s">
        <v>271</v>
      </c>
      <c r="C151" s="102" t="s">
        <v>271</v>
      </c>
    </row>
    <row r="153" spans="2:7" ht="13">
      <c r="B153" s="90" t="s">
        <v>309</v>
      </c>
      <c r="C153" s="95" t="s">
        <v>308</v>
      </c>
    </row>
    <row r="154" spans="2:7">
      <c r="B154" s="92" t="s">
        <v>271</v>
      </c>
      <c r="C154" s="102" t="s">
        <v>271</v>
      </c>
    </row>
    <row r="156" spans="2:7" ht="13">
      <c r="B156" s="90" t="s">
        <v>310</v>
      </c>
      <c r="C156" s="95" t="s">
        <v>311</v>
      </c>
    </row>
    <row r="157" spans="2:7">
      <c r="B157" s="92" t="s">
        <v>271</v>
      </c>
      <c r="C157" s="102" t="s">
        <v>271</v>
      </c>
    </row>
    <row r="159" spans="2:7" ht="13">
      <c r="B159" s="96" t="s">
        <v>312</v>
      </c>
      <c r="C159" s="95" t="s">
        <v>311</v>
      </c>
    </row>
    <row r="160" spans="2:7">
      <c r="B160" s="93" t="s">
        <v>271</v>
      </c>
      <c r="C160" s="102" t="s">
        <v>271</v>
      </c>
    </row>
    <row r="162" spans="2:80" ht="13">
      <c r="B162" s="90" t="s">
        <v>313</v>
      </c>
      <c r="C162" s="95" t="s">
        <v>271</v>
      </c>
    </row>
    <row r="165" spans="2:80" ht="13">
      <c r="B165" s="3" t="s">
        <v>315</v>
      </c>
    </row>
    <row r="167" spans="2:80" ht="13">
      <c r="B167" s="90" t="s">
        <v>300</v>
      </c>
      <c r="C167" s="95" t="s">
        <v>316</v>
      </c>
      <c r="D167" s="90" t="s">
        <v>317</v>
      </c>
      <c r="E167" s="90" t="s">
        <v>318</v>
      </c>
      <c r="F167" s="83"/>
    </row>
    <row r="168" spans="2:80">
      <c r="B168" s="92" t="s">
        <v>271</v>
      </c>
      <c r="C168" s="102" t="s">
        <v>271</v>
      </c>
      <c r="D168" s="92" t="s">
        <v>271</v>
      </c>
      <c r="E168" s="92" t="s">
        <v>271</v>
      </c>
    </row>
    <row r="171" spans="2:80" ht="13">
      <c r="B171" s="3" t="s">
        <v>319</v>
      </c>
      <c r="C171" s="82" t="s">
        <v>271</v>
      </c>
      <c r="D171" s="3"/>
      <c r="E171" s="3"/>
      <c r="F171" s="83"/>
      <c r="G171" s="83"/>
      <c r="H171" s="8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320</v>
      </c>
    </row>
    <row r="175" spans="2:80" ht="13">
      <c r="B175" s="90" t="s">
        <v>321</v>
      </c>
      <c r="C175" s="95" t="s">
        <v>308</v>
      </c>
      <c r="D175" s="3"/>
    </row>
    <row r="176" spans="2:80">
      <c r="B176" s="92" t="s">
        <v>271</v>
      </c>
      <c r="C176" s="102" t="s">
        <v>271</v>
      </c>
    </row>
    <row r="179" spans="2:80" ht="13">
      <c r="B179" s="90" t="s">
        <v>322</v>
      </c>
      <c r="C179" s="95" t="s">
        <v>323</v>
      </c>
      <c r="D179" s="3"/>
    </row>
    <row r="180" spans="2:80">
      <c r="B180" s="92" t="s">
        <v>271</v>
      </c>
      <c r="C180" s="102" t="s">
        <v>271</v>
      </c>
    </row>
    <row r="183" spans="2:80" ht="13">
      <c r="B183" s="3" t="s">
        <v>324</v>
      </c>
    </row>
    <row r="186" spans="2:80" ht="13">
      <c r="B186" s="3" t="s">
        <v>325</v>
      </c>
    </row>
    <row r="188" spans="2:80" ht="13">
      <c r="B188" s="90" t="s">
        <v>300</v>
      </c>
      <c r="C188" s="95" t="s">
        <v>326</v>
      </c>
      <c r="D188" s="90" t="s">
        <v>316</v>
      </c>
      <c r="E188" s="90" t="s">
        <v>317</v>
      </c>
      <c r="F188" s="97" t="s">
        <v>318</v>
      </c>
      <c r="G188" s="83"/>
    </row>
    <row r="189" spans="2:80">
      <c r="B189" s="92" t="s">
        <v>271</v>
      </c>
      <c r="C189" s="102" t="s">
        <v>271</v>
      </c>
      <c r="D189" s="92" t="s">
        <v>271</v>
      </c>
      <c r="E189" s="92" t="s">
        <v>271</v>
      </c>
      <c r="F189" s="103" t="s">
        <v>271</v>
      </c>
    </row>
    <row r="192" spans="2:80" ht="13">
      <c r="B192" s="3" t="s">
        <v>319</v>
      </c>
      <c r="C192" s="82" t="s">
        <v>271</v>
      </c>
      <c r="D192" s="3"/>
      <c r="E192" s="3"/>
      <c r="F192" s="83"/>
      <c r="G192" s="83"/>
      <c r="H192" s="8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4" spans="2:7" ht="13">
      <c r="B194" s="3" t="s">
        <v>320</v>
      </c>
    </row>
    <row r="196" spans="2:7" ht="13">
      <c r="B196" s="90" t="s">
        <v>321</v>
      </c>
      <c r="C196" s="95" t="s">
        <v>308</v>
      </c>
      <c r="D196" s="3"/>
    </row>
    <row r="197" spans="2:7">
      <c r="B197" s="92" t="s">
        <v>271</v>
      </c>
      <c r="C197" s="102" t="s">
        <v>271</v>
      </c>
    </row>
    <row r="200" spans="2:7" ht="13">
      <c r="B200" s="90" t="s">
        <v>322</v>
      </c>
      <c r="C200" s="95" t="s">
        <v>323</v>
      </c>
      <c r="D200" s="3"/>
    </row>
    <row r="201" spans="2:7">
      <c r="B201" s="92" t="s">
        <v>271</v>
      </c>
      <c r="C201" s="102" t="s">
        <v>271</v>
      </c>
    </row>
    <row r="204" spans="2:7" ht="13">
      <c r="B204" s="3" t="s">
        <v>324</v>
      </c>
    </row>
    <row r="207" spans="2:7" ht="13">
      <c r="B207" s="3" t="s">
        <v>327</v>
      </c>
    </row>
    <row r="208" spans="2:7" ht="13">
      <c r="B208" s="90" t="s">
        <v>300</v>
      </c>
      <c r="C208" s="95" t="s">
        <v>328</v>
      </c>
      <c r="D208" s="90" t="s">
        <v>329</v>
      </c>
      <c r="E208" s="90" t="s">
        <v>330</v>
      </c>
      <c r="F208" s="97" t="s">
        <v>331</v>
      </c>
      <c r="G208" s="83"/>
    </row>
    <row r="209" spans="2:6">
      <c r="B209" s="92" t="s">
        <v>271</v>
      </c>
      <c r="C209" s="102" t="s">
        <v>271</v>
      </c>
      <c r="D209" s="92" t="s">
        <v>271</v>
      </c>
      <c r="E209" s="92" t="s">
        <v>271</v>
      </c>
      <c r="F209" s="103" t="s">
        <v>271</v>
      </c>
    </row>
    <row r="210" spans="2:6">
      <c r="B210" s="2" t="s">
        <v>332</v>
      </c>
    </row>
  </sheetData>
  <mergeCells count="3">
    <mergeCell ref="B1:E1"/>
    <mergeCell ref="C3:C7"/>
    <mergeCell ref="D3:D7"/>
  </mergeCells>
  <hyperlinks>
    <hyperlink ref="A1" location="Index!A1" display="Index" xr:uid="{C3F58F97-EFFD-4132-8F13-6AD496EF4F5E}"/>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5074-915D-4773-BD51-EBC47DB3A80F}">
  <dimension ref="A1:CB18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20.179687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20.179687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20.179687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20.179687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20.179687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20.179687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20.179687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20.179687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20.179687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20.179687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20.179687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20.179687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20.179687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20.179687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20.179687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20.179687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20.179687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20.179687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20.179687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20.179687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20.179687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20.179687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20.179687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20.179687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20.179687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20.179687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20.179687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20.179687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20.179687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20.179687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20.179687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20.179687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20.179687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20.179687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20.179687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20.179687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20.179687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20.179687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20.179687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20.179687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20.179687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20.179687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20.179687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20.179687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20.179687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20.179687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20.179687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20.179687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20.179687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20.179687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20.179687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20.179687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20.179687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20.179687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20.179687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20.179687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20.179687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20.179687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20.179687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20.179687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20.179687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20.179687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20.179687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20.1796875" style="2" customWidth="1"/>
    <col min="16134" max="16134" width="29" style="2" bestFit="1" customWidth="1"/>
    <col min="16135" max="16135" width="18.1796875" style="2" bestFit="1" customWidth="1"/>
    <col min="16136" max="16384" width="9.1796875" style="2"/>
  </cols>
  <sheetData>
    <row r="1" spans="1:9" ht="13">
      <c r="A1" s="4" t="s">
        <v>0</v>
      </c>
      <c r="B1" s="70" t="s">
        <v>55</v>
      </c>
      <c r="C1" s="70"/>
      <c r="D1" s="70"/>
      <c r="E1" s="70"/>
    </row>
    <row r="3" spans="1:9" ht="14.5">
      <c r="B3" s="72" t="s">
        <v>1712</v>
      </c>
      <c r="C3" s="73"/>
      <c r="D3" s="74"/>
      <c r="E3" s="75"/>
    </row>
    <row r="4" spans="1:9" ht="14.5">
      <c r="B4" s="76" t="s">
        <v>1713</v>
      </c>
      <c r="C4" s="73"/>
      <c r="D4" s="74"/>
      <c r="E4" s="75"/>
    </row>
    <row r="5" spans="1:9" ht="14.5">
      <c r="B5" s="76" t="s">
        <v>241</v>
      </c>
      <c r="C5" s="73"/>
      <c r="D5" s="74"/>
      <c r="E5" s="75"/>
    </row>
    <row r="6" spans="1:9" ht="14.5">
      <c r="B6" s="7" t="s">
        <v>242</v>
      </c>
      <c r="C6" s="73"/>
      <c r="D6" s="74"/>
      <c r="E6" s="75"/>
    </row>
    <row r="7" spans="1:9" ht="29">
      <c r="B7" s="7" t="s">
        <v>1714</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988</v>
      </c>
      <c r="C15" s="78" t="s">
        <v>258</v>
      </c>
      <c r="D15" s="2" t="s">
        <v>409</v>
      </c>
      <c r="E15" s="2" t="s">
        <v>989</v>
      </c>
      <c r="F15" s="71">
        <v>804300</v>
      </c>
      <c r="G15" s="71">
        <v>13952.19</v>
      </c>
      <c r="H15" s="71">
        <v>11.79</v>
      </c>
    </row>
    <row r="16" spans="1:9">
      <c r="B16" s="2" t="s">
        <v>1007</v>
      </c>
      <c r="C16" s="78" t="s">
        <v>258</v>
      </c>
      <c r="D16" s="2" t="s">
        <v>409</v>
      </c>
      <c r="E16" s="2" t="s">
        <v>1008</v>
      </c>
      <c r="F16" s="71">
        <v>741000</v>
      </c>
      <c r="G16" s="71">
        <v>8599.31</v>
      </c>
      <c r="H16" s="71">
        <v>7.27</v>
      </c>
    </row>
    <row r="17" spans="2:8">
      <c r="B17" s="2" t="s">
        <v>999</v>
      </c>
      <c r="C17" s="78" t="s">
        <v>258</v>
      </c>
      <c r="D17" s="2" t="s">
        <v>409</v>
      </c>
      <c r="E17" s="2" t="s">
        <v>1000</v>
      </c>
      <c r="F17" s="71">
        <v>490000</v>
      </c>
      <c r="G17" s="71">
        <v>7066.78</v>
      </c>
      <c r="H17" s="71">
        <v>5.97</v>
      </c>
    </row>
    <row r="18" spans="2:8">
      <c r="B18" s="2" t="s">
        <v>875</v>
      </c>
      <c r="C18" s="78" t="s">
        <v>258</v>
      </c>
      <c r="D18" s="2" t="s">
        <v>431</v>
      </c>
      <c r="E18" s="2" t="s">
        <v>876</v>
      </c>
      <c r="F18" s="71">
        <v>101255</v>
      </c>
      <c r="G18" s="71">
        <v>6699.23</v>
      </c>
      <c r="H18" s="71">
        <v>5.66</v>
      </c>
    </row>
    <row r="19" spans="2:8">
      <c r="B19" s="2" t="s">
        <v>997</v>
      </c>
      <c r="C19" s="78" t="s">
        <v>258</v>
      </c>
      <c r="D19" s="2" t="s">
        <v>409</v>
      </c>
      <c r="E19" s="2" t="s">
        <v>998</v>
      </c>
      <c r="F19" s="71">
        <v>303240</v>
      </c>
      <c r="G19" s="71">
        <v>6149.56</v>
      </c>
      <c r="H19" s="71">
        <v>5.2</v>
      </c>
    </row>
    <row r="20" spans="2:8">
      <c r="B20" s="2" t="s">
        <v>1075</v>
      </c>
      <c r="C20" s="78" t="s">
        <v>258</v>
      </c>
      <c r="D20" s="2" t="s">
        <v>409</v>
      </c>
      <c r="E20" s="2" t="s">
        <v>1076</v>
      </c>
      <c r="F20" s="71">
        <v>104965</v>
      </c>
      <c r="G20" s="71">
        <v>6062.2</v>
      </c>
      <c r="H20" s="71">
        <v>5.12</v>
      </c>
    </row>
    <row r="21" spans="2:8">
      <c r="B21" s="2" t="s">
        <v>1138</v>
      </c>
      <c r="C21" s="78" t="s">
        <v>258</v>
      </c>
      <c r="D21" s="2" t="s">
        <v>431</v>
      </c>
      <c r="E21" s="2" t="s">
        <v>1139</v>
      </c>
      <c r="F21" s="71">
        <v>855100</v>
      </c>
      <c r="G21" s="71">
        <v>5971.59</v>
      </c>
      <c r="H21" s="71">
        <v>5.05</v>
      </c>
    </row>
    <row r="22" spans="2:8">
      <c r="B22" s="2" t="s">
        <v>930</v>
      </c>
      <c r="C22" s="78" t="s">
        <v>258</v>
      </c>
      <c r="D22" s="2" t="s">
        <v>431</v>
      </c>
      <c r="E22" s="2" t="s">
        <v>931</v>
      </c>
      <c r="F22" s="71">
        <v>956991</v>
      </c>
      <c r="G22" s="71">
        <v>4627.05</v>
      </c>
      <c r="H22" s="71">
        <v>3.91</v>
      </c>
    </row>
    <row r="23" spans="2:8">
      <c r="B23" s="2" t="s">
        <v>408</v>
      </c>
      <c r="C23" s="78" t="s">
        <v>258</v>
      </c>
      <c r="D23" s="2" t="s">
        <v>409</v>
      </c>
      <c r="E23" s="2" t="s">
        <v>410</v>
      </c>
      <c r="F23" s="71">
        <v>361555</v>
      </c>
      <c r="G23" s="71">
        <v>4136.91</v>
      </c>
      <c r="H23" s="71">
        <v>3.5</v>
      </c>
    </row>
    <row r="24" spans="2:8">
      <c r="B24" s="2" t="s">
        <v>537</v>
      </c>
      <c r="C24" s="78" t="s">
        <v>258</v>
      </c>
      <c r="D24" s="2" t="s">
        <v>409</v>
      </c>
      <c r="E24" s="2" t="s">
        <v>538</v>
      </c>
      <c r="F24" s="71">
        <v>274871</v>
      </c>
      <c r="G24" s="71">
        <v>3915.26</v>
      </c>
      <c r="H24" s="71">
        <v>3.31</v>
      </c>
    </row>
    <row r="25" spans="2:8">
      <c r="B25" s="2" t="s">
        <v>1017</v>
      </c>
      <c r="C25" s="78" t="s">
        <v>258</v>
      </c>
      <c r="D25" s="2" t="s">
        <v>409</v>
      </c>
      <c r="E25" s="2" t="s">
        <v>1018</v>
      </c>
      <c r="F25" s="71">
        <v>75249</v>
      </c>
      <c r="G25" s="71">
        <v>3673.43</v>
      </c>
      <c r="H25" s="71">
        <v>3.1</v>
      </c>
    </row>
    <row r="26" spans="2:8">
      <c r="B26" s="2" t="s">
        <v>543</v>
      </c>
      <c r="C26" s="78" t="s">
        <v>258</v>
      </c>
      <c r="D26" s="2" t="s">
        <v>431</v>
      </c>
      <c r="E26" s="2" t="s">
        <v>544</v>
      </c>
      <c r="F26" s="71">
        <v>666121</v>
      </c>
      <c r="G26" s="71">
        <v>3611.04</v>
      </c>
      <c r="H26" s="71">
        <v>3.05</v>
      </c>
    </row>
    <row r="27" spans="2:8">
      <c r="B27" s="2" t="s">
        <v>1009</v>
      </c>
      <c r="C27" s="78" t="s">
        <v>258</v>
      </c>
      <c r="D27" s="2" t="s">
        <v>409</v>
      </c>
      <c r="E27" s="2" t="s">
        <v>1010</v>
      </c>
      <c r="F27" s="71">
        <v>505000</v>
      </c>
      <c r="G27" s="71">
        <v>3097.67</v>
      </c>
      <c r="H27" s="71">
        <v>2.62</v>
      </c>
    </row>
    <row r="28" spans="2:8">
      <c r="B28" s="2" t="s">
        <v>1154</v>
      </c>
      <c r="C28" s="78" t="s">
        <v>258</v>
      </c>
      <c r="D28" s="2" t="s">
        <v>409</v>
      </c>
      <c r="E28" s="2" t="s">
        <v>1155</v>
      </c>
      <c r="F28" s="71">
        <v>94737</v>
      </c>
      <c r="G28" s="71">
        <v>2484.9499999999998</v>
      </c>
      <c r="H28" s="71">
        <v>2.1</v>
      </c>
    </row>
    <row r="29" spans="2:8">
      <c r="B29" s="2" t="s">
        <v>1715</v>
      </c>
      <c r="C29" s="78" t="s">
        <v>258</v>
      </c>
      <c r="D29" s="2" t="s">
        <v>409</v>
      </c>
      <c r="E29" s="2" t="s">
        <v>1716</v>
      </c>
      <c r="F29" s="71">
        <v>70921</v>
      </c>
      <c r="G29" s="71">
        <v>2289.29</v>
      </c>
      <c r="H29" s="71">
        <v>1.93</v>
      </c>
    </row>
    <row r="30" spans="2:8">
      <c r="B30" s="2" t="s">
        <v>1142</v>
      </c>
      <c r="C30" s="78" t="s">
        <v>258</v>
      </c>
      <c r="D30" s="2" t="s">
        <v>409</v>
      </c>
      <c r="E30" s="2" t="s">
        <v>1143</v>
      </c>
      <c r="F30" s="71">
        <v>142452</v>
      </c>
      <c r="G30" s="71">
        <v>2139.4899999999998</v>
      </c>
      <c r="H30" s="71">
        <v>1.81</v>
      </c>
    </row>
    <row r="31" spans="2:8">
      <c r="B31" s="2" t="s">
        <v>464</v>
      </c>
      <c r="C31" s="78" t="s">
        <v>258</v>
      </c>
      <c r="D31" s="2" t="s">
        <v>431</v>
      </c>
      <c r="E31" s="2" t="s">
        <v>465</v>
      </c>
      <c r="F31" s="71">
        <v>136173</v>
      </c>
      <c r="G31" s="71">
        <v>2130.4899999999998</v>
      </c>
      <c r="H31" s="71">
        <v>1.8</v>
      </c>
    </row>
    <row r="32" spans="2:8">
      <c r="B32" s="2" t="s">
        <v>892</v>
      </c>
      <c r="C32" s="78" t="s">
        <v>258</v>
      </c>
      <c r="D32" s="2" t="s">
        <v>431</v>
      </c>
      <c r="E32" s="2" t="s">
        <v>893</v>
      </c>
      <c r="F32" s="71">
        <v>327452</v>
      </c>
      <c r="G32" s="71">
        <v>2094.38</v>
      </c>
      <c r="H32" s="71">
        <v>1.77</v>
      </c>
    </row>
    <row r="33" spans="2:8">
      <c r="B33" s="2" t="s">
        <v>1424</v>
      </c>
      <c r="C33" s="78" t="s">
        <v>258</v>
      </c>
      <c r="D33" s="2" t="s">
        <v>431</v>
      </c>
      <c r="E33" s="2" t="s">
        <v>1425</v>
      </c>
      <c r="F33" s="71">
        <v>455187</v>
      </c>
      <c r="G33" s="71">
        <v>2029.45</v>
      </c>
      <c r="H33" s="71">
        <v>1.71</v>
      </c>
    </row>
    <row r="34" spans="2:8">
      <c r="B34" s="2" t="s">
        <v>1717</v>
      </c>
      <c r="C34" s="78" t="s">
        <v>258</v>
      </c>
      <c r="D34" s="2" t="s">
        <v>418</v>
      </c>
      <c r="E34" s="2" t="s">
        <v>1718</v>
      </c>
      <c r="F34" s="71">
        <v>418670</v>
      </c>
      <c r="G34" s="71">
        <v>1905.37</v>
      </c>
      <c r="H34" s="71">
        <v>1.61</v>
      </c>
    </row>
    <row r="35" spans="2:8">
      <c r="B35" s="2" t="s">
        <v>1719</v>
      </c>
      <c r="C35" s="78" t="s">
        <v>258</v>
      </c>
      <c r="D35" s="2" t="s">
        <v>409</v>
      </c>
      <c r="E35" s="2" t="s">
        <v>1720</v>
      </c>
      <c r="F35" s="71">
        <v>471283</v>
      </c>
      <c r="G35" s="71">
        <v>1856.62</v>
      </c>
      <c r="H35" s="71">
        <v>1.57</v>
      </c>
    </row>
    <row r="36" spans="2:8">
      <c r="B36" s="2" t="s">
        <v>1158</v>
      </c>
      <c r="C36" s="78" t="s">
        <v>258</v>
      </c>
      <c r="D36" s="2" t="s">
        <v>431</v>
      </c>
      <c r="E36" s="2" t="s">
        <v>1159</v>
      </c>
      <c r="F36" s="71">
        <v>70246</v>
      </c>
      <c r="G36" s="71">
        <v>1741.26</v>
      </c>
      <c r="H36" s="71">
        <v>1.47</v>
      </c>
    </row>
    <row r="37" spans="2:8">
      <c r="B37" s="2" t="s">
        <v>430</v>
      </c>
      <c r="C37" s="78" t="s">
        <v>258</v>
      </c>
      <c r="D37" s="2" t="s">
        <v>431</v>
      </c>
      <c r="E37" s="2" t="s">
        <v>432</v>
      </c>
      <c r="F37" s="71">
        <v>106389</v>
      </c>
      <c r="G37" s="71">
        <v>1698.55</v>
      </c>
      <c r="H37" s="71">
        <v>1.44</v>
      </c>
    </row>
    <row r="38" spans="2:8">
      <c r="B38" s="2" t="s">
        <v>1721</v>
      </c>
      <c r="C38" s="78" t="s">
        <v>258</v>
      </c>
      <c r="D38" s="2" t="s">
        <v>409</v>
      </c>
      <c r="E38" s="2" t="s">
        <v>1722</v>
      </c>
      <c r="F38" s="71">
        <v>187287</v>
      </c>
      <c r="G38" s="71">
        <v>1660.11</v>
      </c>
      <c r="H38" s="71">
        <v>1.4</v>
      </c>
    </row>
    <row r="39" spans="2:8">
      <c r="B39" s="2" t="s">
        <v>1723</v>
      </c>
      <c r="C39" s="78" t="s">
        <v>258</v>
      </c>
      <c r="D39" s="2" t="s">
        <v>409</v>
      </c>
      <c r="E39" s="2" t="s">
        <v>1724</v>
      </c>
      <c r="F39" s="71">
        <v>666992</v>
      </c>
      <c r="G39" s="71">
        <v>1553.36</v>
      </c>
      <c r="H39" s="71">
        <v>1.31</v>
      </c>
    </row>
    <row r="40" spans="2:8">
      <c r="B40" s="2" t="s">
        <v>1448</v>
      </c>
      <c r="C40" s="78" t="s">
        <v>258</v>
      </c>
      <c r="D40" s="2" t="s">
        <v>409</v>
      </c>
      <c r="E40" s="2" t="s">
        <v>1449</v>
      </c>
      <c r="F40" s="71">
        <v>165000</v>
      </c>
      <c r="G40" s="71">
        <v>1280.57</v>
      </c>
      <c r="H40" s="71">
        <v>1.08</v>
      </c>
    </row>
    <row r="41" spans="2:8">
      <c r="B41" s="2" t="s">
        <v>1725</v>
      </c>
      <c r="C41" s="78" t="s">
        <v>258</v>
      </c>
      <c r="D41" s="2" t="s">
        <v>409</v>
      </c>
      <c r="E41" s="2" t="s">
        <v>1726</v>
      </c>
      <c r="F41" s="71">
        <v>50000</v>
      </c>
      <c r="G41" s="71">
        <v>1220.4000000000001</v>
      </c>
      <c r="H41" s="71">
        <v>1.03</v>
      </c>
    </row>
    <row r="42" spans="2:8">
      <c r="B42" s="2" t="s">
        <v>457</v>
      </c>
      <c r="C42" s="78" t="s">
        <v>258</v>
      </c>
      <c r="D42" s="2" t="s">
        <v>409</v>
      </c>
      <c r="E42" s="2" t="s">
        <v>458</v>
      </c>
      <c r="F42" s="71">
        <v>257352</v>
      </c>
      <c r="G42" s="71">
        <v>1217.79</v>
      </c>
      <c r="H42" s="71">
        <v>1.03</v>
      </c>
    </row>
    <row r="43" spans="2:8">
      <c r="B43" s="2" t="s">
        <v>837</v>
      </c>
      <c r="C43" s="78" t="s">
        <v>258</v>
      </c>
      <c r="D43" s="2" t="s">
        <v>452</v>
      </c>
      <c r="E43" s="2" t="s">
        <v>838</v>
      </c>
      <c r="F43" s="71">
        <v>60000</v>
      </c>
      <c r="G43" s="71">
        <v>1189.26</v>
      </c>
      <c r="H43" s="71">
        <v>1</v>
      </c>
    </row>
    <row r="44" spans="2:8">
      <c r="B44" s="2" t="s">
        <v>1727</v>
      </c>
      <c r="C44" s="78" t="s">
        <v>258</v>
      </c>
      <c r="D44" s="2" t="s">
        <v>409</v>
      </c>
      <c r="E44" s="2" t="s">
        <v>1728</v>
      </c>
      <c r="F44" s="71">
        <v>19164</v>
      </c>
      <c r="G44" s="71">
        <v>1097.22</v>
      </c>
      <c r="H44" s="71">
        <v>0.93</v>
      </c>
    </row>
    <row r="45" spans="2:8">
      <c r="B45" s="2" t="s">
        <v>1140</v>
      </c>
      <c r="C45" s="78" t="s">
        <v>258</v>
      </c>
      <c r="D45" s="2" t="s">
        <v>409</v>
      </c>
      <c r="E45" s="2" t="s">
        <v>1141</v>
      </c>
      <c r="F45" s="71">
        <v>41446</v>
      </c>
      <c r="G45" s="71">
        <v>1004.96</v>
      </c>
      <c r="H45" s="71">
        <v>0.85</v>
      </c>
    </row>
    <row r="46" spans="2:8">
      <c r="B46" s="2" t="s">
        <v>1729</v>
      </c>
      <c r="C46" s="78" t="s">
        <v>258</v>
      </c>
      <c r="D46" s="2" t="s">
        <v>409</v>
      </c>
      <c r="E46" s="2" t="s">
        <v>1730</v>
      </c>
      <c r="F46" s="71">
        <v>19164</v>
      </c>
      <c r="G46" s="71">
        <v>925</v>
      </c>
      <c r="H46" s="71">
        <v>0.78</v>
      </c>
    </row>
    <row r="47" spans="2:8">
      <c r="B47" s="2" t="s">
        <v>1731</v>
      </c>
      <c r="C47" s="78" t="s">
        <v>258</v>
      </c>
      <c r="D47" s="2" t="s">
        <v>460</v>
      </c>
      <c r="E47" s="2" t="s">
        <v>1732</v>
      </c>
      <c r="F47" s="71">
        <v>118808</v>
      </c>
      <c r="G47" s="71">
        <v>902.94</v>
      </c>
      <c r="H47" s="71">
        <v>0.76</v>
      </c>
    </row>
    <row r="48" spans="2:8">
      <c r="B48" s="2" t="s">
        <v>1733</v>
      </c>
      <c r="C48" s="78" t="s">
        <v>258</v>
      </c>
      <c r="D48" s="2" t="s">
        <v>409</v>
      </c>
      <c r="E48" s="2" t="s">
        <v>1734</v>
      </c>
      <c r="F48" s="71">
        <v>16000</v>
      </c>
      <c r="G48" s="71">
        <v>823.44</v>
      </c>
      <c r="H48" s="71">
        <v>0.7</v>
      </c>
    </row>
    <row r="49" spans="2:8">
      <c r="B49" s="2" t="s">
        <v>1148</v>
      </c>
      <c r="C49" s="78" t="s">
        <v>258</v>
      </c>
      <c r="D49" s="2" t="s">
        <v>431</v>
      </c>
      <c r="E49" s="2" t="s">
        <v>1149</v>
      </c>
      <c r="F49" s="71">
        <v>107046</v>
      </c>
      <c r="G49" s="71">
        <v>777.37</v>
      </c>
      <c r="H49" s="71">
        <v>0.66</v>
      </c>
    </row>
    <row r="50" spans="2:8">
      <c r="B50" s="2" t="s">
        <v>1152</v>
      </c>
      <c r="C50" s="78" t="s">
        <v>258</v>
      </c>
      <c r="D50" s="2" t="s">
        <v>409</v>
      </c>
      <c r="E50" s="2" t="s">
        <v>1153</v>
      </c>
      <c r="F50" s="71">
        <v>24588</v>
      </c>
      <c r="G50" s="71">
        <v>708.22</v>
      </c>
      <c r="H50" s="71">
        <v>0.6</v>
      </c>
    </row>
    <row r="51" spans="2:8">
      <c r="B51" s="2" t="s">
        <v>713</v>
      </c>
      <c r="C51" s="78" t="s">
        <v>258</v>
      </c>
      <c r="D51" s="2" t="s">
        <v>616</v>
      </c>
      <c r="E51" s="2" t="s">
        <v>714</v>
      </c>
      <c r="F51" s="71">
        <v>41742</v>
      </c>
      <c r="G51" s="71">
        <v>638.21</v>
      </c>
      <c r="H51" s="71">
        <v>0.54</v>
      </c>
    </row>
    <row r="52" spans="2:8">
      <c r="B52" s="2" t="s">
        <v>843</v>
      </c>
      <c r="C52" s="78" t="s">
        <v>258</v>
      </c>
      <c r="D52" s="2" t="s">
        <v>514</v>
      </c>
      <c r="E52" s="2" t="s">
        <v>844</v>
      </c>
      <c r="F52" s="71">
        <v>17909</v>
      </c>
      <c r="G52" s="71">
        <v>355.24</v>
      </c>
      <c r="H52" s="71">
        <v>0.3</v>
      </c>
    </row>
    <row r="53" spans="2:8">
      <c r="B53" s="2" t="s">
        <v>1735</v>
      </c>
      <c r="C53" s="78" t="s">
        <v>258</v>
      </c>
      <c r="D53" s="2" t="s">
        <v>1161</v>
      </c>
      <c r="E53" s="2" t="s">
        <v>1736</v>
      </c>
      <c r="F53" s="71">
        <v>14357</v>
      </c>
      <c r="G53" s="71">
        <v>63.91</v>
      </c>
      <c r="H53" s="71">
        <v>0.05</v>
      </c>
    </row>
    <row r="54" spans="2:8" ht="13">
      <c r="B54" s="3" t="s">
        <v>261</v>
      </c>
      <c r="C54" s="82"/>
      <c r="D54" s="3"/>
      <c r="E54" s="3"/>
      <c r="F54" s="83"/>
      <c r="G54" s="83">
        <f>SUM(G12:G53)</f>
        <v>113350.06999999998</v>
      </c>
      <c r="H54" s="83">
        <f>SUM(H12:H53)</f>
        <v>95.779999999999987</v>
      </c>
    </row>
    <row r="55" spans="2:8" ht="13">
      <c r="B55" s="3" t="s">
        <v>262</v>
      </c>
      <c r="C55" s="82"/>
      <c r="D55" s="3"/>
      <c r="E55" s="3"/>
      <c r="F55" s="83"/>
      <c r="G55" s="83">
        <v>245.18</v>
      </c>
      <c r="H55" s="83">
        <v>0.21</v>
      </c>
    </row>
    <row r="56" spans="2:8" ht="13">
      <c r="B56" s="3" t="s">
        <v>263</v>
      </c>
      <c r="C56" s="82"/>
      <c r="D56" s="3"/>
      <c r="E56" s="3"/>
      <c r="F56" s="83"/>
      <c r="G56" s="83">
        <v>113595.25</v>
      </c>
      <c r="H56" s="83">
        <v>95.99</v>
      </c>
    </row>
    <row r="57" spans="2:8" ht="13">
      <c r="B57" s="3" t="s">
        <v>350</v>
      </c>
      <c r="C57" s="82"/>
      <c r="D57" s="3"/>
      <c r="E57" s="3"/>
      <c r="F57" s="83"/>
      <c r="G57" s="83">
        <v>4770.0728326099998</v>
      </c>
      <c r="H57" s="83">
        <v>4.0100000000000051</v>
      </c>
    </row>
    <row r="58" spans="2:8" ht="13">
      <c r="B58" s="3" t="s">
        <v>265</v>
      </c>
      <c r="C58" s="82"/>
      <c r="D58" s="3"/>
      <c r="E58" s="3"/>
      <c r="F58" s="83"/>
      <c r="G58" s="83">
        <v>118365.32283261001</v>
      </c>
      <c r="H58" s="83">
        <v>100</v>
      </c>
    </row>
    <row r="59" spans="2:8">
      <c r="B59" s="2" t="s">
        <v>266</v>
      </c>
    </row>
    <row r="60" spans="2:8" ht="13">
      <c r="B60" s="3" t="s">
        <v>267</v>
      </c>
    </row>
    <row r="61" spans="2:8" ht="13">
      <c r="B61" s="3" t="s">
        <v>268</v>
      </c>
      <c r="C61" s="78" t="s">
        <v>269</v>
      </c>
    </row>
    <row r="62" spans="2:8" ht="13">
      <c r="B62" s="3" t="s">
        <v>272</v>
      </c>
      <c r="C62" s="78" t="s">
        <v>271</v>
      </c>
    </row>
    <row r="63" spans="2:8" ht="13">
      <c r="B63" s="3" t="s">
        <v>273</v>
      </c>
      <c r="C63" s="78" t="s">
        <v>271</v>
      </c>
    </row>
    <row r="64" spans="2:8" ht="13">
      <c r="B64" s="3" t="s">
        <v>274</v>
      </c>
      <c r="C64" s="78" t="s">
        <v>275</v>
      </c>
    </row>
    <row r="65" spans="2:3" ht="13">
      <c r="B65" s="3" t="s">
        <v>1737</v>
      </c>
      <c r="C65" s="82"/>
    </row>
    <row r="66" spans="2:3" ht="13">
      <c r="B66" s="3" t="s">
        <v>1738</v>
      </c>
      <c r="C66" s="82"/>
    </row>
    <row r="67" spans="2:3" ht="13">
      <c r="B67" s="3" t="s">
        <v>1739</v>
      </c>
      <c r="C67" s="82"/>
    </row>
    <row r="68" spans="2:3" ht="13">
      <c r="B68" s="3" t="s">
        <v>1740</v>
      </c>
      <c r="C68" s="82"/>
    </row>
    <row r="69" spans="2:3" ht="13">
      <c r="B69" s="3" t="s">
        <v>1741</v>
      </c>
      <c r="C69" s="82"/>
    </row>
    <row r="70" spans="2:3" ht="13">
      <c r="B70" s="3" t="s">
        <v>1742</v>
      </c>
      <c r="C70" s="82"/>
    </row>
    <row r="71" spans="2:3" ht="13">
      <c r="B71" s="3" t="s">
        <v>1743</v>
      </c>
      <c r="C71" s="82"/>
    </row>
    <row r="72" spans="2:3" ht="13">
      <c r="B72" s="3" t="s">
        <v>1744</v>
      </c>
      <c r="C72" s="82"/>
    </row>
    <row r="73" spans="2:3" ht="13">
      <c r="B73" s="3" t="s">
        <v>1377</v>
      </c>
      <c r="C73" s="82"/>
    </row>
    <row r="74" spans="2:3">
      <c r="B74" s="2" t="s">
        <v>286</v>
      </c>
    </row>
    <row r="75" spans="2:3">
      <c r="B75" s="2" t="s">
        <v>354</v>
      </c>
    </row>
    <row r="78" spans="2:3" ht="14.5">
      <c r="B78" s="104" t="s">
        <v>355</v>
      </c>
      <c r="C78" s="105"/>
    </row>
    <row r="79" spans="2:3" ht="14.5">
      <c r="B79" s="104" t="s">
        <v>356</v>
      </c>
      <c r="C79" s="106" t="s">
        <v>357</v>
      </c>
    </row>
    <row r="80" spans="2:3" ht="14.5">
      <c r="B80" s="85" t="s">
        <v>358</v>
      </c>
      <c r="C80" s="86" t="s">
        <v>359</v>
      </c>
    </row>
    <row r="81" spans="2:7" ht="14.5">
      <c r="B81" s="85" t="s">
        <v>360</v>
      </c>
      <c r="C81" s="86" t="s">
        <v>359</v>
      </c>
    </row>
    <row r="82" spans="2:7" ht="14.5">
      <c r="B82" s="85" t="s">
        <v>361</v>
      </c>
      <c r="C82" s="86" t="s">
        <v>359</v>
      </c>
    </row>
    <row r="83" spans="2:7" ht="14.5">
      <c r="B83" s="85" t="s">
        <v>362</v>
      </c>
      <c r="C83" s="86" t="s">
        <v>359</v>
      </c>
    </row>
    <row r="84" spans="2:7" ht="14.5">
      <c r="B84" s="85" t="s">
        <v>363</v>
      </c>
      <c r="C84" s="86" t="s">
        <v>359</v>
      </c>
    </row>
    <row r="85" spans="2:7" ht="14.5">
      <c r="B85" s="85" t="s">
        <v>364</v>
      </c>
      <c r="C85" s="86" t="s">
        <v>359</v>
      </c>
    </row>
    <row r="86" spans="2:7" ht="14.5">
      <c r="B86" s="104" t="s">
        <v>365</v>
      </c>
      <c r="C86" s="105" t="s">
        <v>359</v>
      </c>
    </row>
    <row r="88" spans="2:7" ht="14.5">
      <c r="B88" s="85" t="s">
        <v>295</v>
      </c>
      <c r="C88" s="86"/>
      <c r="D88" s="85"/>
    </row>
    <row r="89" spans="2:7" ht="29">
      <c r="B89" s="89" t="s">
        <v>296</v>
      </c>
      <c r="C89" s="87" t="s">
        <v>297</v>
      </c>
      <c r="D89" s="89" t="s">
        <v>298</v>
      </c>
    </row>
    <row r="90" spans="2:7" ht="14.5">
      <c r="B90" s="85" t="s">
        <v>271</v>
      </c>
      <c r="C90" s="86" t="s">
        <v>271</v>
      </c>
      <c r="D90" s="85" t="s">
        <v>271</v>
      </c>
    </row>
    <row r="92" spans="2:7" ht="13">
      <c r="B92" s="90" t="s">
        <v>299</v>
      </c>
      <c r="C92" s="91">
        <v>45747</v>
      </c>
      <c r="D92" s="92"/>
      <c r="E92" s="93"/>
      <c r="F92" s="94"/>
    </row>
    <row r="93" spans="2:7" ht="13">
      <c r="B93" s="90" t="s">
        <v>300</v>
      </c>
      <c r="C93" s="95" t="s">
        <v>301</v>
      </c>
      <c r="D93" s="90" t="s">
        <v>302</v>
      </c>
      <c r="E93" s="96" t="s">
        <v>303</v>
      </c>
      <c r="F93" s="97" t="s">
        <v>304</v>
      </c>
      <c r="G93" s="83"/>
    </row>
    <row r="94" spans="2:7">
      <c r="B94" s="98" t="s">
        <v>271</v>
      </c>
      <c r="C94" s="99" t="s">
        <v>271</v>
      </c>
      <c r="D94" s="98" t="s">
        <v>271</v>
      </c>
      <c r="E94" s="100" t="s">
        <v>271</v>
      </c>
      <c r="F94" s="101" t="s">
        <v>271</v>
      </c>
    </row>
    <row r="97" spans="2:4" ht="13">
      <c r="B97" s="3" t="s">
        <v>305</v>
      </c>
    </row>
    <row r="98" spans="2:4" ht="13">
      <c r="B98" s="3"/>
    </row>
    <row r="99" spans="2:4" ht="13">
      <c r="B99" s="3" t="s">
        <v>306</v>
      </c>
    </row>
    <row r="100" spans="2:4" ht="13">
      <c r="B100" s="90" t="s">
        <v>307</v>
      </c>
      <c r="C100" s="95" t="s">
        <v>308</v>
      </c>
      <c r="D100" s="3"/>
    </row>
    <row r="101" spans="2:4">
      <c r="B101" s="92" t="s">
        <v>271</v>
      </c>
      <c r="C101" s="102" t="s">
        <v>271</v>
      </c>
    </row>
    <row r="103" spans="2:4" ht="13">
      <c r="B103" s="90" t="s">
        <v>309</v>
      </c>
      <c r="C103" s="95" t="s">
        <v>308</v>
      </c>
    </row>
    <row r="104" spans="2:4">
      <c r="B104" s="92" t="s">
        <v>271</v>
      </c>
      <c r="C104" s="102" t="s">
        <v>271</v>
      </c>
    </row>
    <row r="106" spans="2:4" ht="13">
      <c r="B106" s="90" t="s">
        <v>310</v>
      </c>
      <c r="C106" s="95" t="s">
        <v>311</v>
      </c>
    </row>
    <row r="107" spans="2:4">
      <c r="B107" s="92" t="s">
        <v>271</v>
      </c>
      <c r="C107" s="102" t="s">
        <v>271</v>
      </c>
    </row>
    <row r="109" spans="2:4" ht="13">
      <c r="B109" s="96" t="s">
        <v>312</v>
      </c>
      <c r="C109" s="95" t="s">
        <v>311</v>
      </c>
    </row>
    <row r="110" spans="2:4">
      <c r="B110" s="93" t="s">
        <v>271</v>
      </c>
      <c r="C110" s="102" t="s">
        <v>271</v>
      </c>
    </row>
    <row r="112" spans="2:4" ht="13">
      <c r="B112" s="90" t="s">
        <v>313</v>
      </c>
      <c r="C112" s="95" t="s">
        <v>271</v>
      </c>
    </row>
    <row r="114" spans="2:7" ht="13">
      <c r="B114" s="90" t="s">
        <v>314</v>
      </c>
      <c r="C114" s="91">
        <v>45747</v>
      </c>
      <c r="D114" s="92"/>
      <c r="E114" s="93"/>
      <c r="F114" s="94"/>
    </row>
    <row r="115" spans="2:7" ht="13">
      <c r="B115" s="90" t="s">
        <v>300</v>
      </c>
      <c r="C115" s="95" t="s">
        <v>301</v>
      </c>
      <c r="D115" s="90" t="s">
        <v>302</v>
      </c>
      <c r="E115" s="96" t="s">
        <v>303</v>
      </c>
      <c r="F115" s="97" t="s">
        <v>304</v>
      </c>
      <c r="G115" s="83"/>
    </row>
    <row r="116" spans="2:7">
      <c r="B116" s="98" t="s">
        <v>271</v>
      </c>
      <c r="C116" s="99" t="s">
        <v>271</v>
      </c>
      <c r="D116" s="98" t="s">
        <v>271</v>
      </c>
      <c r="E116" s="100" t="s">
        <v>271</v>
      </c>
      <c r="F116" s="101" t="s">
        <v>271</v>
      </c>
    </row>
    <row r="117" spans="2:7" ht="13">
      <c r="B117" s="3" t="s">
        <v>305</v>
      </c>
    </row>
    <row r="118" spans="2:7" ht="13">
      <c r="B118" s="3"/>
    </row>
    <row r="119" spans="2:7" ht="13">
      <c r="B119" s="3" t="s">
        <v>306</v>
      </c>
    </row>
    <row r="120" spans="2:7" ht="13">
      <c r="B120" s="90" t="s">
        <v>307</v>
      </c>
      <c r="C120" s="95" t="s">
        <v>308</v>
      </c>
      <c r="D120" s="3"/>
    </row>
    <row r="121" spans="2:7">
      <c r="B121" s="92" t="s">
        <v>271</v>
      </c>
      <c r="C121" s="102" t="s">
        <v>271</v>
      </c>
    </row>
    <row r="123" spans="2:7" ht="13">
      <c r="B123" s="90" t="s">
        <v>309</v>
      </c>
      <c r="C123" s="95" t="s">
        <v>308</v>
      </c>
    </row>
    <row r="124" spans="2:7">
      <c r="B124" s="92" t="s">
        <v>271</v>
      </c>
      <c r="C124" s="102" t="s">
        <v>271</v>
      </c>
    </row>
    <row r="126" spans="2:7" ht="13">
      <c r="B126" s="90" t="s">
        <v>310</v>
      </c>
      <c r="C126" s="95" t="s">
        <v>311</v>
      </c>
    </row>
    <row r="127" spans="2:7">
      <c r="B127" s="92" t="s">
        <v>271</v>
      </c>
      <c r="C127" s="102" t="s">
        <v>271</v>
      </c>
    </row>
    <row r="129" spans="2:80" ht="13">
      <c r="B129" s="96" t="s">
        <v>312</v>
      </c>
      <c r="C129" s="95" t="s">
        <v>311</v>
      </c>
    </row>
    <row r="130" spans="2:80">
      <c r="B130" s="93" t="s">
        <v>271</v>
      </c>
      <c r="C130" s="102" t="s">
        <v>271</v>
      </c>
    </row>
    <row r="132" spans="2:80" ht="13">
      <c r="B132" s="90" t="s">
        <v>313</v>
      </c>
      <c r="C132" s="95" t="s">
        <v>271</v>
      </c>
    </row>
    <row r="135" spans="2:80" ht="13">
      <c r="B135" s="3" t="s">
        <v>315</v>
      </c>
    </row>
    <row r="137" spans="2:80" ht="13">
      <c r="B137" s="90" t="s">
        <v>300</v>
      </c>
      <c r="C137" s="95" t="s">
        <v>316</v>
      </c>
      <c r="D137" s="90" t="s">
        <v>317</v>
      </c>
      <c r="E137" s="90" t="s">
        <v>318</v>
      </c>
      <c r="F137" s="83"/>
    </row>
    <row r="138" spans="2:80">
      <c r="B138" s="92" t="s">
        <v>271</v>
      </c>
      <c r="C138" s="102" t="s">
        <v>271</v>
      </c>
      <c r="D138" s="92" t="s">
        <v>271</v>
      </c>
      <c r="E138" s="92" t="s">
        <v>271</v>
      </c>
    </row>
    <row r="141" spans="2:80" ht="13">
      <c r="B141" s="3" t="s">
        <v>319</v>
      </c>
      <c r="C141" s="82" t="s">
        <v>271</v>
      </c>
      <c r="D141" s="3"/>
      <c r="E141" s="3"/>
      <c r="F141" s="83"/>
      <c r="G141" s="83"/>
      <c r="H141" s="8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ht="13">
      <c r="B143" s="3" t="s">
        <v>320</v>
      </c>
    </row>
    <row r="145" spans="2:7" ht="13">
      <c r="B145" s="90" t="s">
        <v>321</v>
      </c>
      <c r="C145" s="95" t="s">
        <v>308</v>
      </c>
      <c r="D145" s="3"/>
    </row>
    <row r="146" spans="2:7">
      <c r="B146" s="92" t="s">
        <v>271</v>
      </c>
      <c r="C146" s="102" t="s">
        <v>271</v>
      </c>
    </row>
    <row r="149" spans="2:7" ht="13">
      <c r="B149" s="90" t="s">
        <v>322</v>
      </c>
      <c r="C149" s="95" t="s">
        <v>323</v>
      </c>
      <c r="D149" s="3"/>
    </row>
    <row r="150" spans="2:7">
      <c r="B150" s="92" t="s">
        <v>271</v>
      </c>
      <c r="C150" s="102" t="s">
        <v>271</v>
      </c>
    </row>
    <row r="153" spans="2:7" ht="13">
      <c r="B153" s="3" t="s">
        <v>324</v>
      </c>
    </row>
    <row r="156" spans="2:7" ht="13">
      <c r="B156" s="3" t="s">
        <v>325</v>
      </c>
    </row>
    <row r="158" spans="2:7" ht="13">
      <c r="B158" s="90" t="s">
        <v>300</v>
      </c>
      <c r="C158" s="95" t="s">
        <v>326</v>
      </c>
      <c r="D158" s="90" t="s">
        <v>316</v>
      </c>
      <c r="E158" s="90" t="s">
        <v>317</v>
      </c>
      <c r="F158" s="97" t="s">
        <v>318</v>
      </c>
      <c r="G158" s="83"/>
    </row>
    <row r="159" spans="2:7">
      <c r="B159" s="92" t="s">
        <v>271</v>
      </c>
      <c r="C159" s="102" t="s">
        <v>271</v>
      </c>
      <c r="D159" s="92" t="s">
        <v>271</v>
      </c>
      <c r="E159" s="92" t="s">
        <v>271</v>
      </c>
      <c r="F159" s="103" t="s">
        <v>271</v>
      </c>
    </row>
    <row r="162" spans="2:80" ht="13">
      <c r="B162" s="3" t="s">
        <v>319</v>
      </c>
      <c r="C162" s="82" t="s">
        <v>271</v>
      </c>
      <c r="D162" s="3"/>
      <c r="E162" s="3"/>
      <c r="F162" s="83"/>
      <c r="G162" s="83"/>
      <c r="H162" s="8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320</v>
      </c>
    </row>
    <row r="166" spans="2:80" ht="13">
      <c r="B166" s="90" t="s">
        <v>321</v>
      </c>
      <c r="C166" s="95" t="s">
        <v>308</v>
      </c>
      <c r="D166" s="3"/>
    </row>
    <row r="167" spans="2:80">
      <c r="B167" s="92" t="s">
        <v>271</v>
      </c>
      <c r="C167" s="102" t="s">
        <v>271</v>
      </c>
    </row>
    <row r="170" spans="2:80" ht="13">
      <c r="B170" s="90" t="s">
        <v>322</v>
      </c>
      <c r="C170" s="95" t="s">
        <v>323</v>
      </c>
      <c r="D170" s="3"/>
    </row>
    <row r="171" spans="2:80">
      <c r="B171" s="92" t="s">
        <v>271</v>
      </c>
      <c r="C171" s="102" t="s">
        <v>271</v>
      </c>
    </row>
    <row r="174" spans="2:80" ht="13">
      <c r="B174" s="3" t="s">
        <v>324</v>
      </c>
    </row>
    <row r="177" spans="2:7" ht="13">
      <c r="B177" s="3" t="s">
        <v>327</v>
      </c>
    </row>
    <row r="178" spans="2:7" ht="13">
      <c r="B178" s="90" t="s">
        <v>300</v>
      </c>
      <c r="C178" s="95" t="s">
        <v>328</v>
      </c>
      <c r="D178" s="90" t="s">
        <v>329</v>
      </c>
      <c r="E178" s="90" t="s">
        <v>330</v>
      </c>
      <c r="F178" s="97" t="s">
        <v>331</v>
      </c>
      <c r="G178" s="83"/>
    </row>
    <row r="179" spans="2:7">
      <c r="B179" s="92" t="s">
        <v>271</v>
      </c>
      <c r="C179" s="102" t="s">
        <v>271</v>
      </c>
      <c r="D179" s="92" t="s">
        <v>271</v>
      </c>
      <c r="E179" s="92" t="s">
        <v>271</v>
      </c>
      <c r="F179" s="103" t="s">
        <v>271</v>
      </c>
    </row>
    <row r="180" spans="2:7">
      <c r="B180" s="2" t="s">
        <v>332</v>
      </c>
    </row>
  </sheetData>
  <mergeCells count="3">
    <mergeCell ref="B1:E1"/>
    <mergeCell ref="C3:C7"/>
    <mergeCell ref="D3:D7"/>
  </mergeCells>
  <hyperlinks>
    <hyperlink ref="A1" location="Index!A1" display="Index" xr:uid="{CB06D1A0-84B7-45D8-8A43-D5C7FC9118A4}"/>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E0E7-563C-4F38-8000-FBA53D58F519}">
  <dimension ref="A1:CB19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53</v>
      </c>
      <c r="C1" s="70"/>
      <c r="D1" s="70"/>
      <c r="E1" s="70"/>
    </row>
    <row r="3" spans="1:9" ht="14.5">
      <c r="B3" s="72" t="s">
        <v>1745</v>
      </c>
      <c r="C3" s="73"/>
      <c r="D3" s="74"/>
    </row>
    <row r="4" spans="1:9" ht="14.5">
      <c r="B4" s="76" t="s">
        <v>1746</v>
      </c>
      <c r="C4" s="73"/>
      <c r="D4" s="74"/>
    </row>
    <row r="5" spans="1:9" ht="14.5">
      <c r="B5" s="76" t="s">
        <v>241</v>
      </c>
      <c r="C5" s="73"/>
      <c r="D5" s="74"/>
    </row>
    <row r="6" spans="1:9" ht="14.5">
      <c r="B6" s="76" t="s">
        <v>242</v>
      </c>
      <c r="C6" s="73"/>
      <c r="D6" s="74"/>
    </row>
    <row r="7" spans="1:9" ht="29">
      <c r="B7" s="76" t="s">
        <v>1747</v>
      </c>
      <c r="C7" s="73"/>
      <c r="D7" s="74"/>
    </row>
    <row r="8" spans="1:9" ht="29">
      <c r="B8" s="76" t="s">
        <v>244</v>
      </c>
      <c r="C8" s="77" t="s">
        <v>245</v>
      </c>
      <c r="D8" s="77"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725</v>
      </c>
      <c r="C15" s="78" t="s">
        <v>258</v>
      </c>
      <c r="D15" s="2" t="s">
        <v>412</v>
      </c>
      <c r="E15" s="2" t="s">
        <v>726</v>
      </c>
      <c r="F15" s="71">
        <v>112600</v>
      </c>
      <c r="G15" s="71">
        <v>8119.42</v>
      </c>
      <c r="H15" s="71">
        <v>5.01</v>
      </c>
    </row>
    <row r="16" spans="1:9">
      <c r="B16" s="2" t="s">
        <v>401</v>
      </c>
      <c r="C16" s="78" t="s">
        <v>258</v>
      </c>
      <c r="D16" s="2" t="s">
        <v>378</v>
      </c>
      <c r="E16" s="2" t="s">
        <v>402</v>
      </c>
      <c r="F16" s="71">
        <v>546000</v>
      </c>
      <c r="G16" s="71">
        <v>6016.92</v>
      </c>
      <c r="H16" s="71">
        <v>3.71</v>
      </c>
    </row>
    <row r="17" spans="2:8">
      <c r="B17" s="2" t="s">
        <v>654</v>
      </c>
      <c r="C17" s="78" t="s">
        <v>258</v>
      </c>
      <c r="D17" s="2" t="s">
        <v>655</v>
      </c>
      <c r="E17" s="2" t="s">
        <v>656</v>
      </c>
      <c r="F17" s="71">
        <v>354630</v>
      </c>
      <c r="G17" s="71">
        <v>5637.73</v>
      </c>
      <c r="H17" s="71">
        <v>3.48</v>
      </c>
    </row>
    <row r="18" spans="2:8">
      <c r="B18" s="2" t="s">
        <v>383</v>
      </c>
      <c r="C18" s="78" t="s">
        <v>258</v>
      </c>
      <c r="D18" s="2" t="s">
        <v>378</v>
      </c>
      <c r="E18" s="2" t="s">
        <v>384</v>
      </c>
      <c r="F18" s="71">
        <v>418000</v>
      </c>
      <c r="G18" s="71">
        <v>5636.1</v>
      </c>
      <c r="H18" s="71">
        <v>3.48</v>
      </c>
    </row>
    <row r="19" spans="2:8">
      <c r="B19" s="2" t="s">
        <v>1249</v>
      </c>
      <c r="C19" s="78" t="s">
        <v>258</v>
      </c>
      <c r="D19" s="2" t="s">
        <v>388</v>
      </c>
      <c r="E19" s="2" t="s">
        <v>1250</v>
      </c>
      <c r="F19" s="71">
        <v>397000</v>
      </c>
      <c r="G19" s="71">
        <v>5630.45</v>
      </c>
      <c r="H19" s="71">
        <v>3.47</v>
      </c>
    </row>
    <row r="20" spans="2:8">
      <c r="B20" s="2" t="s">
        <v>644</v>
      </c>
      <c r="C20" s="78" t="s">
        <v>258</v>
      </c>
      <c r="D20" s="2" t="s">
        <v>460</v>
      </c>
      <c r="E20" s="2" t="s">
        <v>645</v>
      </c>
      <c r="F20" s="71">
        <v>2789600</v>
      </c>
      <c r="G20" s="71">
        <v>5626.62</v>
      </c>
      <c r="H20" s="71">
        <v>3.47</v>
      </c>
    </row>
    <row r="21" spans="2:8">
      <c r="B21" s="2" t="s">
        <v>393</v>
      </c>
      <c r="C21" s="78" t="s">
        <v>258</v>
      </c>
      <c r="D21" s="2" t="s">
        <v>388</v>
      </c>
      <c r="E21" s="2" t="s">
        <v>394</v>
      </c>
      <c r="F21" s="71">
        <v>155000</v>
      </c>
      <c r="G21" s="71">
        <v>5589.53</v>
      </c>
      <c r="H21" s="71">
        <v>3.45</v>
      </c>
    </row>
    <row r="22" spans="2:8">
      <c r="B22" s="2" t="s">
        <v>863</v>
      </c>
      <c r="C22" s="78" t="s">
        <v>258</v>
      </c>
      <c r="D22" s="2" t="s">
        <v>484</v>
      </c>
      <c r="E22" s="2" t="s">
        <v>864</v>
      </c>
      <c r="F22" s="71">
        <v>314548</v>
      </c>
      <c r="G22" s="71">
        <v>5452.38</v>
      </c>
      <c r="H22" s="71">
        <v>3.36</v>
      </c>
    </row>
    <row r="23" spans="2:8">
      <c r="B23" s="2" t="s">
        <v>377</v>
      </c>
      <c r="C23" s="78" t="s">
        <v>258</v>
      </c>
      <c r="D23" s="2" t="s">
        <v>378</v>
      </c>
      <c r="E23" s="2" t="s">
        <v>379</v>
      </c>
      <c r="F23" s="71">
        <v>263000</v>
      </c>
      <c r="G23" s="71">
        <v>4808.17</v>
      </c>
      <c r="H23" s="71">
        <v>2.97</v>
      </c>
    </row>
    <row r="24" spans="2:8">
      <c r="B24" s="2" t="s">
        <v>387</v>
      </c>
      <c r="C24" s="78" t="s">
        <v>258</v>
      </c>
      <c r="D24" s="2" t="s">
        <v>388</v>
      </c>
      <c r="E24" s="2" t="s">
        <v>389</v>
      </c>
      <c r="F24" s="71">
        <v>300000</v>
      </c>
      <c r="G24" s="71">
        <v>4711.95</v>
      </c>
      <c r="H24" s="71">
        <v>2.91</v>
      </c>
    </row>
    <row r="25" spans="2:8">
      <c r="B25" s="2" t="s">
        <v>380</v>
      </c>
      <c r="C25" s="78" t="s">
        <v>258</v>
      </c>
      <c r="D25" s="2" t="s">
        <v>381</v>
      </c>
      <c r="E25" s="2" t="s">
        <v>382</v>
      </c>
      <c r="F25" s="71">
        <v>367000</v>
      </c>
      <c r="G25" s="71">
        <v>4679.62</v>
      </c>
      <c r="H25" s="71">
        <v>2.89</v>
      </c>
    </row>
    <row r="26" spans="2:8">
      <c r="B26" s="2" t="s">
        <v>1383</v>
      </c>
      <c r="C26" s="78" t="s">
        <v>258</v>
      </c>
      <c r="D26" s="2" t="s">
        <v>496</v>
      </c>
      <c r="E26" s="2" t="s">
        <v>1384</v>
      </c>
      <c r="F26" s="71">
        <v>1318395</v>
      </c>
      <c r="G26" s="71">
        <v>4485.84</v>
      </c>
      <c r="H26" s="71">
        <v>2.77</v>
      </c>
    </row>
    <row r="27" spans="2:8">
      <c r="B27" s="2" t="s">
        <v>1081</v>
      </c>
      <c r="C27" s="78" t="s">
        <v>258</v>
      </c>
      <c r="D27" s="2" t="s">
        <v>406</v>
      </c>
      <c r="E27" s="2" t="s">
        <v>1082</v>
      </c>
      <c r="F27" s="71">
        <v>50000</v>
      </c>
      <c r="G27" s="71">
        <v>4472.8</v>
      </c>
      <c r="H27" s="71">
        <v>2.76</v>
      </c>
    </row>
    <row r="28" spans="2:8">
      <c r="B28" s="2" t="s">
        <v>1303</v>
      </c>
      <c r="C28" s="78" t="s">
        <v>258</v>
      </c>
      <c r="D28" s="2" t="s">
        <v>406</v>
      </c>
      <c r="E28" s="2" t="s">
        <v>1304</v>
      </c>
      <c r="F28" s="71">
        <v>425616</v>
      </c>
      <c r="G28" s="71">
        <v>3750.1</v>
      </c>
      <c r="H28" s="71">
        <v>2.31</v>
      </c>
    </row>
    <row r="29" spans="2:8">
      <c r="B29" s="2" t="s">
        <v>711</v>
      </c>
      <c r="C29" s="78" t="s">
        <v>258</v>
      </c>
      <c r="D29" s="2" t="s">
        <v>695</v>
      </c>
      <c r="E29" s="2" t="s">
        <v>712</v>
      </c>
      <c r="F29" s="71">
        <v>100000</v>
      </c>
      <c r="G29" s="71">
        <v>3722.95</v>
      </c>
      <c r="H29" s="71">
        <v>2.2999999999999998</v>
      </c>
    </row>
    <row r="30" spans="2:8">
      <c r="B30" s="2" t="s">
        <v>390</v>
      </c>
      <c r="C30" s="78" t="s">
        <v>258</v>
      </c>
      <c r="D30" s="2" t="s">
        <v>391</v>
      </c>
      <c r="E30" s="2" t="s">
        <v>392</v>
      </c>
      <c r="F30" s="71">
        <v>101500</v>
      </c>
      <c r="G30" s="71">
        <v>3544.68</v>
      </c>
      <c r="H30" s="71">
        <v>2.19</v>
      </c>
    </row>
    <row r="31" spans="2:8">
      <c r="B31" s="2" t="s">
        <v>1077</v>
      </c>
      <c r="C31" s="78" t="s">
        <v>258</v>
      </c>
      <c r="D31" s="2" t="s">
        <v>460</v>
      </c>
      <c r="E31" s="2" t="s">
        <v>1078</v>
      </c>
      <c r="F31" s="71">
        <v>49109</v>
      </c>
      <c r="G31" s="71">
        <v>3526.71</v>
      </c>
      <c r="H31" s="71">
        <v>2.1800000000000002</v>
      </c>
    </row>
    <row r="32" spans="2:8">
      <c r="B32" s="2" t="s">
        <v>1079</v>
      </c>
      <c r="C32" s="78" t="s">
        <v>258</v>
      </c>
      <c r="D32" s="2" t="s">
        <v>525</v>
      </c>
      <c r="E32" s="2" t="s">
        <v>1080</v>
      </c>
      <c r="F32" s="71">
        <v>502254</v>
      </c>
      <c r="G32" s="71">
        <v>3336.72</v>
      </c>
      <c r="H32" s="71">
        <v>2.06</v>
      </c>
    </row>
    <row r="33" spans="2:8">
      <c r="B33" s="2" t="s">
        <v>1054</v>
      </c>
      <c r="C33" s="78" t="s">
        <v>258</v>
      </c>
      <c r="D33" s="2" t="s">
        <v>412</v>
      </c>
      <c r="E33" s="2" t="s">
        <v>1055</v>
      </c>
      <c r="F33" s="71">
        <v>382043</v>
      </c>
      <c r="G33" s="71">
        <v>3281.37</v>
      </c>
      <c r="H33" s="71">
        <v>2.02</v>
      </c>
    </row>
    <row r="34" spans="2:8">
      <c r="B34" s="2" t="s">
        <v>1269</v>
      </c>
      <c r="C34" s="78" t="s">
        <v>258</v>
      </c>
      <c r="D34" s="2" t="s">
        <v>616</v>
      </c>
      <c r="E34" s="2" t="s">
        <v>1270</v>
      </c>
      <c r="F34" s="71">
        <v>203977</v>
      </c>
      <c r="G34" s="71">
        <v>3281.07</v>
      </c>
      <c r="H34" s="71">
        <v>2.02</v>
      </c>
    </row>
    <row r="35" spans="2:8">
      <c r="B35" s="2" t="s">
        <v>914</v>
      </c>
      <c r="C35" s="78" t="s">
        <v>258</v>
      </c>
      <c r="D35" s="2" t="s">
        <v>484</v>
      </c>
      <c r="E35" s="2" t="s">
        <v>915</v>
      </c>
      <c r="F35" s="71">
        <v>199477</v>
      </c>
      <c r="G35" s="71">
        <v>3148.15</v>
      </c>
      <c r="H35" s="71">
        <v>1.94</v>
      </c>
    </row>
    <row r="36" spans="2:8">
      <c r="B36" s="2" t="s">
        <v>1009</v>
      </c>
      <c r="C36" s="78" t="s">
        <v>258</v>
      </c>
      <c r="D36" s="2" t="s">
        <v>409</v>
      </c>
      <c r="E36" s="2" t="s">
        <v>1010</v>
      </c>
      <c r="F36" s="71">
        <v>510881</v>
      </c>
      <c r="G36" s="71">
        <v>3133.74</v>
      </c>
      <c r="H36" s="71">
        <v>1.93</v>
      </c>
    </row>
    <row r="37" spans="2:8">
      <c r="B37" s="2" t="s">
        <v>1158</v>
      </c>
      <c r="C37" s="78" t="s">
        <v>258</v>
      </c>
      <c r="D37" s="2" t="s">
        <v>431</v>
      </c>
      <c r="E37" s="2" t="s">
        <v>1159</v>
      </c>
      <c r="F37" s="71">
        <v>120000</v>
      </c>
      <c r="G37" s="71">
        <v>2974.56</v>
      </c>
      <c r="H37" s="71">
        <v>1.84</v>
      </c>
    </row>
    <row r="38" spans="2:8">
      <c r="B38" s="2" t="s">
        <v>551</v>
      </c>
      <c r="C38" s="78" t="s">
        <v>258</v>
      </c>
      <c r="D38" s="2" t="s">
        <v>409</v>
      </c>
      <c r="E38" s="2" t="s">
        <v>552</v>
      </c>
      <c r="F38" s="71">
        <v>225000</v>
      </c>
      <c r="G38" s="71">
        <v>2589.75</v>
      </c>
      <c r="H38" s="71">
        <v>1.6</v>
      </c>
    </row>
    <row r="39" spans="2:8">
      <c r="B39" s="2" t="s">
        <v>910</v>
      </c>
      <c r="C39" s="78" t="s">
        <v>258</v>
      </c>
      <c r="D39" s="2" t="s">
        <v>583</v>
      </c>
      <c r="E39" s="2" t="s">
        <v>911</v>
      </c>
      <c r="F39" s="71">
        <v>1000000</v>
      </c>
      <c r="G39" s="71">
        <v>2551</v>
      </c>
      <c r="H39" s="71">
        <v>1.57</v>
      </c>
    </row>
    <row r="40" spans="2:8">
      <c r="B40" s="2" t="s">
        <v>1731</v>
      </c>
      <c r="C40" s="78" t="s">
        <v>258</v>
      </c>
      <c r="D40" s="2" t="s">
        <v>460</v>
      </c>
      <c r="E40" s="2" t="s">
        <v>1732</v>
      </c>
      <c r="F40" s="71">
        <v>334864</v>
      </c>
      <c r="G40" s="71">
        <v>2544.9699999999998</v>
      </c>
      <c r="H40" s="71">
        <v>1.57</v>
      </c>
    </row>
    <row r="41" spans="2:8">
      <c r="B41" s="2" t="s">
        <v>677</v>
      </c>
      <c r="C41" s="78" t="s">
        <v>258</v>
      </c>
      <c r="D41" s="2" t="s">
        <v>388</v>
      </c>
      <c r="E41" s="2" t="s">
        <v>678</v>
      </c>
      <c r="F41" s="71">
        <v>247732</v>
      </c>
      <c r="G41" s="71">
        <v>2468.15</v>
      </c>
      <c r="H41" s="71">
        <v>1.52</v>
      </c>
    </row>
    <row r="42" spans="2:8">
      <c r="B42" s="2" t="s">
        <v>1328</v>
      </c>
      <c r="C42" s="78" t="s">
        <v>258</v>
      </c>
      <c r="D42" s="2" t="s">
        <v>449</v>
      </c>
      <c r="E42" s="2" t="s">
        <v>1329</v>
      </c>
      <c r="F42" s="71">
        <v>236414</v>
      </c>
      <c r="G42" s="71">
        <v>2434.12</v>
      </c>
      <c r="H42" s="71">
        <v>1.5</v>
      </c>
    </row>
    <row r="43" spans="2:8">
      <c r="B43" s="2" t="s">
        <v>1725</v>
      </c>
      <c r="C43" s="78" t="s">
        <v>258</v>
      </c>
      <c r="D43" s="2" t="s">
        <v>409</v>
      </c>
      <c r="E43" s="2" t="s">
        <v>1726</v>
      </c>
      <c r="F43" s="71">
        <v>97500</v>
      </c>
      <c r="G43" s="71">
        <v>2379.7800000000002</v>
      </c>
      <c r="H43" s="71">
        <v>1.47</v>
      </c>
    </row>
    <row r="44" spans="2:8">
      <c r="B44" s="2" t="s">
        <v>867</v>
      </c>
      <c r="C44" s="78" t="s">
        <v>258</v>
      </c>
      <c r="D44" s="2" t="s">
        <v>583</v>
      </c>
      <c r="E44" s="2" t="s">
        <v>868</v>
      </c>
      <c r="F44" s="71">
        <v>44966</v>
      </c>
      <c r="G44" s="71">
        <v>2300.17</v>
      </c>
      <c r="H44" s="71">
        <v>1.42</v>
      </c>
    </row>
    <row r="45" spans="2:8">
      <c r="B45" s="2" t="s">
        <v>403</v>
      </c>
      <c r="C45" s="78" t="s">
        <v>258</v>
      </c>
      <c r="D45" s="2" t="s">
        <v>396</v>
      </c>
      <c r="E45" s="2" t="s">
        <v>404</v>
      </c>
      <c r="F45" s="71">
        <v>100000</v>
      </c>
      <c r="G45" s="71">
        <v>2258.85</v>
      </c>
      <c r="H45" s="71">
        <v>1.39</v>
      </c>
    </row>
    <row r="46" spans="2:8">
      <c r="B46" s="2" t="s">
        <v>1231</v>
      </c>
      <c r="C46" s="78" t="s">
        <v>258</v>
      </c>
      <c r="D46" s="2" t="s">
        <v>525</v>
      </c>
      <c r="E46" s="2" t="s">
        <v>1232</v>
      </c>
      <c r="F46" s="71">
        <v>316842</v>
      </c>
      <c r="G46" s="71">
        <v>2217.2600000000002</v>
      </c>
      <c r="H46" s="71">
        <v>1.37</v>
      </c>
    </row>
    <row r="47" spans="2:8">
      <c r="B47" s="2" t="s">
        <v>1748</v>
      </c>
      <c r="C47" s="78" t="s">
        <v>258</v>
      </c>
      <c r="D47" s="2" t="s">
        <v>496</v>
      </c>
      <c r="E47" s="2" t="s">
        <v>1749</v>
      </c>
      <c r="F47" s="71">
        <v>77321</v>
      </c>
      <c r="G47" s="71">
        <v>2147.1999999999998</v>
      </c>
      <c r="H47" s="71">
        <v>1.32</v>
      </c>
    </row>
    <row r="48" spans="2:8">
      <c r="B48" s="2" t="s">
        <v>942</v>
      </c>
      <c r="C48" s="78" t="s">
        <v>258</v>
      </c>
      <c r="D48" s="2" t="s">
        <v>444</v>
      </c>
      <c r="E48" s="2" t="s">
        <v>943</v>
      </c>
      <c r="F48" s="71">
        <v>15500</v>
      </c>
      <c r="G48" s="71">
        <v>2014</v>
      </c>
      <c r="H48" s="71">
        <v>1.24</v>
      </c>
    </row>
    <row r="49" spans="2:8">
      <c r="B49" s="2" t="s">
        <v>675</v>
      </c>
      <c r="C49" s="78" t="s">
        <v>258</v>
      </c>
      <c r="D49" s="2" t="s">
        <v>388</v>
      </c>
      <c r="E49" s="2" t="s">
        <v>676</v>
      </c>
      <c r="F49" s="71">
        <v>575821</v>
      </c>
      <c r="G49" s="71">
        <v>1990.61</v>
      </c>
      <c r="H49" s="71">
        <v>1.23</v>
      </c>
    </row>
    <row r="50" spans="2:8">
      <c r="B50" s="2" t="s">
        <v>1206</v>
      </c>
      <c r="C50" s="78" t="s">
        <v>258</v>
      </c>
      <c r="D50" s="2" t="s">
        <v>493</v>
      </c>
      <c r="E50" s="2" t="s">
        <v>1207</v>
      </c>
      <c r="F50" s="71">
        <v>52521</v>
      </c>
      <c r="G50" s="71">
        <v>1919.17</v>
      </c>
      <c r="H50" s="71">
        <v>1.18</v>
      </c>
    </row>
    <row r="51" spans="2:8">
      <c r="B51" s="2" t="s">
        <v>699</v>
      </c>
      <c r="C51" s="78" t="s">
        <v>258</v>
      </c>
      <c r="D51" s="2" t="s">
        <v>388</v>
      </c>
      <c r="E51" s="2" t="s">
        <v>700</v>
      </c>
      <c r="F51" s="71">
        <v>273335</v>
      </c>
      <c r="G51" s="71">
        <v>1915.67</v>
      </c>
      <c r="H51" s="71">
        <v>1.18</v>
      </c>
    </row>
    <row r="52" spans="2:8">
      <c r="B52" s="2" t="s">
        <v>1007</v>
      </c>
      <c r="C52" s="78" t="s">
        <v>258</v>
      </c>
      <c r="D52" s="2" t="s">
        <v>409</v>
      </c>
      <c r="E52" s="2" t="s">
        <v>1008</v>
      </c>
      <c r="F52" s="71">
        <v>160000</v>
      </c>
      <c r="G52" s="71">
        <v>1856.8</v>
      </c>
      <c r="H52" s="71">
        <v>1.1499999999999999</v>
      </c>
    </row>
    <row r="53" spans="2:8">
      <c r="B53" s="2" t="s">
        <v>553</v>
      </c>
      <c r="C53" s="78" t="s">
        <v>258</v>
      </c>
      <c r="D53" s="2" t="s">
        <v>514</v>
      </c>
      <c r="E53" s="2" t="s">
        <v>554</v>
      </c>
      <c r="F53" s="71">
        <v>425000</v>
      </c>
      <c r="G53" s="71">
        <v>1799.24</v>
      </c>
      <c r="H53" s="71">
        <v>1.1100000000000001</v>
      </c>
    </row>
    <row r="54" spans="2:8">
      <c r="B54" s="2" t="s">
        <v>408</v>
      </c>
      <c r="C54" s="78" t="s">
        <v>258</v>
      </c>
      <c r="D54" s="2" t="s">
        <v>409</v>
      </c>
      <c r="E54" s="2" t="s">
        <v>410</v>
      </c>
      <c r="F54" s="71">
        <v>150000</v>
      </c>
      <c r="G54" s="71">
        <v>1716.3</v>
      </c>
      <c r="H54" s="71">
        <v>1.06</v>
      </c>
    </row>
    <row r="55" spans="2:8">
      <c r="B55" s="2" t="s">
        <v>1393</v>
      </c>
      <c r="C55" s="78" t="s">
        <v>258</v>
      </c>
      <c r="D55" s="2" t="s">
        <v>444</v>
      </c>
      <c r="E55" s="2" t="s">
        <v>1394</v>
      </c>
      <c r="F55" s="71">
        <v>35000</v>
      </c>
      <c r="G55" s="71">
        <v>1707.06</v>
      </c>
      <c r="H55" s="71">
        <v>1.05</v>
      </c>
    </row>
    <row r="56" spans="2:8">
      <c r="B56" s="2" t="s">
        <v>1346</v>
      </c>
      <c r="C56" s="78" t="s">
        <v>258</v>
      </c>
      <c r="D56" s="2" t="s">
        <v>444</v>
      </c>
      <c r="E56" s="2" t="s">
        <v>1347</v>
      </c>
      <c r="F56" s="71">
        <v>1275000</v>
      </c>
      <c r="G56" s="71">
        <v>1669.74</v>
      </c>
      <c r="H56" s="71">
        <v>1.03</v>
      </c>
    </row>
    <row r="57" spans="2:8">
      <c r="B57" s="2" t="s">
        <v>1148</v>
      </c>
      <c r="C57" s="78" t="s">
        <v>258</v>
      </c>
      <c r="D57" s="2" t="s">
        <v>431</v>
      </c>
      <c r="E57" s="2" t="s">
        <v>1149</v>
      </c>
      <c r="F57" s="71">
        <v>227220</v>
      </c>
      <c r="G57" s="71">
        <v>1650.07</v>
      </c>
      <c r="H57" s="71">
        <v>1.02</v>
      </c>
    </row>
    <row r="58" spans="2:8">
      <c r="B58" s="2" t="s">
        <v>1750</v>
      </c>
      <c r="C58" s="78" t="s">
        <v>258</v>
      </c>
      <c r="D58" s="2" t="s">
        <v>514</v>
      </c>
      <c r="E58" s="2" t="s">
        <v>1751</v>
      </c>
      <c r="F58" s="71">
        <v>93619</v>
      </c>
      <c r="G58" s="71">
        <v>1444.87</v>
      </c>
      <c r="H58" s="71">
        <v>0.89</v>
      </c>
    </row>
    <row r="59" spans="2:8">
      <c r="B59" s="2" t="s">
        <v>1723</v>
      </c>
      <c r="C59" s="78" t="s">
        <v>258</v>
      </c>
      <c r="D59" s="2" t="s">
        <v>409</v>
      </c>
      <c r="E59" s="2" t="s">
        <v>1724</v>
      </c>
      <c r="F59" s="71">
        <v>553506</v>
      </c>
      <c r="G59" s="71">
        <v>1289.06</v>
      </c>
      <c r="H59" s="71">
        <v>0.8</v>
      </c>
    </row>
    <row r="60" spans="2:8">
      <c r="B60" s="2" t="s">
        <v>701</v>
      </c>
      <c r="C60" s="78" t="s">
        <v>258</v>
      </c>
      <c r="D60" s="2" t="s">
        <v>444</v>
      </c>
      <c r="E60" s="2" t="s">
        <v>702</v>
      </c>
      <c r="F60" s="71">
        <v>269429</v>
      </c>
      <c r="G60" s="71">
        <v>1216.3399999999999</v>
      </c>
      <c r="H60" s="71">
        <v>0.75</v>
      </c>
    </row>
    <row r="61" spans="2:8">
      <c r="B61" s="2" t="s">
        <v>589</v>
      </c>
      <c r="C61" s="78" t="s">
        <v>258</v>
      </c>
      <c r="D61" s="2" t="s">
        <v>471</v>
      </c>
      <c r="E61" s="2" t="s">
        <v>590</v>
      </c>
      <c r="F61" s="71">
        <v>115433</v>
      </c>
      <c r="G61" s="71">
        <v>1170.6600000000001</v>
      </c>
      <c r="H61" s="71">
        <v>0.72</v>
      </c>
    </row>
    <row r="62" spans="2:8">
      <c r="B62" s="2" t="s">
        <v>1448</v>
      </c>
      <c r="C62" s="78" t="s">
        <v>258</v>
      </c>
      <c r="D62" s="2" t="s">
        <v>409</v>
      </c>
      <c r="E62" s="2" t="s">
        <v>1449</v>
      </c>
      <c r="F62" s="71">
        <v>144093</v>
      </c>
      <c r="G62" s="71">
        <v>1118.31</v>
      </c>
      <c r="H62" s="71">
        <v>0.69</v>
      </c>
    </row>
    <row r="63" spans="2:8">
      <c r="B63" s="2" t="s">
        <v>1023</v>
      </c>
      <c r="C63" s="78" t="s">
        <v>258</v>
      </c>
      <c r="D63" s="2" t="s">
        <v>409</v>
      </c>
      <c r="E63" s="2" t="s">
        <v>1024</v>
      </c>
      <c r="F63" s="71">
        <v>400000</v>
      </c>
      <c r="G63" s="71">
        <v>899</v>
      </c>
      <c r="H63" s="71">
        <v>0.55000000000000004</v>
      </c>
    </row>
    <row r="64" spans="2:8">
      <c r="B64" s="2" t="s">
        <v>537</v>
      </c>
      <c r="C64" s="78" t="s">
        <v>258</v>
      </c>
      <c r="D64" s="2" t="s">
        <v>409</v>
      </c>
      <c r="E64" s="2" t="s">
        <v>538</v>
      </c>
      <c r="F64" s="71">
        <v>59354</v>
      </c>
      <c r="G64" s="71">
        <v>845.44</v>
      </c>
      <c r="H64" s="71">
        <v>0.52</v>
      </c>
    </row>
    <row r="65" spans="2:8">
      <c r="B65" s="2" t="s">
        <v>1752</v>
      </c>
      <c r="C65" s="78" t="s">
        <v>258</v>
      </c>
      <c r="D65" s="2" t="s">
        <v>993</v>
      </c>
      <c r="E65" s="2" t="s">
        <v>1753</v>
      </c>
      <c r="F65" s="71">
        <v>63698</v>
      </c>
      <c r="G65" s="71">
        <v>616.44000000000005</v>
      </c>
      <c r="H65" s="71">
        <v>0.38</v>
      </c>
    </row>
    <row r="66" spans="2:8">
      <c r="B66" s="2" t="s">
        <v>1754</v>
      </c>
      <c r="C66" s="78" t="s">
        <v>258</v>
      </c>
      <c r="D66" s="2" t="s">
        <v>388</v>
      </c>
      <c r="E66" s="2" t="s">
        <v>1755</v>
      </c>
      <c r="F66" s="71">
        <v>187403</v>
      </c>
      <c r="G66" s="71">
        <v>538.13</v>
      </c>
      <c r="H66" s="71">
        <v>0.33</v>
      </c>
    </row>
    <row r="67" spans="2:8">
      <c r="B67" s="2" t="s">
        <v>1735</v>
      </c>
      <c r="C67" s="78" t="s">
        <v>258</v>
      </c>
      <c r="D67" s="2" t="s">
        <v>1161</v>
      </c>
      <c r="E67" s="2" t="s">
        <v>1736</v>
      </c>
      <c r="F67" s="71">
        <v>50251</v>
      </c>
      <c r="G67" s="71">
        <v>223.69</v>
      </c>
      <c r="H67" s="71">
        <v>0.14000000000000001</v>
      </c>
    </row>
    <row r="68" spans="2:8" ht="13">
      <c r="B68" s="3" t="s">
        <v>261</v>
      </c>
      <c r="C68" s="82"/>
      <c r="D68" s="3"/>
      <c r="E68" s="3"/>
      <c r="F68" s="83"/>
      <c r="G68" s="83">
        <f>SUM(G12:G67)</f>
        <v>156059.42999999996</v>
      </c>
      <c r="H68" s="83">
        <f>SUM(H12:H67)</f>
        <v>96.269999999999982</v>
      </c>
    </row>
    <row r="69" spans="2:8" ht="13">
      <c r="B69" s="3" t="s">
        <v>262</v>
      </c>
      <c r="C69" s="82"/>
      <c r="D69" s="3"/>
      <c r="E69" s="3"/>
      <c r="F69" s="83"/>
      <c r="G69" s="83">
        <v>234.6</v>
      </c>
      <c r="H69" s="83">
        <v>0.14000000000000001</v>
      </c>
    </row>
    <row r="70" spans="2:8" ht="13">
      <c r="B70" s="3" t="s">
        <v>263</v>
      </c>
      <c r="C70" s="82"/>
      <c r="D70" s="3"/>
      <c r="E70" s="3"/>
      <c r="F70" s="83"/>
      <c r="G70" s="83">
        <v>156294.03</v>
      </c>
      <c r="H70" s="83">
        <v>96.41</v>
      </c>
    </row>
    <row r="71" spans="2:8" ht="13">
      <c r="B71" s="3" t="s">
        <v>350</v>
      </c>
      <c r="C71" s="82"/>
      <c r="D71" s="3"/>
      <c r="E71" s="3"/>
      <c r="F71" s="83"/>
      <c r="G71" s="83">
        <v>5759.6819138900082</v>
      </c>
      <c r="H71" s="83">
        <v>3.5900000000000034</v>
      </c>
    </row>
    <row r="72" spans="2:8" ht="13">
      <c r="B72" s="3" t="s">
        <v>265</v>
      </c>
      <c r="C72" s="82"/>
      <c r="D72" s="3"/>
      <c r="E72" s="3"/>
      <c r="F72" s="83"/>
      <c r="G72" s="83">
        <v>162053.71191389</v>
      </c>
      <c r="H72" s="83">
        <v>100</v>
      </c>
    </row>
    <row r="73" spans="2:8">
      <c r="B73" s="2" t="s">
        <v>266</v>
      </c>
    </row>
    <row r="74" spans="2:8" ht="13">
      <c r="B74" s="3" t="s">
        <v>267</v>
      </c>
    </row>
    <row r="75" spans="2:8" ht="13">
      <c r="B75" s="3" t="s">
        <v>268</v>
      </c>
      <c r="C75" s="78" t="s">
        <v>269</v>
      </c>
    </row>
    <row r="76" spans="2:8" ht="13">
      <c r="B76" s="3" t="s">
        <v>272</v>
      </c>
      <c r="C76" s="78" t="s">
        <v>271</v>
      </c>
    </row>
    <row r="77" spans="2:8" ht="13">
      <c r="B77" s="3" t="s">
        <v>273</v>
      </c>
      <c r="C77" s="78" t="s">
        <v>271</v>
      </c>
    </row>
    <row r="78" spans="2:8" ht="13">
      <c r="B78" s="3" t="s">
        <v>274</v>
      </c>
      <c r="C78" s="78" t="s">
        <v>275</v>
      </c>
    </row>
    <row r="79" spans="2:8" ht="13">
      <c r="B79" s="3" t="s">
        <v>1756</v>
      </c>
      <c r="C79" s="82"/>
    </row>
    <row r="80" spans="2:8" ht="13">
      <c r="B80" s="3" t="s">
        <v>1757</v>
      </c>
      <c r="C80" s="82"/>
    </row>
    <row r="81" spans="2:3" ht="13">
      <c r="B81" s="3" t="s">
        <v>1758</v>
      </c>
      <c r="C81" s="82"/>
    </row>
    <row r="82" spans="2:3" ht="13">
      <c r="B82" s="3" t="s">
        <v>1759</v>
      </c>
      <c r="C82" s="82"/>
    </row>
    <row r="83" spans="2:3" ht="13">
      <c r="B83" s="3" t="s">
        <v>1760</v>
      </c>
      <c r="C83" s="82"/>
    </row>
    <row r="84" spans="2:3">
      <c r="B84" s="2" t="s">
        <v>286</v>
      </c>
    </row>
    <row r="85" spans="2:3">
      <c r="B85" s="2" t="s">
        <v>354</v>
      </c>
    </row>
    <row r="88" spans="2:3" ht="14.5">
      <c r="B88" s="104" t="s">
        <v>355</v>
      </c>
      <c r="C88" s="105"/>
    </row>
    <row r="89" spans="2:3" ht="14.5">
      <c r="B89" s="104" t="s">
        <v>356</v>
      </c>
      <c r="C89" s="106" t="s">
        <v>357</v>
      </c>
    </row>
    <row r="90" spans="2:3" ht="14.5">
      <c r="B90" s="85" t="s">
        <v>358</v>
      </c>
      <c r="C90" s="86">
        <v>2000</v>
      </c>
    </row>
    <row r="91" spans="2:3" ht="14.5">
      <c r="B91" s="85" t="s">
        <v>360</v>
      </c>
      <c r="C91" s="86">
        <v>0</v>
      </c>
    </row>
    <row r="92" spans="2:3" ht="14.5">
      <c r="B92" s="85" t="s">
        <v>361</v>
      </c>
      <c r="C92" s="86">
        <v>0</v>
      </c>
    </row>
    <row r="93" spans="2:3" ht="14.5">
      <c r="B93" s="85" t="s">
        <v>362</v>
      </c>
      <c r="C93" s="86">
        <v>0</v>
      </c>
    </row>
    <row r="94" spans="2:3" ht="14.5">
      <c r="B94" s="85" t="s">
        <v>363</v>
      </c>
      <c r="C94" s="86">
        <v>0</v>
      </c>
    </row>
    <row r="95" spans="2:3" ht="14.5">
      <c r="B95" s="85" t="s">
        <v>364</v>
      </c>
      <c r="C95" s="86">
        <v>0</v>
      </c>
    </row>
    <row r="96" spans="2:3" ht="14.5">
      <c r="B96" s="104" t="s">
        <v>365</v>
      </c>
      <c r="C96" s="105">
        <v>2000</v>
      </c>
    </row>
    <row r="98" spans="2:7" ht="14.5">
      <c r="B98" s="85" t="s">
        <v>295</v>
      </c>
      <c r="C98" s="86"/>
      <c r="D98" s="85"/>
    </row>
    <row r="99" spans="2:7" ht="29">
      <c r="B99" s="89" t="s">
        <v>296</v>
      </c>
      <c r="C99" s="87" t="s">
        <v>297</v>
      </c>
      <c r="D99" s="89" t="s">
        <v>298</v>
      </c>
    </row>
    <row r="100" spans="2:7" ht="14.5">
      <c r="B100" s="85" t="s">
        <v>271</v>
      </c>
      <c r="C100" s="86" t="s">
        <v>271</v>
      </c>
      <c r="D100" s="85" t="s">
        <v>271</v>
      </c>
    </row>
    <row r="102" spans="2:7" ht="13">
      <c r="B102" s="90" t="s">
        <v>299</v>
      </c>
      <c r="C102" s="91">
        <v>45747</v>
      </c>
      <c r="D102" s="92"/>
      <c r="E102" s="93"/>
      <c r="F102" s="94"/>
    </row>
    <row r="103" spans="2:7" ht="13">
      <c r="B103" s="90" t="s">
        <v>300</v>
      </c>
      <c r="C103" s="95" t="s">
        <v>301</v>
      </c>
      <c r="D103" s="90" t="s">
        <v>302</v>
      </c>
      <c r="E103" s="96" t="s">
        <v>303</v>
      </c>
      <c r="F103" s="97" t="s">
        <v>304</v>
      </c>
      <c r="G103" s="83"/>
    </row>
    <row r="104" spans="2:7">
      <c r="B104" s="98" t="s">
        <v>271</v>
      </c>
      <c r="C104" s="99" t="s">
        <v>271</v>
      </c>
      <c r="D104" s="98" t="s">
        <v>271</v>
      </c>
      <c r="E104" s="100" t="s">
        <v>271</v>
      </c>
      <c r="F104" s="101" t="s">
        <v>271</v>
      </c>
    </row>
    <row r="107" spans="2:7" ht="13">
      <c r="B107" s="3" t="s">
        <v>305</v>
      </c>
    </row>
    <row r="108" spans="2:7" ht="13">
      <c r="B108" s="3"/>
    </row>
    <row r="109" spans="2:7" ht="13">
      <c r="B109" s="3" t="s">
        <v>306</v>
      </c>
    </row>
    <row r="110" spans="2:7" ht="13">
      <c r="B110" s="90" t="s">
        <v>307</v>
      </c>
      <c r="C110" s="95" t="s">
        <v>308</v>
      </c>
      <c r="D110" s="3"/>
    </row>
    <row r="111" spans="2:7">
      <c r="B111" s="92" t="s">
        <v>271</v>
      </c>
      <c r="C111" s="102" t="s">
        <v>271</v>
      </c>
    </row>
    <row r="113" spans="2:7" ht="13">
      <c r="B113" s="90" t="s">
        <v>309</v>
      </c>
      <c r="C113" s="95" t="s">
        <v>308</v>
      </c>
    </row>
    <row r="114" spans="2:7">
      <c r="B114" s="92" t="s">
        <v>271</v>
      </c>
      <c r="C114" s="102" t="s">
        <v>271</v>
      </c>
    </row>
    <row r="116" spans="2:7" ht="13">
      <c r="B116" s="90" t="s">
        <v>310</v>
      </c>
      <c r="C116" s="95" t="s">
        <v>311</v>
      </c>
    </row>
    <row r="117" spans="2:7">
      <c r="B117" s="92" t="s">
        <v>271</v>
      </c>
      <c r="C117" s="102" t="s">
        <v>271</v>
      </c>
    </row>
    <row r="119" spans="2:7" ht="13">
      <c r="B119" s="96" t="s">
        <v>312</v>
      </c>
      <c r="C119" s="95" t="s">
        <v>311</v>
      </c>
    </row>
    <row r="120" spans="2:7">
      <c r="B120" s="93" t="s">
        <v>271</v>
      </c>
      <c r="C120" s="102" t="s">
        <v>271</v>
      </c>
    </row>
    <row r="122" spans="2:7" ht="13">
      <c r="B122" s="90" t="s">
        <v>313</v>
      </c>
      <c r="C122" s="95" t="s">
        <v>271</v>
      </c>
    </row>
    <row r="124" spans="2:7" ht="13">
      <c r="B124" s="90" t="s">
        <v>314</v>
      </c>
      <c r="C124" s="91">
        <v>45747</v>
      </c>
      <c r="D124" s="92"/>
      <c r="E124" s="93"/>
      <c r="F124" s="94"/>
    </row>
    <row r="125" spans="2:7" ht="13">
      <c r="B125" s="90" t="s">
        <v>300</v>
      </c>
      <c r="C125" s="95" t="s">
        <v>301</v>
      </c>
      <c r="D125" s="90" t="s">
        <v>302</v>
      </c>
      <c r="E125" s="96" t="s">
        <v>303</v>
      </c>
      <c r="F125" s="97" t="s">
        <v>304</v>
      </c>
      <c r="G125" s="83"/>
    </row>
    <row r="126" spans="2:7">
      <c r="B126" s="98" t="s">
        <v>271</v>
      </c>
      <c r="C126" s="99" t="s">
        <v>271</v>
      </c>
      <c r="D126" s="98" t="s">
        <v>271</v>
      </c>
      <c r="E126" s="100" t="s">
        <v>271</v>
      </c>
      <c r="F126" s="101" t="s">
        <v>271</v>
      </c>
    </row>
    <row r="127" spans="2:7" ht="13">
      <c r="B127" s="3" t="s">
        <v>305</v>
      </c>
    </row>
    <row r="128" spans="2:7" ht="13">
      <c r="B128" s="3"/>
    </row>
    <row r="129" spans="2:4" ht="13">
      <c r="B129" s="3" t="s">
        <v>306</v>
      </c>
    </row>
    <row r="130" spans="2:4" ht="13">
      <c r="B130" s="90" t="s">
        <v>307</v>
      </c>
      <c r="C130" s="95" t="s">
        <v>308</v>
      </c>
      <c r="D130" s="3"/>
    </row>
    <row r="131" spans="2:4">
      <c r="B131" s="92" t="s">
        <v>271</v>
      </c>
      <c r="C131" s="102" t="s">
        <v>271</v>
      </c>
    </row>
    <row r="133" spans="2:4" ht="13">
      <c r="B133" s="90" t="s">
        <v>309</v>
      </c>
      <c r="C133" s="95" t="s">
        <v>308</v>
      </c>
    </row>
    <row r="134" spans="2:4">
      <c r="B134" s="92" t="s">
        <v>271</v>
      </c>
      <c r="C134" s="102" t="s">
        <v>271</v>
      </c>
    </row>
    <row r="136" spans="2:4" ht="13">
      <c r="B136" s="90" t="s">
        <v>310</v>
      </c>
      <c r="C136" s="95" t="s">
        <v>311</v>
      </c>
    </row>
    <row r="137" spans="2:4">
      <c r="B137" s="92" t="s">
        <v>271</v>
      </c>
      <c r="C137" s="102" t="s">
        <v>271</v>
      </c>
    </row>
    <row r="139" spans="2:4" ht="13">
      <c r="B139" s="96" t="s">
        <v>312</v>
      </c>
      <c r="C139" s="95" t="s">
        <v>311</v>
      </c>
    </row>
    <row r="140" spans="2:4">
      <c r="B140" s="93" t="s">
        <v>271</v>
      </c>
      <c r="C140" s="102" t="s">
        <v>271</v>
      </c>
    </row>
    <row r="142" spans="2:4" ht="13">
      <c r="B142" s="90" t="s">
        <v>313</v>
      </c>
      <c r="C142" s="95" t="s">
        <v>271</v>
      </c>
    </row>
    <row r="145" spans="2:80" ht="13">
      <c r="B145" s="3" t="s">
        <v>315</v>
      </c>
    </row>
    <row r="147" spans="2:80" ht="13">
      <c r="B147" s="90" t="s">
        <v>300</v>
      </c>
      <c r="C147" s="95" t="s">
        <v>316</v>
      </c>
      <c r="D147" s="90" t="s">
        <v>317</v>
      </c>
      <c r="E147" s="90" t="s">
        <v>318</v>
      </c>
      <c r="F147" s="83"/>
    </row>
    <row r="148" spans="2:80">
      <c r="B148" s="92" t="s">
        <v>271</v>
      </c>
      <c r="C148" s="102" t="s">
        <v>271</v>
      </c>
      <c r="D148" s="92" t="s">
        <v>271</v>
      </c>
      <c r="E148" s="92" t="s">
        <v>271</v>
      </c>
    </row>
    <row r="151" spans="2:80" ht="13">
      <c r="B151" s="3" t="s">
        <v>319</v>
      </c>
      <c r="C151" s="82" t="s">
        <v>271</v>
      </c>
      <c r="D151" s="3"/>
      <c r="E151" s="3"/>
      <c r="F151" s="83"/>
      <c r="G151" s="83"/>
      <c r="H151" s="8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3" spans="2:80" ht="13">
      <c r="B153" s="3" t="s">
        <v>320</v>
      </c>
    </row>
    <row r="155" spans="2:80" ht="13">
      <c r="B155" s="90" t="s">
        <v>321</v>
      </c>
      <c r="C155" s="95" t="s">
        <v>308</v>
      </c>
      <c r="D155" s="3"/>
    </row>
    <row r="156" spans="2:80">
      <c r="B156" s="92" t="s">
        <v>271</v>
      </c>
      <c r="C156" s="102" t="s">
        <v>271</v>
      </c>
    </row>
    <row r="159" spans="2:80" ht="13">
      <c r="B159" s="90" t="s">
        <v>322</v>
      </c>
      <c r="C159" s="95" t="s">
        <v>323</v>
      </c>
      <c r="D159" s="3"/>
    </row>
    <row r="160" spans="2:80">
      <c r="B160" s="92" t="s">
        <v>271</v>
      </c>
      <c r="C160" s="102" t="s">
        <v>271</v>
      </c>
    </row>
    <row r="163" spans="2:80" ht="13">
      <c r="B163" s="3" t="s">
        <v>324</v>
      </c>
    </row>
    <row r="166" spans="2:80" ht="13">
      <c r="B166" s="3" t="s">
        <v>325</v>
      </c>
    </row>
    <row r="168" spans="2:80" ht="13">
      <c r="B168" s="90" t="s">
        <v>300</v>
      </c>
      <c r="C168" s="95" t="s">
        <v>326</v>
      </c>
      <c r="D168" s="90" t="s">
        <v>316</v>
      </c>
      <c r="E168" s="90" t="s">
        <v>317</v>
      </c>
      <c r="F168" s="97" t="s">
        <v>318</v>
      </c>
      <c r="G168" s="83"/>
    </row>
    <row r="169" spans="2:80">
      <c r="B169" s="92" t="s">
        <v>271</v>
      </c>
      <c r="C169" s="102" t="s">
        <v>271</v>
      </c>
      <c r="D169" s="92" t="s">
        <v>271</v>
      </c>
      <c r="E169" s="92" t="s">
        <v>271</v>
      </c>
      <c r="F169" s="103" t="s">
        <v>271</v>
      </c>
    </row>
    <row r="172" spans="2:80" ht="13">
      <c r="B172" s="3" t="s">
        <v>319</v>
      </c>
      <c r="C172" s="82" t="s">
        <v>271</v>
      </c>
      <c r="D172" s="3"/>
      <c r="E172" s="3"/>
      <c r="F172" s="83"/>
      <c r="G172" s="83"/>
      <c r="H172" s="8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320</v>
      </c>
    </row>
    <row r="176" spans="2:80" ht="13">
      <c r="B176" s="90" t="s">
        <v>321</v>
      </c>
      <c r="C176" s="95" t="s">
        <v>308</v>
      </c>
      <c r="D176" s="3"/>
    </row>
    <row r="177" spans="2:7">
      <c r="B177" s="92" t="s">
        <v>271</v>
      </c>
      <c r="C177" s="102" t="s">
        <v>271</v>
      </c>
    </row>
    <row r="180" spans="2:7" ht="13">
      <c r="B180" s="90" t="s">
        <v>322</v>
      </c>
      <c r="C180" s="95" t="s">
        <v>323</v>
      </c>
      <c r="D180" s="3"/>
    </row>
    <row r="181" spans="2:7">
      <c r="B181" s="92" t="s">
        <v>271</v>
      </c>
      <c r="C181" s="102" t="s">
        <v>271</v>
      </c>
    </row>
    <row r="184" spans="2:7" ht="13">
      <c r="B184" s="3" t="s">
        <v>324</v>
      </c>
    </row>
    <row r="187" spans="2:7" ht="13">
      <c r="B187" s="3" t="s">
        <v>327</v>
      </c>
    </row>
    <row r="188" spans="2:7" ht="13">
      <c r="B188" s="90" t="s">
        <v>300</v>
      </c>
      <c r="C188" s="95" t="s">
        <v>328</v>
      </c>
      <c r="D188" s="90" t="s">
        <v>329</v>
      </c>
      <c r="E188" s="90" t="s">
        <v>330</v>
      </c>
      <c r="F188" s="97" t="s">
        <v>331</v>
      </c>
      <c r="G188" s="83"/>
    </row>
    <row r="189" spans="2:7">
      <c r="B189" s="92" t="s">
        <v>271</v>
      </c>
      <c r="C189" s="102" t="s">
        <v>271</v>
      </c>
      <c r="D189" s="92" t="s">
        <v>271</v>
      </c>
      <c r="E189" s="92" t="s">
        <v>271</v>
      </c>
      <c r="F189" s="103" t="s">
        <v>271</v>
      </c>
    </row>
    <row r="190" spans="2:7">
      <c r="B190" s="2" t="s">
        <v>332</v>
      </c>
    </row>
  </sheetData>
  <mergeCells count="3">
    <mergeCell ref="B1:E1"/>
    <mergeCell ref="C3:C7"/>
    <mergeCell ref="D3:D7"/>
  </mergeCells>
  <hyperlinks>
    <hyperlink ref="A1" location="Index!A1" display="Index" xr:uid="{91DDF89B-B073-47B0-971D-CA96C8349F8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D585-B6CA-4757-8CF7-DEA4C1FEF787}">
  <dimension ref="A1:CB179"/>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51</v>
      </c>
      <c r="C1" s="70"/>
      <c r="D1" s="70"/>
      <c r="E1" s="70"/>
    </row>
    <row r="3" spans="1:9" ht="14.5">
      <c r="B3" s="72" t="s">
        <v>1761</v>
      </c>
      <c r="C3" s="73"/>
      <c r="D3" s="74"/>
      <c r="E3" s="75"/>
    </row>
    <row r="4" spans="1:9" ht="14.5">
      <c r="B4" s="76" t="s">
        <v>1762</v>
      </c>
      <c r="C4" s="73"/>
      <c r="D4" s="74"/>
      <c r="E4" s="75"/>
    </row>
    <row r="5" spans="1:9" ht="14.5">
      <c r="B5" s="76" t="s">
        <v>241</v>
      </c>
      <c r="C5" s="73"/>
      <c r="D5" s="74"/>
      <c r="E5" s="75"/>
    </row>
    <row r="6" spans="1:9" ht="14.5">
      <c r="B6" s="76" t="s">
        <v>242</v>
      </c>
      <c r="C6" s="73"/>
      <c r="D6" s="74"/>
      <c r="E6" s="75"/>
    </row>
    <row r="7" spans="1:9" ht="29">
      <c r="B7" s="76" t="s">
        <v>1763</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395</v>
      </c>
      <c r="C15" s="78" t="s">
        <v>258</v>
      </c>
      <c r="D15" s="2" t="s">
        <v>396</v>
      </c>
      <c r="E15" s="2" t="s">
        <v>397</v>
      </c>
      <c r="F15" s="71">
        <v>5049000</v>
      </c>
      <c r="G15" s="71">
        <v>20688.28</v>
      </c>
      <c r="H15" s="71">
        <v>9.3699999999999992</v>
      </c>
    </row>
    <row r="16" spans="1:9">
      <c r="B16" s="2" t="s">
        <v>644</v>
      </c>
      <c r="C16" s="78" t="s">
        <v>258</v>
      </c>
      <c r="D16" s="2" t="s">
        <v>460</v>
      </c>
      <c r="E16" s="2" t="s">
        <v>645</v>
      </c>
      <c r="F16" s="71">
        <v>8658000</v>
      </c>
      <c r="G16" s="71">
        <v>17463.189999999999</v>
      </c>
      <c r="H16" s="71">
        <v>7.91</v>
      </c>
    </row>
    <row r="17" spans="2:8">
      <c r="B17" s="2" t="s">
        <v>547</v>
      </c>
      <c r="C17" s="78" t="s">
        <v>258</v>
      </c>
      <c r="D17" s="2" t="s">
        <v>421</v>
      </c>
      <c r="E17" s="2" t="s">
        <v>548</v>
      </c>
      <c r="F17" s="71">
        <v>606500</v>
      </c>
      <c r="G17" s="71">
        <v>14731.58</v>
      </c>
      <c r="H17" s="71">
        <v>6.67</v>
      </c>
    </row>
    <row r="18" spans="2:8">
      <c r="B18" s="2" t="s">
        <v>673</v>
      </c>
      <c r="C18" s="78" t="s">
        <v>258</v>
      </c>
      <c r="D18" s="2" t="s">
        <v>460</v>
      </c>
      <c r="E18" s="2" t="s">
        <v>674</v>
      </c>
      <c r="F18" s="71">
        <v>243000</v>
      </c>
      <c r="G18" s="71">
        <v>12940.11</v>
      </c>
      <c r="H18" s="71">
        <v>5.86</v>
      </c>
    </row>
    <row r="19" spans="2:8">
      <c r="B19" s="2" t="s">
        <v>423</v>
      </c>
      <c r="C19" s="78" t="s">
        <v>258</v>
      </c>
      <c r="D19" s="2" t="s">
        <v>415</v>
      </c>
      <c r="E19" s="2" t="s">
        <v>424</v>
      </c>
      <c r="F19" s="71">
        <v>961000</v>
      </c>
      <c r="G19" s="71">
        <v>9628.26</v>
      </c>
      <c r="H19" s="71">
        <v>4.3600000000000003</v>
      </c>
    </row>
    <row r="20" spans="2:8">
      <c r="B20" s="2" t="s">
        <v>667</v>
      </c>
      <c r="C20" s="78" t="s">
        <v>258</v>
      </c>
      <c r="D20" s="2" t="s">
        <v>668</v>
      </c>
      <c r="E20" s="2" t="s">
        <v>669</v>
      </c>
      <c r="F20" s="71">
        <v>405000</v>
      </c>
      <c r="G20" s="71">
        <v>9115.5400000000009</v>
      </c>
      <c r="H20" s="71">
        <v>4.13</v>
      </c>
    </row>
    <row r="21" spans="2:8">
      <c r="B21" s="2" t="s">
        <v>648</v>
      </c>
      <c r="C21" s="78" t="s">
        <v>258</v>
      </c>
      <c r="D21" s="2" t="s">
        <v>598</v>
      </c>
      <c r="E21" s="2" t="s">
        <v>649</v>
      </c>
      <c r="F21" s="71">
        <v>315000</v>
      </c>
      <c r="G21" s="71">
        <v>9063.34</v>
      </c>
      <c r="H21" s="71">
        <v>4.0999999999999996</v>
      </c>
    </row>
    <row r="22" spans="2:8">
      <c r="B22" s="2" t="s">
        <v>1764</v>
      </c>
      <c r="C22" s="78" t="s">
        <v>258</v>
      </c>
      <c r="D22" s="2" t="s">
        <v>668</v>
      </c>
      <c r="E22" s="2" t="s">
        <v>1765</v>
      </c>
      <c r="F22" s="71">
        <v>1281313</v>
      </c>
      <c r="G22" s="71">
        <v>8469.48</v>
      </c>
      <c r="H22" s="71">
        <v>3.84</v>
      </c>
    </row>
    <row r="23" spans="2:8">
      <c r="B23" s="2" t="s">
        <v>657</v>
      </c>
      <c r="C23" s="78" t="s">
        <v>258</v>
      </c>
      <c r="D23" s="2" t="s">
        <v>412</v>
      </c>
      <c r="E23" s="2" t="s">
        <v>658</v>
      </c>
      <c r="F23" s="71">
        <v>523959</v>
      </c>
      <c r="G23" s="71">
        <v>8010.81</v>
      </c>
      <c r="H23" s="71">
        <v>3.63</v>
      </c>
    </row>
    <row r="24" spans="2:8">
      <c r="B24" s="2" t="s">
        <v>411</v>
      </c>
      <c r="C24" s="78" t="s">
        <v>258</v>
      </c>
      <c r="D24" s="2" t="s">
        <v>412</v>
      </c>
      <c r="E24" s="2" t="s">
        <v>413</v>
      </c>
      <c r="F24" s="71">
        <v>261000</v>
      </c>
      <c r="G24" s="71">
        <v>7995.34</v>
      </c>
      <c r="H24" s="71">
        <v>3.62</v>
      </c>
    </row>
    <row r="25" spans="2:8">
      <c r="B25" s="2" t="s">
        <v>1766</v>
      </c>
      <c r="C25" s="78" t="s">
        <v>258</v>
      </c>
      <c r="D25" s="2" t="s">
        <v>412</v>
      </c>
      <c r="E25" s="2" t="s">
        <v>1767</v>
      </c>
      <c r="F25" s="71">
        <v>693000</v>
      </c>
      <c r="G25" s="71">
        <v>6352.04</v>
      </c>
      <c r="H25" s="71">
        <v>2.88</v>
      </c>
    </row>
    <row r="26" spans="2:8">
      <c r="B26" s="2" t="s">
        <v>685</v>
      </c>
      <c r="C26" s="78" t="s">
        <v>258</v>
      </c>
      <c r="D26" s="2" t="s">
        <v>412</v>
      </c>
      <c r="E26" s="2" t="s">
        <v>686</v>
      </c>
      <c r="F26" s="71">
        <v>45503</v>
      </c>
      <c r="G26" s="71">
        <v>5997.07</v>
      </c>
      <c r="H26" s="71">
        <v>2.72</v>
      </c>
    </row>
    <row r="27" spans="2:8">
      <c r="B27" s="2" t="s">
        <v>1768</v>
      </c>
      <c r="C27" s="78" t="s">
        <v>258</v>
      </c>
      <c r="D27" s="2" t="s">
        <v>412</v>
      </c>
      <c r="E27" s="2" t="s">
        <v>1769</v>
      </c>
      <c r="F27" s="71">
        <v>270464</v>
      </c>
      <c r="G27" s="71">
        <v>5778.19</v>
      </c>
      <c r="H27" s="71">
        <v>2.62</v>
      </c>
    </row>
    <row r="28" spans="2:8">
      <c r="B28" s="2" t="s">
        <v>995</v>
      </c>
      <c r="C28" s="78" t="s">
        <v>258</v>
      </c>
      <c r="D28" s="2" t="s">
        <v>695</v>
      </c>
      <c r="E28" s="2" t="s">
        <v>996</v>
      </c>
      <c r="F28" s="71">
        <v>63000</v>
      </c>
      <c r="G28" s="71">
        <v>4963.68</v>
      </c>
      <c r="H28" s="71">
        <v>2.25</v>
      </c>
    </row>
    <row r="29" spans="2:8">
      <c r="B29" s="2" t="s">
        <v>468</v>
      </c>
      <c r="C29" s="78" t="s">
        <v>258</v>
      </c>
      <c r="D29" s="2" t="s">
        <v>412</v>
      </c>
      <c r="E29" s="2" t="s">
        <v>469</v>
      </c>
      <c r="F29" s="71">
        <v>456797</v>
      </c>
      <c r="G29" s="71">
        <v>4628.72</v>
      </c>
      <c r="H29" s="71">
        <v>2.1</v>
      </c>
    </row>
    <row r="30" spans="2:8">
      <c r="B30" s="2" t="s">
        <v>725</v>
      </c>
      <c r="C30" s="78" t="s">
        <v>258</v>
      </c>
      <c r="D30" s="2" t="s">
        <v>412</v>
      </c>
      <c r="E30" s="2" t="s">
        <v>726</v>
      </c>
      <c r="F30" s="71">
        <v>63898</v>
      </c>
      <c r="G30" s="71">
        <v>4607.59</v>
      </c>
      <c r="H30" s="71">
        <v>2.09</v>
      </c>
    </row>
    <row r="31" spans="2:8">
      <c r="B31" s="2" t="s">
        <v>420</v>
      </c>
      <c r="C31" s="78" t="s">
        <v>258</v>
      </c>
      <c r="D31" s="2" t="s">
        <v>421</v>
      </c>
      <c r="E31" s="2" t="s">
        <v>422</v>
      </c>
      <c r="F31" s="71">
        <v>320000</v>
      </c>
      <c r="G31" s="71">
        <v>4484.16</v>
      </c>
      <c r="H31" s="71">
        <v>2.0299999999999998</v>
      </c>
    </row>
    <row r="32" spans="2:8">
      <c r="B32" s="2" t="s">
        <v>896</v>
      </c>
      <c r="C32" s="78" t="s">
        <v>258</v>
      </c>
      <c r="D32" s="2" t="s">
        <v>525</v>
      </c>
      <c r="E32" s="2" t="s">
        <v>897</v>
      </c>
      <c r="F32" s="71">
        <v>612000</v>
      </c>
      <c r="G32" s="71">
        <v>4452.3</v>
      </c>
      <c r="H32" s="71">
        <v>2.02</v>
      </c>
    </row>
    <row r="33" spans="2:8">
      <c r="B33" s="2" t="s">
        <v>659</v>
      </c>
      <c r="C33" s="78" t="s">
        <v>258</v>
      </c>
      <c r="D33" s="2" t="s">
        <v>471</v>
      </c>
      <c r="E33" s="2" t="s">
        <v>660</v>
      </c>
      <c r="F33" s="71">
        <v>85500</v>
      </c>
      <c r="G33" s="71">
        <v>4401.5</v>
      </c>
      <c r="H33" s="71">
        <v>1.99</v>
      </c>
    </row>
    <row r="34" spans="2:8">
      <c r="B34" s="2" t="s">
        <v>642</v>
      </c>
      <c r="C34" s="78" t="s">
        <v>258</v>
      </c>
      <c r="D34" s="2" t="s">
        <v>449</v>
      </c>
      <c r="E34" s="2" t="s">
        <v>643</v>
      </c>
      <c r="F34" s="71">
        <v>72000</v>
      </c>
      <c r="G34" s="71">
        <v>3945.46</v>
      </c>
      <c r="H34" s="71">
        <v>1.79</v>
      </c>
    </row>
    <row r="35" spans="2:8">
      <c r="B35" s="2" t="s">
        <v>654</v>
      </c>
      <c r="C35" s="78" t="s">
        <v>258</v>
      </c>
      <c r="D35" s="2" t="s">
        <v>655</v>
      </c>
      <c r="E35" s="2" t="s">
        <v>656</v>
      </c>
      <c r="F35" s="71">
        <v>230657</v>
      </c>
      <c r="G35" s="71">
        <v>3666.87</v>
      </c>
      <c r="H35" s="71">
        <v>1.66</v>
      </c>
    </row>
    <row r="36" spans="2:8">
      <c r="B36" s="2" t="s">
        <v>711</v>
      </c>
      <c r="C36" s="78" t="s">
        <v>258</v>
      </c>
      <c r="D36" s="2" t="s">
        <v>695</v>
      </c>
      <c r="E36" s="2" t="s">
        <v>712</v>
      </c>
      <c r="F36" s="71">
        <v>90000</v>
      </c>
      <c r="G36" s="71">
        <v>3350.66</v>
      </c>
      <c r="H36" s="71">
        <v>1.52</v>
      </c>
    </row>
    <row r="37" spans="2:8">
      <c r="B37" s="2" t="s">
        <v>1770</v>
      </c>
      <c r="C37" s="78" t="s">
        <v>258</v>
      </c>
      <c r="D37" s="2" t="s">
        <v>525</v>
      </c>
      <c r="E37" s="2" t="s">
        <v>1771</v>
      </c>
      <c r="F37" s="71">
        <v>5000000</v>
      </c>
      <c r="G37" s="71">
        <v>3022.5</v>
      </c>
      <c r="H37" s="71">
        <v>1.37</v>
      </c>
    </row>
    <row r="38" spans="2:8">
      <c r="B38" s="2" t="s">
        <v>1409</v>
      </c>
      <c r="C38" s="78" t="s">
        <v>258</v>
      </c>
      <c r="D38" s="2" t="s">
        <v>412</v>
      </c>
      <c r="E38" s="2" t="s">
        <v>1410</v>
      </c>
      <c r="F38" s="71">
        <v>1227500</v>
      </c>
      <c r="G38" s="71">
        <v>2785.2</v>
      </c>
      <c r="H38" s="71">
        <v>1.26</v>
      </c>
    </row>
    <row r="39" spans="2:8">
      <c r="B39" s="2" t="s">
        <v>1772</v>
      </c>
      <c r="C39" s="78" t="s">
        <v>258</v>
      </c>
      <c r="D39" s="2" t="s">
        <v>598</v>
      </c>
      <c r="E39" s="2" t="s">
        <v>1773</v>
      </c>
      <c r="F39" s="71">
        <v>843244</v>
      </c>
      <c r="G39" s="71">
        <v>2771.74</v>
      </c>
      <c r="H39" s="71">
        <v>1.26</v>
      </c>
    </row>
    <row r="40" spans="2:8">
      <c r="B40" s="2" t="s">
        <v>1774</v>
      </c>
      <c r="C40" s="78" t="s">
        <v>258</v>
      </c>
      <c r="D40" s="2" t="s">
        <v>514</v>
      </c>
      <c r="E40" s="2" t="s">
        <v>1775</v>
      </c>
      <c r="F40" s="71">
        <v>90000</v>
      </c>
      <c r="G40" s="71">
        <v>2564.37</v>
      </c>
      <c r="H40" s="71">
        <v>1.1599999999999999</v>
      </c>
    </row>
    <row r="41" spans="2:8">
      <c r="B41" s="2" t="s">
        <v>912</v>
      </c>
      <c r="C41" s="78" t="s">
        <v>258</v>
      </c>
      <c r="D41" s="2" t="s">
        <v>578</v>
      </c>
      <c r="E41" s="2" t="s">
        <v>913</v>
      </c>
      <c r="F41" s="71">
        <v>51300</v>
      </c>
      <c r="G41" s="71">
        <v>2435.39</v>
      </c>
      <c r="H41" s="71">
        <v>1.1000000000000001</v>
      </c>
    </row>
    <row r="42" spans="2:8">
      <c r="B42" s="2" t="s">
        <v>690</v>
      </c>
      <c r="C42" s="78" t="s">
        <v>258</v>
      </c>
      <c r="D42" s="2" t="s">
        <v>668</v>
      </c>
      <c r="E42" s="2" t="s">
        <v>691</v>
      </c>
      <c r="F42" s="71">
        <v>315000</v>
      </c>
      <c r="G42" s="71">
        <v>2374.16</v>
      </c>
      <c r="H42" s="71">
        <v>1.08</v>
      </c>
    </row>
    <row r="43" spans="2:8">
      <c r="B43" s="2" t="s">
        <v>1091</v>
      </c>
      <c r="C43" s="78" t="s">
        <v>258</v>
      </c>
      <c r="D43" s="2" t="s">
        <v>412</v>
      </c>
      <c r="E43" s="2" t="s">
        <v>1092</v>
      </c>
      <c r="F43" s="71">
        <v>504000</v>
      </c>
      <c r="G43" s="71">
        <v>2354.94</v>
      </c>
      <c r="H43" s="71">
        <v>1.07</v>
      </c>
    </row>
    <row r="44" spans="2:8">
      <c r="B44" s="2" t="s">
        <v>701</v>
      </c>
      <c r="C44" s="78" t="s">
        <v>258</v>
      </c>
      <c r="D44" s="2" t="s">
        <v>444</v>
      </c>
      <c r="E44" s="2" t="s">
        <v>702</v>
      </c>
      <c r="F44" s="71">
        <v>462000</v>
      </c>
      <c r="G44" s="71">
        <v>2085.6999999999998</v>
      </c>
      <c r="H44" s="71">
        <v>0.94</v>
      </c>
    </row>
    <row r="45" spans="2:8">
      <c r="B45" s="2" t="s">
        <v>707</v>
      </c>
      <c r="C45" s="78" t="s">
        <v>258</v>
      </c>
      <c r="D45" s="2" t="s">
        <v>412</v>
      </c>
      <c r="E45" s="2" t="s">
        <v>708</v>
      </c>
      <c r="F45" s="71">
        <v>810000</v>
      </c>
      <c r="G45" s="71">
        <v>1867.46</v>
      </c>
      <c r="H45" s="71">
        <v>0.85</v>
      </c>
    </row>
    <row r="46" spans="2:8">
      <c r="B46" s="2" t="s">
        <v>1776</v>
      </c>
      <c r="C46" s="78" t="s">
        <v>258</v>
      </c>
      <c r="D46" s="2" t="s">
        <v>598</v>
      </c>
      <c r="E46" s="2" t="s">
        <v>1777</v>
      </c>
      <c r="F46" s="71">
        <v>658830</v>
      </c>
      <c r="G46" s="71">
        <v>1482.96</v>
      </c>
      <c r="H46" s="71">
        <v>0.67</v>
      </c>
    </row>
    <row r="47" spans="2:8">
      <c r="B47" s="2" t="s">
        <v>495</v>
      </c>
      <c r="C47" s="78" t="s">
        <v>258</v>
      </c>
      <c r="D47" s="2" t="s">
        <v>496</v>
      </c>
      <c r="E47" s="2" t="s">
        <v>497</v>
      </c>
      <c r="F47" s="71">
        <v>81000</v>
      </c>
      <c r="G47" s="71">
        <v>1466.3</v>
      </c>
      <c r="H47" s="71">
        <v>0.66</v>
      </c>
    </row>
    <row r="48" spans="2:8">
      <c r="B48" s="2" t="s">
        <v>459</v>
      </c>
      <c r="C48" s="78" t="s">
        <v>258</v>
      </c>
      <c r="D48" s="2" t="s">
        <v>460</v>
      </c>
      <c r="E48" s="2" t="s">
        <v>461</v>
      </c>
      <c r="F48" s="71">
        <v>30000</v>
      </c>
      <c r="G48" s="71">
        <v>1224.96</v>
      </c>
      <c r="H48" s="71">
        <v>0.55000000000000004</v>
      </c>
    </row>
    <row r="49" spans="2:8">
      <c r="B49" s="2" t="s">
        <v>1778</v>
      </c>
      <c r="C49" s="78" t="s">
        <v>258</v>
      </c>
      <c r="D49" s="2" t="s">
        <v>1637</v>
      </c>
      <c r="E49" s="2" t="s">
        <v>1779</v>
      </c>
      <c r="F49" s="71">
        <v>15000</v>
      </c>
      <c r="G49" s="71">
        <v>1203.49</v>
      </c>
      <c r="H49" s="71">
        <v>0.54</v>
      </c>
    </row>
    <row r="50" spans="2:8">
      <c r="B50" s="2" t="s">
        <v>1780</v>
      </c>
      <c r="C50" s="78" t="s">
        <v>258</v>
      </c>
      <c r="D50" s="2" t="s">
        <v>412</v>
      </c>
      <c r="E50" s="2" t="s">
        <v>1781</v>
      </c>
      <c r="F50" s="71">
        <v>163909</v>
      </c>
      <c r="G50" s="71">
        <v>895.35</v>
      </c>
      <c r="H50" s="71">
        <v>0.41</v>
      </c>
    </row>
    <row r="51" spans="2:8">
      <c r="B51" s="2" t="s">
        <v>1782</v>
      </c>
      <c r="C51" s="78" t="s">
        <v>258</v>
      </c>
      <c r="D51" s="2" t="s">
        <v>571</v>
      </c>
      <c r="E51" s="2" t="s">
        <v>1783</v>
      </c>
      <c r="F51" s="71">
        <v>85320</v>
      </c>
      <c r="G51" s="71">
        <v>893</v>
      </c>
      <c r="H51" s="71">
        <v>0.4</v>
      </c>
    </row>
    <row r="52" spans="2:8">
      <c r="B52" s="2" t="s">
        <v>1110</v>
      </c>
      <c r="C52" s="78" t="s">
        <v>258</v>
      </c>
      <c r="D52" s="2" t="s">
        <v>502</v>
      </c>
      <c r="E52" s="2" t="s">
        <v>1111</v>
      </c>
      <c r="F52" s="71">
        <v>50070</v>
      </c>
      <c r="G52" s="71">
        <v>702.46</v>
      </c>
      <c r="H52" s="71">
        <v>0.32</v>
      </c>
    </row>
    <row r="53" spans="2:8" ht="13">
      <c r="B53" s="3" t="s">
        <v>261</v>
      </c>
      <c r="C53" s="82"/>
      <c r="D53" s="3"/>
      <c r="E53" s="3"/>
      <c r="F53" s="83"/>
      <c r="G53" s="83">
        <f>SUM(G12:G52)</f>
        <v>204864.14999999994</v>
      </c>
      <c r="H53" s="83">
        <f>SUM(H12:H52)</f>
        <v>92.799999999999983</v>
      </c>
    </row>
    <row r="54" spans="2:8" ht="13">
      <c r="B54" s="3" t="s">
        <v>262</v>
      </c>
      <c r="C54" s="82"/>
      <c r="D54" s="3"/>
      <c r="E54" s="3"/>
      <c r="F54" s="83"/>
      <c r="G54" s="83">
        <v>333.32</v>
      </c>
      <c r="H54" s="83">
        <v>0.15</v>
      </c>
    </row>
    <row r="55" spans="2:8" ht="13">
      <c r="B55" s="3" t="s">
        <v>263</v>
      </c>
      <c r="C55" s="82"/>
      <c r="D55" s="3"/>
      <c r="E55" s="3"/>
      <c r="F55" s="83"/>
      <c r="G55" s="83">
        <v>205197.47</v>
      </c>
      <c r="H55" s="83">
        <v>92.95</v>
      </c>
    </row>
    <row r="56" spans="2:8" ht="13">
      <c r="B56" s="3" t="s">
        <v>350</v>
      </c>
      <c r="C56" s="82"/>
      <c r="D56" s="3"/>
      <c r="E56" s="3"/>
      <c r="F56" s="83"/>
      <c r="G56" s="83">
        <v>15634.540476500006</v>
      </c>
      <c r="H56" s="83">
        <v>7.0499999999999972</v>
      </c>
    </row>
    <row r="57" spans="2:8" ht="13">
      <c r="B57" s="3" t="s">
        <v>265</v>
      </c>
      <c r="C57" s="82"/>
      <c r="D57" s="3"/>
      <c r="E57" s="3"/>
      <c r="F57" s="83"/>
      <c r="G57" s="83">
        <v>220832.0104765</v>
      </c>
      <c r="H57" s="83">
        <v>100</v>
      </c>
    </row>
    <row r="58" spans="2:8">
      <c r="B58" s="2" t="s">
        <v>266</v>
      </c>
    </row>
    <row r="59" spans="2:8" ht="13">
      <c r="B59" s="3" t="s">
        <v>267</v>
      </c>
    </row>
    <row r="60" spans="2:8" ht="13">
      <c r="B60" s="3" t="s">
        <v>268</v>
      </c>
      <c r="C60" s="78" t="s">
        <v>269</v>
      </c>
    </row>
    <row r="61" spans="2:8" ht="13">
      <c r="B61" s="3" t="s">
        <v>272</v>
      </c>
      <c r="C61" s="78" t="s">
        <v>271</v>
      </c>
    </row>
    <row r="62" spans="2:8" ht="13">
      <c r="B62" s="3" t="s">
        <v>273</v>
      </c>
      <c r="C62" s="78" t="s">
        <v>271</v>
      </c>
    </row>
    <row r="63" spans="2:8" ht="13">
      <c r="B63" s="3" t="s">
        <v>274</v>
      </c>
      <c r="C63" s="78" t="s">
        <v>275</v>
      </c>
    </row>
    <row r="64" spans="2:8" ht="13">
      <c r="B64" s="3" t="s">
        <v>1784</v>
      </c>
      <c r="C64" s="82"/>
    </row>
    <row r="65" spans="2:3" ht="13">
      <c r="B65" s="3" t="s">
        <v>1785</v>
      </c>
      <c r="C65" s="82"/>
    </row>
    <row r="66" spans="2:3" ht="13">
      <c r="B66" s="3" t="s">
        <v>1786</v>
      </c>
      <c r="C66" s="82"/>
    </row>
    <row r="67" spans="2:3" ht="13">
      <c r="B67" s="3" t="s">
        <v>1787</v>
      </c>
      <c r="C67" s="82"/>
    </row>
    <row r="68" spans="2:3" ht="13">
      <c r="B68" s="3" t="s">
        <v>1788</v>
      </c>
      <c r="C68" s="82"/>
    </row>
    <row r="69" spans="2:3" ht="13">
      <c r="B69" s="3" t="s">
        <v>1789</v>
      </c>
      <c r="C69" s="82"/>
    </row>
    <row r="70" spans="2:3" ht="13">
      <c r="B70" s="3" t="s">
        <v>1790</v>
      </c>
      <c r="C70" s="82"/>
    </row>
    <row r="71" spans="2:3" ht="13">
      <c r="B71" s="3" t="s">
        <v>1791</v>
      </c>
      <c r="C71" s="82"/>
    </row>
    <row r="72" spans="2:3" ht="13">
      <c r="B72" s="3" t="s">
        <v>508</v>
      </c>
      <c r="C72" s="82"/>
    </row>
    <row r="73" spans="2:3">
      <c r="B73" s="2" t="s">
        <v>286</v>
      </c>
    </row>
    <row r="74" spans="2:3">
      <c r="B74" s="2" t="s">
        <v>354</v>
      </c>
    </row>
    <row r="77" spans="2:3" ht="14.5">
      <c r="B77" s="104" t="s">
        <v>355</v>
      </c>
      <c r="C77" s="105"/>
    </row>
    <row r="78" spans="2:3" ht="14.5">
      <c r="B78" s="104" t="s">
        <v>356</v>
      </c>
      <c r="C78" s="106" t="s">
        <v>357</v>
      </c>
    </row>
    <row r="79" spans="2:3" ht="14.5">
      <c r="B79" s="85" t="s">
        <v>358</v>
      </c>
      <c r="C79" s="86" t="s">
        <v>359</v>
      </c>
    </row>
    <row r="80" spans="2:3" ht="14.5">
      <c r="B80" s="85" t="s">
        <v>360</v>
      </c>
      <c r="C80" s="86" t="s">
        <v>359</v>
      </c>
    </row>
    <row r="81" spans="2:7" ht="14.5">
      <c r="B81" s="85" t="s">
        <v>361</v>
      </c>
      <c r="C81" s="86" t="s">
        <v>359</v>
      </c>
    </row>
    <row r="82" spans="2:7" ht="14.5">
      <c r="B82" s="85" t="s">
        <v>362</v>
      </c>
      <c r="C82" s="86" t="s">
        <v>359</v>
      </c>
    </row>
    <row r="83" spans="2:7" ht="14.5">
      <c r="B83" s="85" t="s">
        <v>363</v>
      </c>
      <c r="C83" s="86" t="s">
        <v>359</v>
      </c>
    </row>
    <row r="84" spans="2:7" ht="14.5">
      <c r="B84" s="85" t="s">
        <v>364</v>
      </c>
      <c r="C84" s="86" t="s">
        <v>359</v>
      </c>
    </row>
    <row r="85" spans="2:7" ht="14.5">
      <c r="B85" s="104" t="s">
        <v>365</v>
      </c>
      <c r="C85" s="105" t="s">
        <v>359</v>
      </c>
    </row>
    <row r="87" spans="2:7" ht="14.5">
      <c r="B87" s="85" t="s">
        <v>295</v>
      </c>
      <c r="C87" s="86"/>
      <c r="D87" s="85"/>
    </row>
    <row r="88" spans="2:7" ht="29">
      <c r="B88" s="89" t="s">
        <v>296</v>
      </c>
      <c r="C88" s="87" t="s">
        <v>297</v>
      </c>
      <c r="D88" s="89" t="s">
        <v>298</v>
      </c>
    </row>
    <row r="89" spans="2:7" ht="14.5">
      <c r="B89" s="85" t="s">
        <v>271</v>
      </c>
      <c r="C89" s="86" t="s">
        <v>271</v>
      </c>
      <c r="D89" s="85" t="s">
        <v>271</v>
      </c>
    </row>
    <row r="91" spans="2:7" ht="13">
      <c r="B91" s="90" t="s">
        <v>299</v>
      </c>
      <c r="C91" s="91">
        <v>45747</v>
      </c>
      <c r="D91" s="92"/>
      <c r="E91" s="93"/>
      <c r="F91" s="94"/>
    </row>
    <row r="92" spans="2:7" ht="13">
      <c r="B92" s="90" t="s">
        <v>300</v>
      </c>
      <c r="C92" s="95" t="s">
        <v>301</v>
      </c>
      <c r="D92" s="90" t="s">
        <v>302</v>
      </c>
      <c r="E92" s="96" t="s">
        <v>303</v>
      </c>
      <c r="F92" s="97" t="s">
        <v>304</v>
      </c>
      <c r="G92" s="83"/>
    </row>
    <row r="93" spans="2:7">
      <c r="B93" s="98" t="s">
        <v>271</v>
      </c>
      <c r="C93" s="99" t="s">
        <v>271</v>
      </c>
      <c r="D93" s="98" t="s">
        <v>271</v>
      </c>
      <c r="E93" s="100" t="s">
        <v>271</v>
      </c>
      <c r="F93" s="101" t="s">
        <v>271</v>
      </c>
    </row>
    <row r="96" spans="2:7" ht="13">
      <c r="B96" s="3" t="s">
        <v>305</v>
      </c>
    </row>
    <row r="97" spans="2:4" ht="13">
      <c r="B97" s="3"/>
    </row>
    <row r="98" spans="2:4" ht="13">
      <c r="B98" s="3" t="s">
        <v>306</v>
      </c>
    </row>
    <row r="99" spans="2:4" ht="13">
      <c r="B99" s="90" t="s">
        <v>307</v>
      </c>
      <c r="C99" s="95" t="s">
        <v>308</v>
      </c>
      <c r="D99" s="3"/>
    </row>
    <row r="100" spans="2:4">
      <c r="B100" s="92" t="s">
        <v>271</v>
      </c>
      <c r="C100" s="102" t="s">
        <v>271</v>
      </c>
    </row>
    <row r="102" spans="2:4" ht="13">
      <c r="B102" s="90" t="s">
        <v>309</v>
      </c>
      <c r="C102" s="95" t="s">
        <v>308</v>
      </c>
    </row>
    <row r="103" spans="2:4">
      <c r="B103" s="92" t="s">
        <v>271</v>
      </c>
      <c r="C103" s="102" t="s">
        <v>271</v>
      </c>
    </row>
    <row r="105" spans="2:4" ht="13">
      <c r="B105" s="90" t="s">
        <v>310</v>
      </c>
      <c r="C105" s="95" t="s">
        <v>311</v>
      </c>
    </row>
    <row r="106" spans="2:4">
      <c r="B106" s="92" t="s">
        <v>271</v>
      </c>
      <c r="C106" s="102" t="s">
        <v>271</v>
      </c>
    </row>
    <row r="108" spans="2:4" ht="13">
      <c r="B108" s="96" t="s">
        <v>312</v>
      </c>
      <c r="C108" s="95" t="s">
        <v>311</v>
      </c>
    </row>
    <row r="109" spans="2:4">
      <c r="B109" s="93" t="s">
        <v>271</v>
      </c>
      <c r="C109" s="102" t="s">
        <v>271</v>
      </c>
    </row>
    <row r="111" spans="2:4" ht="13">
      <c r="B111" s="90" t="s">
        <v>313</v>
      </c>
      <c r="C111" s="95" t="s">
        <v>271</v>
      </c>
    </row>
    <row r="113" spans="2:7" ht="13">
      <c r="B113" s="90" t="s">
        <v>314</v>
      </c>
      <c r="C113" s="91">
        <v>45747</v>
      </c>
      <c r="D113" s="92"/>
      <c r="E113" s="93"/>
      <c r="F113" s="94"/>
    </row>
    <row r="114" spans="2:7" ht="13">
      <c r="B114" s="90" t="s">
        <v>300</v>
      </c>
      <c r="C114" s="95" t="s">
        <v>301</v>
      </c>
      <c r="D114" s="90" t="s">
        <v>302</v>
      </c>
      <c r="E114" s="96" t="s">
        <v>303</v>
      </c>
      <c r="F114" s="97" t="s">
        <v>304</v>
      </c>
      <c r="G114" s="83"/>
    </row>
    <row r="115" spans="2:7">
      <c r="B115" s="98" t="s">
        <v>271</v>
      </c>
      <c r="C115" s="99" t="s">
        <v>271</v>
      </c>
      <c r="D115" s="98" t="s">
        <v>271</v>
      </c>
      <c r="E115" s="100" t="s">
        <v>271</v>
      </c>
      <c r="F115" s="101" t="s">
        <v>271</v>
      </c>
    </row>
    <row r="116" spans="2:7" ht="13">
      <c r="B116" s="3" t="s">
        <v>305</v>
      </c>
    </row>
    <row r="117" spans="2:7" ht="13">
      <c r="B117" s="3"/>
    </row>
    <row r="118" spans="2:7" ht="13">
      <c r="B118" s="3" t="s">
        <v>306</v>
      </c>
    </row>
    <row r="119" spans="2:7" ht="13">
      <c r="B119" s="90" t="s">
        <v>307</v>
      </c>
      <c r="C119" s="95" t="s">
        <v>308</v>
      </c>
      <c r="D119" s="3"/>
    </row>
    <row r="120" spans="2:7">
      <c r="B120" s="92" t="s">
        <v>271</v>
      </c>
      <c r="C120" s="102" t="s">
        <v>271</v>
      </c>
    </row>
    <row r="122" spans="2:7" ht="13">
      <c r="B122" s="90" t="s">
        <v>309</v>
      </c>
      <c r="C122" s="95" t="s">
        <v>308</v>
      </c>
    </row>
    <row r="123" spans="2:7">
      <c r="B123" s="92" t="s">
        <v>271</v>
      </c>
      <c r="C123" s="102" t="s">
        <v>271</v>
      </c>
    </row>
    <row r="125" spans="2:7" ht="13">
      <c r="B125" s="90" t="s">
        <v>310</v>
      </c>
      <c r="C125" s="95" t="s">
        <v>311</v>
      </c>
    </row>
    <row r="126" spans="2:7">
      <c r="B126" s="92" t="s">
        <v>271</v>
      </c>
      <c r="C126" s="102" t="s">
        <v>271</v>
      </c>
    </row>
    <row r="128" spans="2:7" ht="13">
      <c r="B128" s="96" t="s">
        <v>312</v>
      </c>
      <c r="C128" s="95" t="s">
        <v>311</v>
      </c>
    </row>
    <row r="129" spans="2:80">
      <c r="B129" s="93" t="s">
        <v>271</v>
      </c>
      <c r="C129" s="102" t="s">
        <v>271</v>
      </c>
    </row>
    <row r="131" spans="2:80" ht="13">
      <c r="B131" s="90" t="s">
        <v>313</v>
      </c>
      <c r="C131" s="95" t="s">
        <v>271</v>
      </c>
    </row>
    <row r="134" spans="2:80" ht="13">
      <c r="B134" s="3" t="s">
        <v>315</v>
      </c>
    </row>
    <row r="136" spans="2:80" ht="13">
      <c r="B136" s="90" t="s">
        <v>300</v>
      </c>
      <c r="C136" s="95" t="s">
        <v>316</v>
      </c>
      <c r="D136" s="90" t="s">
        <v>317</v>
      </c>
      <c r="E136" s="90" t="s">
        <v>318</v>
      </c>
      <c r="F136" s="83"/>
    </row>
    <row r="137" spans="2:80">
      <c r="B137" s="92" t="s">
        <v>271</v>
      </c>
      <c r="C137" s="102" t="s">
        <v>271</v>
      </c>
      <c r="D137" s="92" t="s">
        <v>271</v>
      </c>
      <c r="E137" s="92" t="s">
        <v>271</v>
      </c>
    </row>
    <row r="140" spans="2:80" ht="13">
      <c r="B140" s="3" t="s">
        <v>319</v>
      </c>
      <c r="C140" s="82" t="s">
        <v>271</v>
      </c>
      <c r="D140" s="3"/>
      <c r="E140" s="3"/>
      <c r="F140" s="83"/>
      <c r="G140" s="83"/>
      <c r="H140" s="8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320</v>
      </c>
    </row>
    <row r="144" spans="2:80" ht="13">
      <c r="B144" s="90" t="s">
        <v>321</v>
      </c>
      <c r="C144" s="95" t="s">
        <v>308</v>
      </c>
      <c r="D144" s="3"/>
    </row>
    <row r="145" spans="2:7">
      <c r="B145" s="92" t="s">
        <v>271</v>
      </c>
      <c r="C145" s="102" t="s">
        <v>271</v>
      </c>
    </row>
    <row r="148" spans="2:7" ht="13">
      <c r="B148" s="90" t="s">
        <v>322</v>
      </c>
      <c r="C148" s="95" t="s">
        <v>323</v>
      </c>
      <c r="D148" s="3"/>
    </row>
    <row r="149" spans="2:7">
      <c r="B149" s="92" t="s">
        <v>271</v>
      </c>
      <c r="C149" s="102" t="s">
        <v>271</v>
      </c>
    </row>
    <row r="152" spans="2:7" ht="13">
      <c r="B152" s="3" t="s">
        <v>324</v>
      </c>
    </row>
    <row r="155" spans="2:7" ht="13">
      <c r="B155" s="3" t="s">
        <v>325</v>
      </c>
    </row>
    <row r="157" spans="2:7" ht="13">
      <c r="B157" s="90" t="s">
        <v>300</v>
      </c>
      <c r="C157" s="95" t="s">
        <v>326</v>
      </c>
      <c r="D157" s="90" t="s">
        <v>316</v>
      </c>
      <c r="E157" s="90" t="s">
        <v>317</v>
      </c>
      <c r="F157" s="97" t="s">
        <v>318</v>
      </c>
      <c r="G157" s="83"/>
    </row>
    <row r="158" spans="2:7">
      <c r="B158" s="92" t="s">
        <v>271</v>
      </c>
      <c r="C158" s="102" t="s">
        <v>271</v>
      </c>
      <c r="D158" s="92" t="s">
        <v>271</v>
      </c>
      <c r="E158" s="92" t="s">
        <v>271</v>
      </c>
      <c r="F158" s="103" t="s">
        <v>271</v>
      </c>
    </row>
    <row r="161" spans="2:80" ht="13">
      <c r="B161" s="3" t="s">
        <v>319</v>
      </c>
      <c r="C161" s="82" t="s">
        <v>271</v>
      </c>
      <c r="D161" s="3"/>
      <c r="E161" s="3"/>
      <c r="F161" s="83"/>
      <c r="G161" s="83"/>
      <c r="H161" s="8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row>
    <row r="163" spans="2:80" ht="13">
      <c r="B163" s="3" t="s">
        <v>320</v>
      </c>
    </row>
    <row r="165" spans="2:80" ht="13">
      <c r="B165" s="90" t="s">
        <v>321</v>
      </c>
      <c r="C165" s="95" t="s">
        <v>308</v>
      </c>
      <c r="D165" s="3"/>
    </row>
    <row r="166" spans="2:80">
      <c r="B166" s="92" t="s">
        <v>271</v>
      </c>
      <c r="C166" s="102" t="s">
        <v>271</v>
      </c>
    </row>
    <row r="169" spans="2:80" ht="13">
      <c r="B169" s="90" t="s">
        <v>322</v>
      </c>
      <c r="C169" s="95" t="s">
        <v>323</v>
      </c>
      <c r="D169" s="3"/>
    </row>
    <row r="170" spans="2:80">
      <c r="B170" s="92" t="s">
        <v>271</v>
      </c>
      <c r="C170" s="102" t="s">
        <v>271</v>
      </c>
    </row>
    <row r="173" spans="2:80" ht="13">
      <c r="B173" s="3" t="s">
        <v>324</v>
      </c>
    </row>
    <row r="176" spans="2:80" ht="13">
      <c r="B176" s="3" t="s">
        <v>327</v>
      </c>
    </row>
    <row r="177" spans="2:7" ht="13">
      <c r="B177" s="90" t="s">
        <v>300</v>
      </c>
      <c r="C177" s="95" t="s">
        <v>328</v>
      </c>
      <c r="D177" s="90" t="s">
        <v>329</v>
      </c>
      <c r="E177" s="90" t="s">
        <v>330</v>
      </c>
      <c r="F177" s="97" t="s">
        <v>331</v>
      </c>
      <c r="G177" s="83"/>
    </row>
    <row r="178" spans="2:7">
      <c r="B178" s="92" t="s">
        <v>271</v>
      </c>
      <c r="C178" s="102" t="s">
        <v>271</v>
      </c>
      <c r="D178" s="92" t="s">
        <v>271</v>
      </c>
      <c r="E178" s="92" t="s">
        <v>271</v>
      </c>
      <c r="F178" s="103" t="s">
        <v>271</v>
      </c>
    </row>
    <row r="179" spans="2:7">
      <c r="B179" s="2" t="s">
        <v>332</v>
      </c>
    </row>
  </sheetData>
  <mergeCells count="3">
    <mergeCell ref="B1:E1"/>
    <mergeCell ref="C3:C7"/>
    <mergeCell ref="D3:D7"/>
  </mergeCells>
  <hyperlinks>
    <hyperlink ref="A1" location="Index!A1" display="Index" xr:uid="{E3780FE6-1155-434C-9ACC-20B12E38B03B}"/>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EB7B6-4E94-427A-9F45-7C9DC6F9C127}">
  <dimension ref="A1:CB24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20.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20.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20.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20.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20.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20.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20.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20.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20.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20.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20.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20.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20.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20.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20.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20.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20.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20.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20.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20.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20.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20.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20.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20.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20.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20.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20.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20.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20.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20.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20.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20.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20.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20.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20.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20.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20.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20.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20.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20.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20.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20.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20.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20.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20.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20.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20.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20.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20.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20.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20.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20.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20.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20.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20.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20.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20.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20.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20.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20.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20.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20.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20.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20.179687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49</v>
      </c>
      <c r="C1" s="70"/>
      <c r="D1" s="70"/>
      <c r="E1" s="70"/>
    </row>
    <row r="3" spans="1:9" ht="14.5">
      <c r="B3" s="72" t="s">
        <v>1792</v>
      </c>
      <c r="C3" s="73"/>
      <c r="D3" s="74"/>
      <c r="E3" s="75"/>
    </row>
    <row r="4" spans="1:9" ht="14.5">
      <c r="B4" s="76" t="s">
        <v>1793</v>
      </c>
      <c r="C4" s="73"/>
      <c r="D4" s="74"/>
      <c r="E4" s="75"/>
    </row>
    <row r="5" spans="1:9" ht="14.5">
      <c r="B5" s="76" t="s">
        <v>241</v>
      </c>
      <c r="C5" s="73"/>
      <c r="D5" s="74"/>
      <c r="E5" s="75"/>
    </row>
    <row r="6" spans="1:9" ht="14.5">
      <c r="B6" s="76" t="s">
        <v>242</v>
      </c>
      <c r="C6" s="73"/>
      <c r="D6" s="74"/>
      <c r="E6" s="75"/>
    </row>
    <row r="7" spans="1:9" ht="29">
      <c r="B7" s="76" t="s">
        <v>1794</v>
      </c>
      <c r="C7" s="73"/>
      <c r="D7" s="74"/>
      <c r="E7" s="75"/>
    </row>
    <row r="8" spans="1:9" ht="29">
      <c r="B8" s="76" t="s">
        <v>244</v>
      </c>
      <c r="C8" s="77" t="s">
        <v>245</v>
      </c>
      <c r="D8" s="77" t="s">
        <v>246</v>
      </c>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2000000</v>
      </c>
      <c r="G15" s="71">
        <v>36564</v>
      </c>
      <c r="H15" s="71">
        <v>9.2899999999999991</v>
      </c>
    </row>
    <row r="16" spans="1:9">
      <c r="B16" s="2" t="s">
        <v>380</v>
      </c>
      <c r="C16" s="78" t="s">
        <v>258</v>
      </c>
      <c r="D16" s="2" t="s">
        <v>381</v>
      </c>
      <c r="E16" s="2" t="s">
        <v>382</v>
      </c>
      <c r="F16" s="71">
        <v>1760000</v>
      </c>
      <c r="G16" s="71">
        <v>22441.759999999998</v>
      </c>
      <c r="H16" s="71">
        <v>5.7</v>
      </c>
    </row>
    <row r="17" spans="2:8">
      <c r="B17" s="2" t="s">
        <v>863</v>
      </c>
      <c r="C17" s="78" t="s">
        <v>258</v>
      </c>
      <c r="D17" s="2" t="s">
        <v>484</v>
      </c>
      <c r="E17" s="2" t="s">
        <v>864</v>
      </c>
      <c r="F17" s="71">
        <v>1050000</v>
      </c>
      <c r="G17" s="71">
        <v>18200.7</v>
      </c>
      <c r="H17" s="71">
        <v>4.62</v>
      </c>
    </row>
    <row r="18" spans="2:8">
      <c r="B18" s="2" t="s">
        <v>383</v>
      </c>
      <c r="C18" s="78" t="s">
        <v>258</v>
      </c>
      <c r="D18" s="2" t="s">
        <v>378</v>
      </c>
      <c r="E18" s="2" t="s">
        <v>384</v>
      </c>
      <c r="F18" s="71">
        <v>1250000</v>
      </c>
      <c r="G18" s="71">
        <v>16854.38</v>
      </c>
      <c r="H18" s="71">
        <v>4.28</v>
      </c>
    </row>
    <row r="19" spans="2:8">
      <c r="B19" s="2" t="s">
        <v>390</v>
      </c>
      <c r="C19" s="78" t="s">
        <v>258</v>
      </c>
      <c r="D19" s="2" t="s">
        <v>391</v>
      </c>
      <c r="E19" s="2" t="s">
        <v>392</v>
      </c>
      <c r="F19" s="71">
        <v>431425</v>
      </c>
      <c r="G19" s="71">
        <v>15066.66</v>
      </c>
      <c r="H19" s="71">
        <v>3.83</v>
      </c>
    </row>
    <row r="20" spans="2:8">
      <c r="B20" s="2" t="s">
        <v>1293</v>
      </c>
      <c r="C20" s="78" t="s">
        <v>258</v>
      </c>
      <c r="D20" s="2" t="s">
        <v>378</v>
      </c>
      <c r="E20" s="2" t="s">
        <v>1294</v>
      </c>
      <c r="F20" s="71">
        <v>1700000</v>
      </c>
      <c r="G20" s="71">
        <v>13115.5</v>
      </c>
      <c r="H20" s="71">
        <v>3.33</v>
      </c>
    </row>
    <row r="21" spans="2:8">
      <c r="B21" s="2" t="s">
        <v>393</v>
      </c>
      <c r="C21" s="78" t="s">
        <v>258</v>
      </c>
      <c r="D21" s="2" t="s">
        <v>388</v>
      </c>
      <c r="E21" s="2" t="s">
        <v>394</v>
      </c>
      <c r="F21" s="71">
        <v>300000</v>
      </c>
      <c r="G21" s="71">
        <v>10818.45</v>
      </c>
      <c r="H21" s="71">
        <v>2.75</v>
      </c>
    </row>
    <row r="22" spans="2:8">
      <c r="B22" s="2" t="s">
        <v>771</v>
      </c>
      <c r="C22" s="78" t="s">
        <v>258</v>
      </c>
      <c r="D22" s="2" t="s">
        <v>399</v>
      </c>
      <c r="E22" s="2" t="s">
        <v>772</v>
      </c>
      <c r="F22" s="71">
        <v>86000</v>
      </c>
      <c r="G22" s="71">
        <v>9898.2099999999991</v>
      </c>
      <c r="H22" s="71">
        <v>2.5099999999999998</v>
      </c>
    </row>
    <row r="23" spans="2:8">
      <c r="B23" s="2" t="s">
        <v>387</v>
      </c>
      <c r="C23" s="78" t="s">
        <v>258</v>
      </c>
      <c r="D23" s="2" t="s">
        <v>388</v>
      </c>
      <c r="E23" s="2" t="s">
        <v>389</v>
      </c>
      <c r="F23" s="71">
        <v>600000</v>
      </c>
      <c r="G23" s="71">
        <v>9423.9</v>
      </c>
      <c r="H23" s="71">
        <v>2.39</v>
      </c>
    </row>
    <row r="24" spans="2:8">
      <c r="B24" s="2" t="s">
        <v>1656</v>
      </c>
      <c r="C24" s="78" t="s">
        <v>258</v>
      </c>
      <c r="D24" s="2" t="s">
        <v>421</v>
      </c>
      <c r="E24" s="2" t="s">
        <v>1657</v>
      </c>
      <c r="F24" s="71">
        <v>1695375</v>
      </c>
      <c r="G24" s="71">
        <v>9149.09</v>
      </c>
      <c r="H24" s="71">
        <v>2.3199999999999998</v>
      </c>
    </row>
    <row r="25" spans="2:8">
      <c r="B25" s="2" t="s">
        <v>385</v>
      </c>
      <c r="C25" s="78" t="s">
        <v>258</v>
      </c>
      <c r="D25" s="2" t="s">
        <v>378</v>
      </c>
      <c r="E25" s="2" t="s">
        <v>386</v>
      </c>
      <c r="F25" s="71">
        <v>400000</v>
      </c>
      <c r="G25" s="71">
        <v>8684.7999999999993</v>
      </c>
      <c r="H25" s="71">
        <v>2.21</v>
      </c>
    </row>
    <row r="26" spans="2:8">
      <c r="B26" s="2" t="s">
        <v>1013</v>
      </c>
      <c r="C26" s="78" t="s">
        <v>258</v>
      </c>
      <c r="D26" s="2" t="s">
        <v>452</v>
      </c>
      <c r="E26" s="2" t="s">
        <v>1014</v>
      </c>
      <c r="F26" s="71">
        <v>223500</v>
      </c>
      <c r="G26" s="71">
        <v>7662.03</v>
      </c>
      <c r="H26" s="71">
        <v>1.95</v>
      </c>
    </row>
    <row r="27" spans="2:8">
      <c r="B27" s="2" t="s">
        <v>986</v>
      </c>
      <c r="C27" s="78" t="s">
        <v>258</v>
      </c>
      <c r="D27" s="2" t="s">
        <v>695</v>
      </c>
      <c r="E27" s="2" t="s">
        <v>987</v>
      </c>
      <c r="F27" s="71">
        <v>260000</v>
      </c>
      <c r="G27" s="71">
        <v>6931.08</v>
      </c>
      <c r="H27" s="71">
        <v>1.76</v>
      </c>
    </row>
    <row r="28" spans="2:8">
      <c r="B28" s="2" t="s">
        <v>395</v>
      </c>
      <c r="C28" s="78" t="s">
        <v>258</v>
      </c>
      <c r="D28" s="2" t="s">
        <v>396</v>
      </c>
      <c r="E28" s="2" t="s">
        <v>397</v>
      </c>
      <c r="F28" s="71">
        <v>1500000</v>
      </c>
      <c r="G28" s="71">
        <v>6146.25</v>
      </c>
      <c r="H28" s="71">
        <v>1.56</v>
      </c>
    </row>
    <row r="29" spans="2:8">
      <c r="B29" s="2" t="s">
        <v>403</v>
      </c>
      <c r="C29" s="78" t="s">
        <v>258</v>
      </c>
      <c r="D29" s="2" t="s">
        <v>396</v>
      </c>
      <c r="E29" s="2" t="s">
        <v>404</v>
      </c>
      <c r="F29" s="71">
        <v>270000</v>
      </c>
      <c r="G29" s="71">
        <v>6098.9</v>
      </c>
      <c r="H29" s="71">
        <v>1.55</v>
      </c>
    </row>
    <row r="30" spans="2:8">
      <c r="B30" s="2" t="s">
        <v>1795</v>
      </c>
      <c r="C30" s="78" t="s">
        <v>258</v>
      </c>
      <c r="D30" s="2" t="s">
        <v>406</v>
      </c>
      <c r="E30" s="2" t="s">
        <v>1796</v>
      </c>
      <c r="F30" s="71">
        <v>2600000</v>
      </c>
      <c r="G30" s="71">
        <v>6051.5</v>
      </c>
      <c r="H30" s="71">
        <v>1.54</v>
      </c>
    </row>
    <row r="31" spans="2:8">
      <c r="B31" s="2" t="s">
        <v>1056</v>
      </c>
      <c r="C31" s="78" t="s">
        <v>258</v>
      </c>
      <c r="D31" s="2" t="s">
        <v>409</v>
      </c>
      <c r="E31" s="2" t="s">
        <v>1057</v>
      </c>
      <c r="F31" s="71">
        <v>1100000</v>
      </c>
      <c r="G31" s="71">
        <v>5349.85</v>
      </c>
      <c r="H31" s="71">
        <v>1.36</v>
      </c>
    </row>
    <row r="32" spans="2:8">
      <c r="B32" s="2" t="s">
        <v>997</v>
      </c>
      <c r="C32" s="78" t="s">
        <v>258</v>
      </c>
      <c r="D32" s="2" t="s">
        <v>409</v>
      </c>
      <c r="E32" s="2" t="s">
        <v>998</v>
      </c>
      <c r="F32" s="71">
        <v>250000</v>
      </c>
      <c r="G32" s="71">
        <v>5069.88</v>
      </c>
      <c r="H32" s="71">
        <v>1.29</v>
      </c>
    </row>
    <row r="33" spans="2:8">
      <c r="B33" s="2" t="s">
        <v>663</v>
      </c>
      <c r="C33" s="78" t="s">
        <v>258</v>
      </c>
      <c r="D33" s="2" t="s">
        <v>406</v>
      </c>
      <c r="E33" s="2" t="s">
        <v>664</v>
      </c>
      <c r="F33" s="71">
        <v>180000</v>
      </c>
      <c r="G33" s="71">
        <v>4289.22</v>
      </c>
      <c r="H33" s="71">
        <v>1.0900000000000001</v>
      </c>
    </row>
    <row r="34" spans="2:8">
      <c r="B34" s="2" t="s">
        <v>711</v>
      </c>
      <c r="C34" s="78" t="s">
        <v>258</v>
      </c>
      <c r="D34" s="2" t="s">
        <v>695</v>
      </c>
      <c r="E34" s="2" t="s">
        <v>712</v>
      </c>
      <c r="F34" s="71">
        <v>104900</v>
      </c>
      <c r="G34" s="71">
        <v>3905.37</v>
      </c>
      <c r="H34" s="71">
        <v>0.99</v>
      </c>
    </row>
    <row r="35" spans="2:8">
      <c r="B35" s="2" t="s">
        <v>988</v>
      </c>
      <c r="C35" s="78" t="s">
        <v>258</v>
      </c>
      <c r="D35" s="2" t="s">
        <v>409</v>
      </c>
      <c r="E35" s="2" t="s">
        <v>989</v>
      </c>
      <c r="F35" s="71">
        <v>224516</v>
      </c>
      <c r="G35" s="71">
        <v>3894.68</v>
      </c>
      <c r="H35" s="71">
        <v>0.99</v>
      </c>
    </row>
    <row r="36" spans="2:8">
      <c r="B36" s="2" t="s">
        <v>401</v>
      </c>
      <c r="C36" s="78" t="s">
        <v>258</v>
      </c>
      <c r="D36" s="2" t="s">
        <v>378</v>
      </c>
      <c r="E36" s="2" t="s">
        <v>402</v>
      </c>
      <c r="F36" s="71">
        <v>350000</v>
      </c>
      <c r="G36" s="71">
        <v>3857</v>
      </c>
      <c r="H36" s="71">
        <v>0.98</v>
      </c>
    </row>
    <row r="37" spans="2:8">
      <c r="B37" s="2" t="s">
        <v>791</v>
      </c>
      <c r="C37" s="78" t="s">
        <v>258</v>
      </c>
      <c r="D37" s="2" t="s">
        <v>455</v>
      </c>
      <c r="E37" s="2" t="s">
        <v>792</v>
      </c>
      <c r="F37" s="71">
        <v>436475</v>
      </c>
      <c r="G37" s="71">
        <v>3806.06</v>
      </c>
      <c r="H37" s="71">
        <v>0.97</v>
      </c>
    </row>
    <row r="38" spans="2:8">
      <c r="B38" s="2" t="s">
        <v>652</v>
      </c>
      <c r="C38" s="78" t="s">
        <v>258</v>
      </c>
      <c r="D38" s="2" t="s">
        <v>556</v>
      </c>
      <c r="E38" s="2" t="s">
        <v>653</v>
      </c>
      <c r="F38" s="71">
        <v>300000</v>
      </c>
      <c r="G38" s="71">
        <v>3548.85</v>
      </c>
      <c r="H38" s="71">
        <v>0.9</v>
      </c>
    </row>
    <row r="39" spans="2:8">
      <c r="B39" s="2" t="s">
        <v>1636</v>
      </c>
      <c r="C39" s="78" t="s">
        <v>258</v>
      </c>
      <c r="D39" s="2" t="s">
        <v>1637</v>
      </c>
      <c r="E39" s="2" t="s">
        <v>1638</v>
      </c>
      <c r="F39" s="71">
        <v>700000</v>
      </c>
      <c r="G39" s="71">
        <v>3545.5</v>
      </c>
      <c r="H39" s="71">
        <v>0.9</v>
      </c>
    </row>
    <row r="40" spans="2:8">
      <c r="B40" s="2" t="s">
        <v>1007</v>
      </c>
      <c r="C40" s="78" t="s">
        <v>258</v>
      </c>
      <c r="D40" s="2" t="s">
        <v>409</v>
      </c>
      <c r="E40" s="2" t="s">
        <v>1008</v>
      </c>
      <c r="F40" s="71">
        <v>300000</v>
      </c>
      <c r="G40" s="71">
        <v>3481.5</v>
      </c>
      <c r="H40" s="71">
        <v>0.88</v>
      </c>
    </row>
    <row r="41" spans="2:8">
      <c r="B41" s="2" t="s">
        <v>694</v>
      </c>
      <c r="C41" s="78" t="s">
        <v>258</v>
      </c>
      <c r="D41" s="2" t="s">
        <v>695</v>
      </c>
      <c r="E41" s="2" t="s">
        <v>696</v>
      </c>
      <c r="F41" s="71">
        <v>30000</v>
      </c>
      <c r="G41" s="71">
        <v>3456.65</v>
      </c>
      <c r="H41" s="71">
        <v>0.88</v>
      </c>
    </row>
    <row r="42" spans="2:8">
      <c r="B42" s="2" t="s">
        <v>425</v>
      </c>
      <c r="C42" s="78" t="s">
        <v>258</v>
      </c>
      <c r="D42" s="2" t="s">
        <v>418</v>
      </c>
      <c r="E42" s="2" t="s">
        <v>426</v>
      </c>
      <c r="F42" s="71">
        <v>500000</v>
      </c>
      <c r="G42" s="71">
        <v>3428.5</v>
      </c>
      <c r="H42" s="71">
        <v>0.87</v>
      </c>
    </row>
    <row r="43" spans="2:8">
      <c r="B43" s="2" t="s">
        <v>527</v>
      </c>
      <c r="C43" s="78" t="s">
        <v>258</v>
      </c>
      <c r="D43" s="2" t="s">
        <v>378</v>
      </c>
      <c r="E43" s="2" t="s">
        <v>528</v>
      </c>
      <c r="F43" s="71">
        <v>6200000</v>
      </c>
      <c r="G43" s="71">
        <v>3407.52</v>
      </c>
      <c r="H43" s="71">
        <v>0.87</v>
      </c>
    </row>
    <row r="44" spans="2:8">
      <c r="B44" s="2" t="s">
        <v>488</v>
      </c>
      <c r="C44" s="78" t="s">
        <v>258</v>
      </c>
      <c r="D44" s="2" t="s">
        <v>460</v>
      </c>
      <c r="E44" s="2" t="s">
        <v>489</v>
      </c>
      <c r="F44" s="71">
        <v>910000</v>
      </c>
      <c r="G44" s="71">
        <v>3397.94</v>
      </c>
      <c r="H44" s="71">
        <v>0.86</v>
      </c>
    </row>
    <row r="45" spans="2:8">
      <c r="B45" s="2" t="s">
        <v>990</v>
      </c>
      <c r="C45" s="78" t="s">
        <v>258</v>
      </c>
      <c r="D45" s="2" t="s">
        <v>695</v>
      </c>
      <c r="E45" s="2" t="s">
        <v>991</v>
      </c>
      <c r="F45" s="71">
        <v>495000</v>
      </c>
      <c r="G45" s="71">
        <v>3338.53</v>
      </c>
      <c r="H45" s="71">
        <v>0.85</v>
      </c>
    </row>
    <row r="46" spans="2:8">
      <c r="B46" s="2" t="s">
        <v>545</v>
      </c>
      <c r="C46" s="78" t="s">
        <v>258</v>
      </c>
      <c r="D46" s="2" t="s">
        <v>502</v>
      </c>
      <c r="E46" s="2" t="s">
        <v>546</v>
      </c>
      <c r="F46" s="71">
        <v>660268</v>
      </c>
      <c r="G46" s="71">
        <v>3245.88</v>
      </c>
      <c r="H46" s="71">
        <v>0.82</v>
      </c>
    </row>
    <row r="47" spans="2:8">
      <c r="B47" s="2" t="s">
        <v>869</v>
      </c>
      <c r="C47" s="78" t="s">
        <v>258</v>
      </c>
      <c r="D47" s="2" t="s">
        <v>471</v>
      </c>
      <c r="E47" s="2" t="s">
        <v>870</v>
      </c>
      <c r="F47" s="71">
        <v>100000</v>
      </c>
      <c r="G47" s="71">
        <v>3051.85</v>
      </c>
      <c r="H47" s="71">
        <v>0.78</v>
      </c>
    </row>
    <row r="48" spans="2:8">
      <c r="B48" s="2" t="s">
        <v>1658</v>
      </c>
      <c r="C48" s="78" t="s">
        <v>258</v>
      </c>
      <c r="D48" s="2" t="s">
        <v>444</v>
      </c>
      <c r="E48" s="2" t="s">
        <v>1659</v>
      </c>
      <c r="F48" s="71">
        <v>330000</v>
      </c>
      <c r="G48" s="71">
        <v>3013.4</v>
      </c>
      <c r="H48" s="71">
        <v>0.77</v>
      </c>
    </row>
    <row r="49" spans="2:8">
      <c r="B49" s="2" t="s">
        <v>938</v>
      </c>
      <c r="C49" s="78" t="s">
        <v>258</v>
      </c>
      <c r="D49" s="2" t="s">
        <v>438</v>
      </c>
      <c r="E49" s="2" t="s">
        <v>939</v>
      </c>
      <c r="F49" s="71">
        <v>1000000</v>
      </c>
      <c r="G49" s="71">
        <v>2913</v>
      </c>
      <c r="H49" s="71">
        <v>0.74</v>
      </c>
    </row>
    <row r="50" spans="2:8">
      <c r="B50" s="2" t="s">
        <v>814</v>
      </c>
      <c r="C50" s="78" t="s">
        <v>258</v>
      </c>
      <c r="D50" s="2" t="s">
        <v>455</v>
      </c>
      <c r="E50" s="2" t="s">
        <v>815</v>
      </c>
      <c r="F50" s="71">
        <v>1000000</v>
      </c>
      <c r="G50" s="71">
        <v>2903.5</v>
      </c>
      <c r="H50" s="71">
        <v>0.74</v>
      </c>
    </row>
    <row r="51" spans="2:8">
      <c r="B51" s="2" t="s">
        <v>479</v>
      </c>
      <c r="C51" s="78" t="s">
        <v>258</v>
      </c>
      <c r="D51" s="2" t="s">
        <v>391</v>
      </c>
      <c r="E51" s="2" t="s">
        <v>480</v>
      </c>
      <c r="F51" s="71">
        <v>1000000</v>
      </c>
      <c r="G51" s="71">
        <v>2532</v>
      </c>
      <c r="H51" s="71">
        <v>0.64</v>
      </c>
    </row>
    <row r="52" spans="2:8">
      <c r="B52" s="2" t="s">
        <v>555</v>
      </c>
      <c r="C52" s="78" t="s">
        <v>258</v>
      </c>
      <c r="D52" s="2" t="s">
        <v>556</v>
      </c>
      <c r="E52" s="2" t="s">
        <v>557</v>
      </c>
      <c r="F52" s="71">
        <v>1800000</v>
      </c>
      <c r="G52" s="71">
        <v>2485.62</v>
      </c>
      <c r="H52" s="71">
        <v>0.63</v>
      </c>
    </row>
    <row r="53" spans="2:8">
      <c r="B53" s="2" t="s">
        <v>914</v>
      </c>
      <c r="C53" s="78" t="s">
        <v>258</v>
      </c>
      <c r="D53" s="2" t="s">
        <v>484</v>
      </c>
      <c r="E53" s="2" t="s">
        <v>915</v>
      </c>
      <c r="F53" s="71">
        <v>150000</v>
      </c>
      <c r="G53" s="71">
        <v>2367.3000000000002</v>
      </c>
      <c r="H53" s="71">
        <v>0.6</v>
      </c>
    </row>
    <row r="54" spans="2:8">
      <c r="B54" s="2" t="s">
        <v>1405</v>
      </c>
      <c r="C54" s="78" t="s">
        <v>258</v>
      </c>
      <c r="D54" s="2" t="s">
        <v>471</v>
      </c>
      <c r="E54" s="2" t="s">
        <v>1406</v>
      </c>
      <c r="F54" s="71">
        <v>67989</v>
      </c>
      <c r="G54" s="71">
        <v>2278.79</v>
      </c>
      <c r="H54" s="71">
        <v>0.57999999999999996</v>
      </c>
    </row>
    <row r="55" spans="2:8">
      <c r="B55" s="2" t="s">
        <v>906</v>
      </c>
      <c r="C55" s="78" t="s">
        <v>258</v>
      </c>
      <c r="D55" s="2" t="s">
        <v>502</v>
      </c>
      <c r="E55" s="2" t="s">
        <v>907</v>
      </c>
      <c r="F55" s="71">
        <v>130000</v>
      </c>
      <c r="G55" s="71">
        <v>2128.62</v>
      </c>
      <c r="H55" s="71">
        <v>0.54</v>
      </c>
    </row>
    <row r="56" spans="2:8">
      <c r="B56" s="2" t="s">
        <v>1446</v>
      </c>
      <c r="C56" s="78" t="s">
        <v>258</v>
      </c>
      <c r="D56" s="2" t="s">
        <v>583</v>
      </c>
      <c r="E56" s="2" t="s">
        <v>1447</v>
      </c>
      <c r="F56" s="71">
        <v>3246754</v>
      </c>
      <c r="G56" s="71">
        <v>1439.61</v>
      </c>
      <c r="H56" s="71">
        <v>0.37</v>
      </c>
    </row>
    <row r="57" spans="2:8" ht="13">
      <c r="B57" s="3" t="s">
        <v>261</v>
      </c>
      <c r="C57" s="82"/>
      <c r="D57" s="3"/>
      <c r="E57" s="3"/>
      <c r="F57" s="83"/>
      <c r="G57" s="83">
        <f>SUM(G12:G56)</f>
        <v>289243.8299999999</v>
      </c>
      <c r="H57" s="83">
        <f>SUM(H12:H56)</f>
        <v>73.479999999999976</v>
      </c>
    </row>
    <row r="58" spans="2:8" ht="13">
      <c r="B58" s="3" t="s">
        <v>1485</v>
      </c>
    </row>
    <row r="59" spans="2:8">
      <c r="B59" s="2" t="s">
        <v>185</v>
      </c>
      <c r="C59" s="78" t="s">
        <v>258</v>
      </c>
      <c r="D59" s="2" t="s">
        <v>259</v>
      </c>
      <c r="E59" s="2" t="s">
        <v>1797</v>
      </c>
      <c r="F59" s="71">
        <v>42248314.314000003</v>
      </c>
      <c r="G59" s="71">
        <v>5222.95</v>
      </c>
      <c r="H59" s="71">
        <v>1.33</v>
      </c>
    </row>
    <row r="60" spans="2:8" ht="13">
      <c r="B60" s="3" t="s">
        <v>261</v>
      </c>
      <c r="C60" s="82"/>
      <c r="D60" s="3"/>
      <c r="E60" s="3"/>
      <c r="F60" s="83"/>
      <c r="G60" s="83">
        <f>SUM(G58:G59)</f>
        <v>5222.95</v>
      </c>
      <c r="H60" s="83">
        <f>SUM(H58:H59)</f>
        <v>1.33</v>
      </c>
    </row>
    <row r="61" spans="2:8" ht="13">
      <c r="B61" s="79" t="s">
        <v>248</v>
      </c>
      <c r="C61" s="80" t="s">
        <v>249</v>
      </c>
      <c r="D61" s="79" t="s">
        <v>727</v>
      </c>
      <c r="E61" s="79" t="s">
        <v>251</v>
      </c>
      <c r="F61" s="81" t="s">
        <v>252</v>
      </c>
      <c r="G61" s="81" t="s">
        <v>253</v>
      </c>
      <c r="H61" s="81" t="s">
        <v>254</v>
      </c>
    </row>
    <row r="62" spans="2:8" ht="13">
      <c r="B62" s="3" t="s">
        <v>728</v>
      </c>
    </row>
    <row r="63" spans="2:8" ht="13">
      <c r="B63" s="3" t="s">
        <v>257</v>
      </c>
    </row>
    <row r="64" spans="2:8" ht="13">
      <c r="B64" s="3" t="s">
        <v>729</v>
      </c>
    </row>
    <row r="65" spans="2:8">
      <c r="B65" s="2" t="s">
        <v>1798</v>
      </c>
      <c r="C65" s="78">
        <v>6.92</v>
      </c>
      <c r="D65" s="2" t="s">
        <v>731</v>
      </c>
      <c r="E65" s="2" t="s">
        <v>1799</v>
      </c>
      <c r="F65" s="71">
        <v>8500000</v>
      </c>
      <c r="G65" s="71">
        <v>8679.68</v>
      </c>
      <c r="H65" s="71">
        <v>2.21</v>
      </c>
    </row>
    <row r="66" spans="2:8">
      <c r="B66" s="2" t="s">
        <v>733</v>
      </c>
      <c r="C66" s="78">
        <v>6.42</v>
      </c>
      <c r="D66" s="2" t="s">
        <v>731</v>
      </c>
      <c r="E66" s="2" t="s">
        <v>734</v>
      </c>
      <c r="F66" s="71">
        <v>3875680</v>
      </c>
      <c r="G66" s="71">
        <v>3950.77</v>
      </c>
      <c r="H66" s="71">
        <v>1</v>
      </c>
    </row>
    <row r="67" spans="2:8">
      <c r="B67" s="2" t="s">
        <v>1800</v>
      </c>
      <c r="C67" s="78">
        <v>6.61</v>
      </c>
      <c r="D67" s="2" t="s">
        <v>731</v>
      </c>
      <c r="E67" s="2" t="s">
        <v>1495</v>
      </c>
      <c r="F67" s="71">
        <v>3750000</v>
      </c>
      <c r="G67" s="71">
        <v>3886.38</v>
      </c>
      <c r="H67" s="71">
        <v>0.99</v>
      </c>
    </row>
    <row r="68" spans="2:8">
      <c r="B68" s="2" t="s">
        <v>1801</v>
      </c>
      <c r="C68" s="78">
        <v>6.93</v>
      </c>
      <c r="D68" s="2" t="s">
        <v>731</v>
      </c>
      <c r="E68" s="2" t="s">
        <v>1802</v>
      </c>
      <c r="F68" s="71">
        <v>3500000</v>
      </c>
      <c r="G68" s="71">
        <v>3615.55</v>
      </c>
      <c r="H68" s="71">
        <v>0.92</v>
      </c>
    </row>
    <row r="69" spans="2:8">
      <c r="B69" s="2" t="s">
        <v>1803</v>
      </c>
      <c r="C69" s="78">
        <v>6.49</v>
      </c>
      <c r="D69" s="2" t="s">
        <v>731</v>
      </c>
      <c r="E69" s="2" t="s">
        <v>1804</v>
      </c>
      <c r="F69" s="71">
        <v>2500000</v>
      </c>
      <c r="G69" s="71">
        <v>2595.71</v>
      </c>
      <c r="H69" s="71">
        <v>0.66</v>
      </c>
    </row>
    <row r="70" spans="2:8">
      <c r="B70" s="2" t="s">
        <v>1805</v>
      </c>
      <c r="C70" s="78">
        <v>6.49</v>
      </c>
      <c r="D70" s="2" t="s">
        <v>731</v>
      </c>
      <c r="E70" s="2" t="s">
        <v>1806</v>
      </c>
      <c r="F70" s="71">
        <v>2500000</v>
      </c>
      <c r="G70" s="71">
        <v>2572.1999999999998</v>
      </c>
      <c r="H70" s="71">
        <v>0.65</v>
      </c>
    </row>
    <row r="71" spans="2:8">
      <c r="B71" s="2" t="s">
        <v>1807</v>
      </c>
      <c r="C71" s="78">
        <v>6.4</v>
      </c>
      <c r="D71" s="2" t="s">
        <v>731</v>
      </c>
      <c r="E71" s="2" t="s">
        <v>1491</v>
      </c>
      <c r="F71" s="71">
        <v>2500000</v>
      </c>
      <c r="G71" s="71">
        <v>2480.92</v>
      </c>
      <c r="H71" s="71">
        <v>0.63</v>
      </c>
    </row>
    <row r="72" spans="2:8">
      <c r="B72" s="2" t="s">
        <v>1808</v>
      </c>
      <c r="C72" s="78">
        <v>6.5</v>
      </c>
      <c r="D72" s="2" t="s">
        <v>731</v>
      </c>
      <c r="E72" s="2" t="s">
        <v>1497</v>
      </c>
      <c r="F72" s="71">
        <v>1921400</v>
      </c>
      <c r="G72" s="71">
        <v>1971.3</v>
      </c>
      <c r="H72" s="71">
        <v>0.5</v>
      </c>
    </row>
    <row r="73" spans="2:8">
      <c r="B73" s="2" t="s">
        <v>1809</v>
      </c>
      <c r="C73" s="78">
        <v>6.95</v>
      </c>
      <c r="D73" s="2" t="s">
        <v>731</v>
      </c>
      <c r="E73" s="2" t="s">
        <v>1810</v>
      </c>
      <c r="F73" s="71">
        <v>999600</v>
      </c>
      <c r="G73" s="71">
        <v>1039.6600000000001</v>
      </c>
      <c r="H73" s="71">
        <v>0.26</v>
      </c>
    </row>
    <row r="74" spans="2:8">
      <c r="B74" s="2" t="s">
        <v>1811</v>
      </c>
      <c r="C74" s="78">
        <v>6.78</v>
      </c>
      <c r="D74" s="2" t="s">
        <v>731</v>
      </c>
      <c r="E74" s="2" t="s">
        <v>1812</v>
      </c>
      <c r="F74" s="71">
        <v>1000000</v>
      </c>
      <c r="G74" s="71">
        <v>1024.8800000000001</v>
      </c>
      <c r="H74" s="71">
        <v>0.26</v>
      </c>
    </row>
    <row r="75" spans="2:8">
      <c r="B75" s="2" t="s">
        <v>1502</v>
      </c>
      <c r="C75" s="78">
        <v>6.95</v>
      </c>
      <c r="D75" s="2" t="s">
        <v>731</v>
      </c>
      <c r="E75" s="2" t="s">
        <v>1503</v>
      </c>
      <c r="F75" s="71">
        <v>756900</v>
      </c>
      <c r="G75" s="71">
        <v>787.58</v>
      </c>
      <c r="H75" s="71">
        <v>0.2</v>
      </c>
    </row>
    <row r="76" spans="2:8">
      <c r="B76" s="2" t="s">
        <v>741</v>
      </c>
      <c r="C76" s="78">
        <v>6.92</v>
      </c>
      <c r="D76" s="2" t="s">
        <v>731</v>
      </c>
      <c r="E76" s="2" t="s">
        <v>742</v>
      </c>
      <c r="F76" s="71">
        <v>500000</v>
      </c>
      <c r="G76" s="71">
        <v>527.09</v>
      </c>
      <c r="H76" s="71">
        <v>0.13</v>
      </c>
    </row>
    <row r="77" spans="2:8">
      <c r="B77" s="2" t="s">
        <v>1813</v>
      </c>
      <c r="C77" s="78">
        <v>6.57</v>
      </c>
      <c r="D77" s="2" t="s">
        <v>731</v>
      </c>
      <c r="E77" s="2" t="s">
        <v>1814</v>
      </c>
      <c r="F77" s="71">
        <v>500000</v>
      </c>
      <c r="G77" s="71">
        <v>520.01</v>
      </c>
      <c r="H77" s="71">
        <v>0.13</v>
      </c>
    </row>
    <row r="78" spans="2:8">
      <c r="B78" s="2" t="s">
        <v>1498</v>
      </c>
      <c r="C78" s="78">
        <v>6.95</v>
      </c>
      <c r="D78" s="2" t="s">
        <v>731</v>
      </c>
      <c r="E78" s="2" t="s">
        <v>1499</v>
      </c>
      <c r="F78" s="71">
        <v>500000</v>
      </c>
      <c r="G78" s="71">
        <v>516.34</v>
      </c>
      <c r="H78" s="71">
        <v>0.13</v>
      </c>
    </row>
    <row r="79" spans="2:8">
      <c r="B79" s="2" t="s">
        <v>1815</v>
      </c>
      <c r="C79" s="78">
        <v>6.69</v>
      </c>
      <c r="D79" s="2" t="s">
        <v>731</v>
      </c>
      <c r="E79" s="2" t="s">
        <v>1816</v>
      </c>
      <c r="F79" s="71">
        <v>500300</v>
      </c>
      <c r="G79" s="71">
        <v>511.07</v>
      </c>
      <c r="H79" s="71">
        <v>0.13</v>
      </c>
    </row>
    <row r="80" spans="2:8">
      <c r="B80" s="2" t="s">
        <v>1817</v>
      </c>
      <c r="C80" s="78">
        <v>6.98</v>
      </c>
      <c r="D80" s="2" t="s">
        <v>731</v>
      </c>
      <c r="E80" s="2" t="s">
        <v>1818</v>
      </c>
      <c r="F80" s="71">
        <v>449800</v>
      </c>
      <c r="G80" s="71">
        <v>469.7</v>
      </c>
      <c r="H80" s="71">
        <v>0.12</v>
      </c>
    </row>
    <row r="81" spans="2:8">
      <c r="B81" s="2" t="s">
        <v>735</v>
      </c>
      <c r="C81" s="78">
        <v>6.39</v>
      </c>
      <c r="D81" s="2" t="s">
        <v>731</v>
      </c>
      <c r="E81" s="2" t="s">
        <v>736</v>
      </c>
      <c r="F81" s="71">
        <v>444100</v>
      </c>
      <c r="G81" s="71">
        <v>447.91</v>
      </c>
      <c r="H81" s="71">
        <v>0.11</v>
      </c>
    </row>
    <row r="82" spans="2:8">
      <c r="B82" s="2" t="s">
        <v>1487</v>
      </c>
      <c r="C82" s="78">
        <v>6.61</v>
      </c>
      <c r="D82" s="2" t="s">
        <v>731</v>
      </c>
      <c r="E82" s="2" t="s">
        <v>1488</v>
      </c>
      <c r="F82" s="71">
        <v>309900</v>
      </c>
      <c r="G82" s="71">
        <v>320</v>
      </c>
      <c r="H82" s="71">
        <v>0.08</v>
      </c>
    </row>
    <row r="83" spans="2:8">
      <c r="B83" s="2" t="s">
        <v>1510</v>
      </c>
      <c r="C83" s="78">
        <v>6.97</v>
      </c>
      <c r="D83" s="2" t="s">
        <v>731</v>
      </c>
      <c r="E83" s="2" t="s">
        <v>1511</v>
      </c>
      <c r="F83" s="71">
        <v>300000</v>
      </c>
      <c r="G83" s="71">
        <v>314.95</v>
      </c>
      <c r="H83" s="71">
        <v>0.08</v>
      </c>
    </row>
    <row r="84" spans="2:8">
      <c r="B84" s="2" t="s">
        <v>1512</v>
      </c>
      <c r="C84" s="78">
        <v>6.97</v>
      </c>
      <c r="D84" s="2" t="s">
        <v>731</v>
      </c>
      <c r="E84" s="2" t="s">
        <v>1513</v>
      </c>
      <c r="F84" s="71">
        <v>300000</v>
      </c>
      <c r="G84" s="71">
        <v>313.97000000000003</v>
      </c>
      <c r="H84" s="71">
        <v>0.08</v>
      </c>
    </row>
    <row r="85" spans="2:8">
      <c r="B85" s="2" t="s">
        <v>1819</v>
      </c>
      <c r="C85" s="78">
        <v>6.95</v>
      </c>
      <c r="D85" s="2" t="s">
        <v>731</v>
      </c>
      <c r="E85" s="2" t="s">
        <v>1820</v>
      </c>
      <c r="F85" s="71">
        <v>235600</v>
      </c>
      <c r="G85" s="71">
        <v>242.92</v>
      </c>
      <c r="H85" s="71">
        <v>0.06</v>
      </c>
    </row>
    <row r="86" spans="2:8">
      <c r="B86" s="2" t="s">
        <v>1821</v>
      </c>
      <c r="C86" s="78">
        <v>6.82</v>
      </c>
      <c r="D86" s="2" t="s">
        <v>731</v>
      </c>
      <c r="E86" s="2" t="s">
        <v>1822</v>
      </c>
      <c r="F86" s="71">
        <v>200000</v>
      </c>
      <c r="G86" s="71">
        <v>205.05</v>
      </c>
      <c r="H86" s="71">
        <v>0.05</v>
      </c>
    </row>
    <row r="87" spans="2:8">
      <c r="B87" s="2" t="s">
        <v>1823</v>
      </c>
      <c r="C87" s="78">
        <v>7.05</v>
      </c>
      <c r="D87" s="2" t="s">
        <v>731</v>
      </c>
      <c r="E87" s="2" t="s">
        <v>1824</v>
      </c>
      <c r="F87" s="71">
        <v>164800</v>
      </c>
      <c r="G87" s="71">
        <v>173.09</v>
      </c>
      <c r="H87" s="71">
        <v>0.04</v>
      </c>
    </row>
    <row r="88" spans="2:8">
      <c r="B88" s="2" t="s">
        <v>1825</v>
      </c>
      <c r="C88" s="78">
        <v>6.82</v>
      </c>
      <c r="D88" s="2" t="s">
        <v>731</v>
      </c>
      <c r="E88" s="2" t="s">
        <v>1826</v>
      </c>
      <c r="F88" s="71">
        <v>89600</v>
      </c>
      <c r="G88" s="71">
        <v>102.41</v>
      </c>
      <c r="H88" s="71">
        <v>0.03</v>
      </c>
    </row>
    <row r="89" spans="2:8">
      <c r="B89" s="2" t="s">
        <v>1827</v>
      </c>
      <c r="C89" s="78">
        <v>6.95</v>
      </c>
      <c r="D89" s="2" t="s">
        <v>731</v>
      </c>
      <c r="E89" s="2" t="s">
        <v>1828</v>
      </c>
      <c r="F89" s="71">
        <v>88300</v>
      </c>
      <c r="G89" s="71">
        <v>91.86</v>
      </c>
      <c r="H89" s="71">
        <v>0.02</v>
      </c>
    </row>
    <row r="90" spans="2:8">
      <c r="B90" s="2" t="s">
        <v>1829</v>
      </c>
      <c r="C90" s="78">
        <v>6.74</v>
      </c>
      <c r="D90" s="2" t="s">
        <v>731</v>
      </c>
      <c r="E90" s="2" t="s">
        <v>1830</v>
      </c>
      <c r="F90" s="71">
        <v>73000</v>
      </c>
      <c r="G90" s="71">
        <v>83.74</v>
      </c>
      <c r="H90" s="71">
        <v>0.02</v>
      </c>
    </row>
    <row r="91" spans="2:8">
      <c r="B91" s="2" t="s">
        <v>1831</v>
      </c>
      <c r="C91" s="78">
        <v>6.95</v>
      </c>
      <c r="D91" s="2" t="s">
        <v>731</v>
      </c>
      <c r="E91" s="2" t="s">
        <v>1832</v>
      </c>
      <c r="F91" s="71">
        <v>76900</v>
      </c>
      <c r="G91" s="71">
        <v>78.349999999999994</v>
      </c>
      <c r="H91" s="71">
        <v>0.02</v>
      </c>
    </row>
    <row r="92" spans="2:8">
      <c r="B92" s="2" t="s">
        <v>1833</v>
      </c>
      <c r="C92" s="78">
        <v>6.53</v>
      </c>
      <c r="D92" s="2" t="s">
        <v>731</v>
      </c>
      <c r="E92" s="2" t="s">
        <v>1834</v>
      </c>
      <c r="F92" s="71">
        <v>48500</v>
      </c>
      <c r="G92" s="71">
        <v>48.61</v>
      </c>
      <c r="H92" s="71">
        <v>0.01</v>
      </c>
    </row>
    <row r="93" spans="2:8">
      <c r="B93" s="2" t="s">
        <v>1492</v>
      </c>
      <c r="C93" s="78">
        <v>6.6</v>
      </c>
      <c r="D93" s="2" t="s">
        <v>731</v>
      </c>
      <c r="E93" s="2" t="s">
        <v>1493</v>
      </c>
      <c r="F93" s="71">
        <v>40420</v>
      </c>
      <c r="G93" s="71">
        <v>42.03</v>
      </c>
      <c r="H93" s="71">
        <v>0.01</v>
      </c>
    </row>
    <row r="94" spans="2:8">
      <c r="B94" s="2" t="s">
        <v>1835</v>
      </c>
      <c r="C94" s="78">
        <v>6.61</v>
      </c>
      <c r="D94" s="2" t="s">
        <v>731</v>
      </c>
      <c r="E94" s="2" t="s">
        <v>1836</v>
      </c>
      <c r="F94" s="71">
        <v>31600</v>
      </c>
      <c r="G94" s="71">
        <v>30.67</v>
      </c>
      <c r="H94" s="71">
        <v>0.01</v>
      </c>
    </row>
    <row r="95" spans="2:8">
      <c r="B95" s="2" t="s">
        <v>743</v>
      </c>
      <c r="C95" s="78">
        <v>6.45</v>
      </c>
      <c r="D95" s="2" t="s">
        <v>731</v>
      </c>
      <c r="E95" s="2" t="s">
        <v>744</v>
      </c>
      <c r="F95" s="71">
        <v>29200</v>
      </c>
      <c r="G95" s="71">
        <v>29.98</v>
      </c>
      <c r="H95" s="71">
        <v>0.01</v>
      </c>
    </row>
    <row r="96" spans="2:8">
      <c r="B96" s="2" t="s">
        <v>1837</v>
      </c>
      <c r="C96" s="78">
        <v>6.77</v>
      </c>
      <c r="D96" s="2" t="s">
        <v>731</v>
      </c>
      <c r="E96" s="2" t="s">
        <v>1838</v>
      </c>
      <c r="F96" s="71">
        <v>13000</v>
      </c>
      <c r="G96" s="71">
        <v>13.16</v>
      </c>
      <c r="H96" s="71">
        <v>0</v>
      </c>
    </row>
    <row r="97" spans="2:8">
      <c r="B97" s="2" t="s">
        <v>1839</v>
      </c>
      <c r="C97" s="78">
        <v>6.63</v>
      </c>
      <c r="D97" s="2" t="s">
        <v>731</v>
      </c>
      <c r="E97" s="2" t="s">
        <v>1840</v>
      </c>
      <c r="F97" s="71">
        <v>2000</v>
      </c>
      <c r="G97" s="71">
        <v>1.99</v>
      </c>
      <c r="H97" s="71">
        <v>0</v>
      </c>
    </row>
    <row r="98" spans="2:8" ht="13">
      <c r="B98" s="3" t="s">
        <v>745</v>
      </c>
      <c r="C98" s="82"/>
      <c r="D98" s="3"/>
      <c r="E98" s="3"/>
      <c r="F98" s="83"/>
      <c r="G98" s="83">
        <f>SUM(G61:G97)</f>
        <v>37689.53</v>
      </c>
      <c r="H98" s="83">
        <f>SUM(H61:H97)</f>
        <v>9.5499999999999989</v>
      </c>
    </row>
    <row r="99" spans="2:8" ht="13">
      <c r="B99" s="3" t="s">
        <v>746</v>
      </c>
    </row>
    <row r="100" spans="2:8">
      <c r="B100" s="2" t="s">
        <v>1841</v>
      </c>
      <c r="C100" s="78">
        <v>7.42</v>
      </c>
      <c r="D100" s="2" t="s">
        <v>748</v>
      </c>
      <c r="E100" s="2" t="s">
        <v>1842</v>
      </c>
      <c r="F100" s="71">
        <v>4500</v>
      </c>
      <c r="G100" s="71">
        <v>4576.41</v>
      </c>
      <c r="H100" s="71">
        <v>1.1599999999999999</v>
      </c>
    </row>
    <row r="101" spans="2:8">
      <c r="B101" s="2" t="s">
        <v>1843</v>
      </c>
      <c r="C101" s="78">
        <v>7.66</v>
      </c>
      <c r="D101" s="2" t="s">
        <v>748</v>
      </c>
      <c r="E101" s="2" t="s">
        <v>1844</v>
      </c>
      <c r="F101" s="71">
        <v>290</v>
      </c>
      <c r="G101" s="71">
        <v>2873.88</v>
      </c>
      <c r="H101" s="71">
        <v>0.73</v>
      </c>
    </row>
    <row r="102" spans="2:8">
      <c r="B102" s="2" t="s">
        <v>1516</v>
      </c>
      <c r="C102" s="78">
        <v>8.0500000000000007</v>
      </c>
      <c r="D102" s="2" t="s">
        <v>756</v>
      </c>
      <c r="E102" s="2" t="s">
        <v>1517</v>
      </c>
      <c r="F102" s="71">
        <v>2500</v>
      </c>
      <c r="G102" s="71">
        <v>2563.44</v>
      </c>
      <c r="H102" s="71">
        <v>0.65</v>
      </c>
    </row>
    <row r="103" spans="2:8">
      <c r="B103" s="2" t="s">
        <v>1845</v>
      </c>
      <c r="C103" s="78">
        <v>8.0299999999999994</v>
      </c>
      <c r="D103" s="2" t="s">
        <v>1846</v>
      </c>
      <c r="E103" s="2" t="s">
        <v>1847</v>
      </c>
      <c r="F103" s="71">
        <v>2500</v>
      </c>
      <c r="G103" s="71">
        <v>2523.14</v>
      </c>
      <c r="H103" s="71">
        <v>0.64</v>
      </c>
    </row>
    <row r="104" spans="2:8">
      <c r="B104" s="2" t="s">
        <v>1848</v>
      </c>
      <c r="C104" s="78">
        <v>8.91</v>
      </c>
      <c r="D104" s="2" t="s">
        <v>1846</v>
      </c>
      <c r="E104" s="2" t="s">
        <v>1849</v>
      </c>
      <c r="F104" s="71">
        <v>2500</v>
      </c>
      <c r="G104" s="71">
        <v>2520.3200000000002</v>
      </c>
      <c r="H104" s="71">
        <v>0.64</v>
      </c>
    </row>
    <row r="105" spans="2:8">
      <c r="B105" s="2" t="s">
        <v>1850</v>
      </c>
      <c r="C105" s="78">
        <v>7.24</v>
      </c>
      <c r="D105" s="2" t="s">
        <v>748</v>
      </c>
      <c r="E105" s="2" t="s">
        <v>1851</v>
      </c>
      <c r="F105" s="71">
        <v>2500</v>
      </c>
      <c r="G105" s="71">
        <v>2516.86</v>
      </c>
      <c r="H105" s="71">
        <v>0.64</v>
      </c>
    </row>
    <row r="106" spans="2:8">
      <c r="B106" s="2" t="s">
        <v>1852</v>
      </c>
      <c r="C106" s="78">
        <v>7.89</v>
      </c>
      <c r="D106" s="2" t="s">
        <v>1853</v>
      </c>
      <c r="E106" s="2" t="s">
        <v>1854</v>
      </c>
      <c r="F106" s="71">
        <v>2500</v>
      </c>
      <c r="G106" s="71">
        <v>2515.67</v>
      </c>
      <c r="H106" s="71">
        <v>0.64</v>
      </c>
    </row>
    <row r="107" spans="2:8">
      <c r="B107" s="2" t="s">
        <v>1855</v>
      </c>
      <c r="C107" s="78">
        <v>7.78</v>
      </c>
      <c r="D107" s="2" t="s">
        <v>1846</v>
      </c>
      <c r="E107" s="2" t="s">
        <v>1856</v>
      </c>
      <c r="F107" s="71">
        <v>2500</v>
      </c>
      <c r="G107" s="71">
        <v>2509.21</v>
      </c>
      <c r="H107" s="71">
        <v>0.64</v>
      </c>
    </row>
    <row r="108" spans="2:8">
      <c r="B108" s="2" t="s">
        <v>1857</v>
      </c>
      <c r="C108" s="78">
        <v>7.3</v>
      </c>
      <c r="D108" s="2" t="s">
        <v>748</v>
      </c>
      <c r="E108" s="2" t="s">
        <v>1858</v>
      </c>
      <c r="F108" s="71">
        <v>2500</v>
      </c>
      <c r="G108" s="71">
        <v>2508.29</v>
      </c>
      <c r="H108" s="71">
        <v>0.64</v>
      </c>
    </row>
    <row r="109" spans="2:8">
      <c r="B109" s="2" t="s">
        <v>1859</v>
      </c>
      <c r="C109" s="78">
        <v>7.74</v>
      </c>
      <c r="D109" s="2" t="s">
        <v>748</v>
      </c>
      <c r="E109" s="2" t="s">
        <v>1860</v>
      </c>
      <c r="F109" s="71">
        <v>2500</v>
      </c>
      <c r="G109" s="71">
        <v>2507.4699999999998</v>
      </c>
      <c r="H109" s="71">
        <v>0.64</v>
      </c>
    </row>
    <row r="110" spans="2:8">
      <c r="B110" s="2" t="s">
        <v>1861</v>
      </c>
      <c r="C110" s="78">
        <v>7.5</v>
      </c>
      <c r="D110" s="2" t="s">
        <v>748</v>
      </c>
      <c r="E110" s="2" t="s">
        <v>1862</v>
      </c>
      <c r="F110" s="71">
        <v>2500</v>
      </c>
      <c r="G110" s="71">
        <v>2500.35</v>
      </c>
      <c r="H110" s="71">
        <v>0.64</v>
      </c>
    </row>
    <row r="111" spans="2:8">
      <c r="B111" s="2" t="s">
        <v>750</v>
      </c>
      <c r="C111" s="78">
        <v>7.65</v>
      </c>
      <c r="D111" s="2" t="s">
        <v>748</v>
      </c>
      <c r="E111" s="2" t="s">
        <v>751</v>
      </c>
      <c r="F111" s="71">
        <v>250</v>
      </c>
      <c r="G111" s="71">
        <v>2456.0500000000002</v>
      </c>
      <c r="H111" s="71">
        <v>0.62</v>
      </c>
    </row>
    <row r="112" spans="2:8">
      <c r="B112" s="2" t="s">
        <v>1863</v>
      </c>
      <c r="C112" s="78">
        <v>7.46</v>
      </c>
      <c r="D112" s="2" t="s">
        <v>748</v>
      </c>
      <c r="E112" s="2" t="s">
        <v>1864</v>
      </c>
      <c r="F112" s="71">
        <v>500</v>
      </c>
      <c r="G112" s="71">
        <v>505.5</v>
      </c>
      <c r="H112" s="71">
        <v>0.13</v>
      </c>
    </row>
    <row r="113" spans="2:8">
      <c r="B113" s="2" t="s">
        <v>1865</v>
      </c>
      <c r="C113" s="78">
        <v>7.89</v>
      </c>
      <c r="D113" s="2" t="s">
        <v>748</v>
      </c>
      <c r="E113" s="2" t="s">
        <v>1866</v>
      </c>
      <c r="F113" s="71">
        <v>500</v>
      </c>
      <c r="G113" s="71">
        <v>503.41</v>
      </c>
      <c r="H113" s="71">
        <v>0.13</v>
      </c>
    </row>
    <row r="114" spans="2:8">
      <c r="B114" s="2" t="s">
        <v>752</v>
      </c>
      <c r="C114" s="78">
        <v>6.99</v>
      </c>
      <c r="D114" s="2" t="s">
        <v>753</v>
      </c>
      <c r="E114" s="2" t="s">
        <v>754</v>
      </c>
      <c r="F114" s="71">
        <v>250</v>
      </c>
      <c r="G114" s="71">
        <v>502.25</v>
      </c>
      <c r="H114" s="71">
        <v>0.13</v>
      </c>
    </row>
    <row r="115" spans="2:8">
      <c r="B115" s="2" t="s">
        <v>1867</v>
      </c>
      <c r="C115" s="78">
        <v>7.1</v>
      </c>
      <c r="D115" s="2" t="s">
        <v>748</v>
      </c>
      <c r="E115" s="2" t="s">
        <v>1868</v>
      </c>
      <c r="F115" s="71">
        <v>40</v>
      </c>
      <c r="G115" s="71">
        <v>396.45</v>
      </c>
      <c r="H115" s="71">
        <v>0.1</v>
      </c>
    </row>
    <row r="116" spans="2:8" ht="13">
      <c r="B116" s="3" t="s">
        <v>760</v>
      </c>
      <c r="C116" s="82"/>
      <c r="D116" s="3"/>
      <c r="E116" s="3"/>
      <c r="F116" s="83"/>
      <c r="G116" s="83">
        <f>SUM(G99:G115)</f>
        <v>34478.699999999997</v>
      </c>
      <c r="H116" s="83">
        <f>SUM(H99:H115)</f>
        <v>8.77</v>
      </c>
    </row>
    <row r="117" spans="2:8" ht="13">
      <c r="B117" s="3" t="s">
        <v>761</v>
      </c>
      <c r="C117" s="82"/>
      <c r="D117" s="3"/>
      <c r="E117" s="3"/>
      <c r="F117" s="83"/>
      <c r="G117" s="83">
        <v>18133.310000000001</v>
      </c>
      <c r="H117" s="83">
        <v>4.6100000000000003</v>
      </c>
    </row>
    <row r="118" spans="2:8" ht="13">
      <c r="B118" s="3" t="s">
        <v>263</v>
      </c>
      <c r="C118" s="82"/>
      <c r="D118" s="3"/>
      <c r="E118" s="3"/>
      <c r="F118" s="83"/>
      <c r="G118" s="83">
        <v>384768.32</v>
      </c>
      <c r="H118" s="83">
        <v>97.74</v>
      </c>
    </row>
    <row r="119" spans="2:8" ht="13">
      <c r="B119" s="3" t="s">
        <v>350</v>
      </c>
      <c r="C119" s="82"/>
      <c r="D119" s="3"/>
      <c r="E119" s="3"/>
      <c r="F119" s="83"/>
      <c r="G119" s="83">
        <v>8847.5930973899631</v>
      </c>
      <c r="H119" s="83">
        <v>2.2600000000000051</v>
      </c>
    </row>
    <row r="120" spans="2:8" ht="13">
      <c r="B120" s="3" t="s">
        <v>265</v>
      </c>
      <c r="C120" s="82"/>
      <c r="D120" s="3"/>
      <c r="E120" s="3"/>
      <c r="F120" s="83"/>
      <c r="G120" s="83">
        <v>393615.91309738997</v>
      </c>
      <c r="H120" s="83">
        <v>100</v>
      </c>
    </row>
    <row r="121" spans="2:8">
      <c r="B121" s="2" t="s">
        <v>266</v>
      </c>
    </row>
    <row r="122" spans="2:8" ht="13">
      <c r="B122" s="3" t="s">
        <v>267</v>
      </c>
    </row>
    <row r="123" spans="2:8" ht="13">
      <c r="B123" s="3" t="s">
        <v>268</v>
      </c>
      <c r="C123" s="78" t="s">
        <v>269</v>
      </c>
    </row>
    <row r="124" spans="2:8" ht="13">
      <c r="B124" s="3" t="s">
        <v>272</v>
      </c>
      <c r="C124" s="78" t="s">
        <v>271</v>
      </c>
    </row>
    <row r="125" spans="2:8" ht="13">
      <c r="B125" s="3" t="s">
        <v>273</v>
      </c>
      <c r="C125" s="78" t="s">
        <v>271</v>
      </c>
    </row>
    <row r="126" spans="2:8" ht="13">
      <c r="B126" s="3" t="s">
        <v>274</v>
      </c>
      <c r="C126" s="78" t="s">
        <v>275</v>
      </c>
    </row>
    <row r="127" spans="2:8" ht="13">
      <c r="B127" s="3" t="s">
        <v>1869</v>
      </c>
      <c r="C127" s="82"/>
    </row>
    <row r="128" spans="2:8" ht="13">
      <c r="B128" s="3" t="s">
        <v>1870</v>
      </c>
      <c r="C128" s="82"/>
    </row>
    <row r="129" spans="2:3" ht="13">
      <c r="B129" s="3" t="s">
        <v>1871</v>
      </c>
      <c r="C129" s="82"/>
    </row>
    <row r="130" spans="2:3" ht="13">
      <c r="B130" s="3" t="s">
        <v>1872</v>
      </c>
      <c r="C130" s="82"/>
    </row>
    <row r="131" spans="2:3" ht="13">
      <c r="B131" s="3" t="s">
        <v>1873</v>
      </c>
      <c r="C131" s="82"/>
    </row>
    <row r="132" spans="2:3" ht="13">
      <c r="B132" s="3" t="s">
        <v>1874</v>
      </c>
      <c r="C132" s="82"/>
    </row>
    <row r="133" spans="2:3" ht="13">
      <c r="B133" s="3" t="s">
        <v>1875</v>
      </c>
      <c r="C133" s="82"/>
    </row>
    <row r="134" spans="2:3" ht="13">
      <c r="B134" s="3" t="s">
        <v>1876</v>
      </c>
      <c r="C134" s="82"/>
    </row>
    <row r="135" spans="2:3" ht="13">
      <c r="B135" s="3" t="s">
        <v>1877</v>
      </c>
      <c r="C135" s="82"/>
    </row>
    <row r="136" spans="2:3" ht="13">
      <c r="B136" s="3" t="s">
        <v>1878</v>
      </c>
      <c r="C136" s="82"/>
    </row>
    <row r="137" spans="2:3" ht="13">
      <c r="B137" s="3" t="s">
        <v>1879</v>
      </c>
      <c r="C137" s="82"/>
    </row>
    <row r="138" spans="2:3" ht="13">
      <c r="B138" s="3" t="s">
        <v>1880</v>
      </c>
      <c r="C138" s="82"/>
    </row>
    <row r="139" spans="2:3" ht="13">
      <c r="B139" s="3" t="s">
        <v>1881</v>
      </c>
      <c r="C139" s="82"/>
    </row>
    <row r="140" spans="2:3">
      <c r="B140" s="2" t="s">
        <v>1882</v>
      </c>
    </row>
    <row r="141" spans="2:3">
      <c r="B141" s="2" t="s">
        <v>1883</v>
      </c>
    </row>
    <row r="142" spans="2:3">
      <c r="B142" s="2" t="s">
        <v>354</v>
      </c>
    </row>
    <row r="143" spans="2:3">
      <c r="B143" s="2" t="s">
        <v>1884</v>
      </c>
    </row>
    <row r="145" spans="2:7" ht="14.5">
      <c r="B145" s="104" t="s">
        <v>355</v>
      </c>
      <c r="C145" s="105"/>
    </row>
    <row r="146" spans="2:7" ht="14.5">
      <c r="B146" s="104" t="s">
        <v>356</v>
      </c>
      <c r="C146" s="106" t="s">
        <v>357</v>
      </c>
    </row>
    <row r="147" spans="2:7" ht="14.5">
      <c r="B147" s="85" t="s">
        <v>358</v>
      </c>
      <c r="C147" s="86">
        <v>0</v>
      </c>
    </row>
    <row r="148" spans="2:7" ht="14.5">
      <c r="B148" s="85" t="s">
        <v>360</v>
      </c>
      <c r="C148" s="86">
        <v>0</v>
      </c>
    </row>
    <row r="149" spans="2:7" ht="14.5">
      <c r="B149" s="85" t="s">
        <v>361</v>
      </c>
      <c r="C149" s="86">
        <v>2500</v>
      </c>
    </row>
    <row r="150" spans="2:7" ht="14.5">
      <c r="B150" s="85" t="s">
        <v>362</v>
      </c>
      <c r="C150" s="86">
        <v>0</v>
      </c>
    </row>
    <row r="151" spans="2:7" ht="14.5">
      <c r="B151" s="85" t="s">
        <v>363</v>
      </c>
      <c r="C151" s="86">
        <v>0</v>
      </c>
    </row>
    <row r="152" spans="2:7" ht="14.5">
      <c r="B152" s="85" t="s">
        <v>364</v>
      </c>
      <c r="C152" s="86">
        <v>0</v>
      </c>
    </row>
    <row r="153" spans="2:7" ht="14.5">
      <c r="B153" s="104" t="s">
        <v>365</v>
      </c>
      <c r="C153" s="105">
        <v>2500</v>
      </c>
    </row>
    <row r="155" spans="2:7" ht="14.5">
      <c r="B155" s="85" t="s">
        <v>295</v>
      </c>
      <c r="C155" s="86"/>
      <c r="D155" s="85"/>
    </row>
    <row r="156" spans="2:7" ht="29">
      <c r="B156" s="89" t="s">
        <v>296</v>
      </c>
      <c r="C156" s="87" t="s">
        <v>297</v>
      </c>
      <c r="D156" s="89" t="s">
        <v>298</v>
      </c>
    </row>
    <row r="157" spans="2:7" ht="14.5">
      <c r="B157" s="85" t="s">
        <v>271</v>
      </c>
      <c r="C157" s="86" t="s">
        <v>271</v>
      </c>
      <c r="D157" s="85" t="s">
        <v>271</v>
      </c>
    </row>
    <row r="159" spans="2:7" ht="13">
      <c r="B159" s="90" t="s">
        <v>299</v>
      </c>
      <c r="C159" s="91">
        <v>45747</v>
      </c>
      <c r="D159" s="92"/>
      <c r="E159" s="93"/>
      <c r="F159" s="94"/>
    </row>
    <row r="160" spans="2:7" ht="13">
      <c r="B160" s="90" t="s">
        <v>300</v>
      </c>
      <c r="C160" s="95" t="s">
        <v>301</v>
      </c>
      <c r="D160" s="90" t="s">
        <v>302</v>
      </c>
      <c r="E160" s="96" t="s">
        <v>303</v>
      </c>
      <c r="F160" s="97" t="s">
        <v>304</v>
      </c>
      <c r="G160" s="83"/>
    </row>
    <row r="161" spans="2:6">
      <c r="B161" s="98" t="s">
        <v>271</v>
      </c>
      <c r="C161" s="99" t="s">
        <v>271</v>
      </c>
      <c r="D161" s="98" t="s">
        <v>271</v>
      </c>
      <c r="E161" s="100" t="s">
        <v>271</v>
      </c>
      <c r="F161" s="101" t="s">
        <v>271</v>
      </c>
    </row>
    <row r="164" spans="2:6" ht="13">
      <c r="B164" s="3" t="s">
        <v>305</v>
      </c>
    </row>
    <row r="165" spans="2:6" ht="13">
      <c r="B165" s="3"/>
    </row>
    <row r="166" spans="2:6" ht="13">
      <c r="B166" s="3" t="s">
        <v>306</v>
      </c>
    </row>
    <row r="167" spans="2:6" ht="13">
      <c r="B167" s="90" t="s">
        <v>307</v>
      </c>
      <c r="C167" s="95" t="s">
        <v>308</v>
      </c>
      <c r="D167" s="3"/>
    </row>
    <row r="168" spans="2:6">
      <c r="B168" s="92" t="s">
        <v>271</v>
      </c>
      <c r="C168" s="102" t="s">
        <v>271</v>
      </c>
    </row>
    <row r="170" spans="2:6" ht="13">
      <c r="B170" s="90" t="s">
        <v>309</v>
      </c>
      <c r="C170" s="95" t="s">
        <v>308</v>
      </c>
    </row>
    <row r="171" spans="2:6">
      <c r="B171" s="92" t="s">
        <v>271</v>
      </c>
      <c r="C171" s="102" t="s">
        <v>271</v>
      </c>
    </row>
    <row r="173" spans="2:6" ht="13">
      <c r="B173" s="90" t="s">
        <v>310</v>
      </c>
      <c r="C173" s="95" t="s">
        <v>311</v>
      </c>
    </row>
    <row r="174" spans="2:6">
      <c r="B174" s="92" t="s">
        <v>271</v>
      </c>
      <c r="C174" s="102" t="s">
        <v>271</v>
      </c>
    </row>
    <row r="176" spans="2:6" ht="13">
      <c r="B176" s="96" t="s">
        <v>312</v>
      </c>
      <c r="C176" s="95" t="s">
        <v>311</v>
      </c>
    </row>
    <row r="177" spans="2:7">
      <c r="B177" s="93" t="s">
        <v>271</v>
      </c>
      <c r="C177" s="102" t="s">
        <v>271</v>
      </c>
    </row>
    <row r="179" spans="2:7" ht="13">
      <c r="B179" s="90" t="s">
        <v>313</v>
      </c>
      <c r="C179" s="95" t="s">
        <v>271</v>
      </c>
    </row>
    <row r="181" spans="2:7" ht="13">
      <c r="B181" s="90" t="s">
        <v>314</v>
      </c>
      <c r="C181" s="91">
        <v>45747</v>
      </c>
      <c r="D181" s="92"/>
      <c r="E181" s="93"/>
      <c r="F181" s="94"/>
    </row>
    <row r="182" spans="2:7" ht="13">
      <c r="B182" s="90" t="s">
        <v>300</v>
      </c>
      <c r="C182" s="95" t="s">
        <v>301</v>
      </c>
      <c r="D182" s="90" t="s">
        <v>302</v>
      </c>
      <c r="E182" s="96" t="s">
        <v>303</v>
      </c>
      <c r="F182" s="97" t="s">
        <v>304</v>
      </c>
      <c r="G182" s="83"/>
    </row>
    <row r="183" spans="2:7">
      <c r="B183" s="98" t="s">
        <v>271</v>
      </c>
      <c r="C183" s="99" t="s">
        <v>271</v>
      </c>
      <c r="D183" s="98" t="s">
        <v>271</v>
      </c>
      <c r="E183" s="100" t="s">
        <v>271</v>
      </c>
      <c r="F183" s="101" t="s">
        <v>271</v>
      </c>
    </row>
    <row r="184" spans="2:7" ht="13">
      <c r="B184" s="3" t="s">
        <v>305</v>
      </c>
    </row>
    <row r="185" spans="2:7" ht="13">
      <c r="B185" s="3"/>
    </row>
    <row r="186" spans="2:7" ht="13">
      <c r="B186" s="3" t="s">
        <v>306</v>
      </c>
    </row>
    <row r="187" spans="2:7" ht="13">
      <c r="B187" s="90" t="s">
        <v>307</v>
      </c>
      <c r="C187" s="95" t="s">
        <v>308</v>
      </c>
      <c r="D187" s="3"/>
    </row>
    <row r="188" spans="2:7">
      <c r="B188" s="92" t="s">
        <v>271</v>
      </c>
      <c r="C188" s="102" t="s">
        <v>271</v>
      </c>
    </row>
    <row r="190" spans="2:7" ht="13">
      <c r="B190" s="90" t="s">
        <v>309</v>
      </c>
      <c r="C190" s="95" t="s">
        <v>308</v>
      </c>
    </row>
    <row r="191" spans="2:7">
      <c r="B191" s="92" t="s">
        <v>271</v>
      </c>
      <c r="C191" s="102" t="s">
        <v>271</v>
      </c>
    </row>
    <row r="193" spans="2:80" ht="13">
      <c r="B193" s="90" t="s">
        <v>310</v>
      </c>
      <c r="C193" s="95" t="s">
        <v>311</v>
      </c>
    </row>
    <row r="194" spans="2:80">
      <c r="B194" s="92" t="s">
        <v>271</v>
      </c>
      <c r="C194" s="102" t="s">
        <v>271</v>
      </c>
    </row>
    <row r="196" spans="2:80" ht="13">
      <c r="B196" s="96" t="s">
        <v>312</v>
      </c>
      <c r="C196" s="95" t="s">
        <v>311</v>
      </c>
    </row>
    <row r="197" spans="2:80">
      <c r="B197" s="93" t="s">
        <v>271</v>
      </c>
      <c r="C197" s="102" t="s">
        <v>271</v>
      </c>
    </row>
    <row r="199" spans="2:80" ht="13">
      <c r="B199" s="90" t="s">
        <v>313</v>
      </c>
      <c r="C199" s="95" t="s">
        <v>271</v>
      </c>
    </row>
    <row r="202" spans="2:80" ht="13">
      <c r="B202" s="3" t="s">
        <v>315</v>
      </c>
    </row>
    <row r="204" spans="2:80" ht="13">
      <c r="B204" s="90" t="s">
        <v>300</v>
      </c>
      <c r="C204" s="95" t="s">
        <v>316</v>
      </c>
      <c r="D204" s="90" t="s">
        <v>317</v>
      </c>
      <c r="E204" s="90" t="s">
        <v>318</v>
      </c>
      <c r="F204" s="83"/>
    </row>
    <row r="205" spans="2:80">
      <c r="B205" s="92" t="s">
        <v>271</v>
      </c>
      <c r="C205" s="102" t="s">
        <v>271</v>
      </c>
      <c r="D205" s="92" t="s">
        <v>271</v>
      </c>
      <c r="E205" s="92" t="s">
        <v>271</v>
      </c>
    </row>
    <row r="208" spans="2:80" ht="13">
      <c r="B208" s="3" t="s">
        <v>319</v>
      </c>
      <c r="C208" s="82" t="s">
        <v>271</v>
      </c>
      <c r="D208" s="3"/>
      <c r="E208" s="3"/>
      <c r="F208" s="83"/>
      <c r="G208" s="83"/>
      <c r="H208" s="8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row>
    <row r="210" spans="2:4" ht="13">
      <c r="B210" s="3" t="s">
        <v>320</v>
      </c>
    </row>
    <row r="212" spans="2:4" ht="13">
      <c r="B212" s="90" t="s">
        <v>321</v>
      </c>
      <c r="C212" s="95" t="s">
        <v>308</v>
      </c>
      <c r="D212" s="3"/>
    </row>
    <row r="213" spans="2:4">
      <c r="B213" s="92" t="s">
        <v>271</v>
      </c>
      <c r="C213" s="102" t="s">
        <v>271</v>
      </c>
    </row>
    <row r="216" spans="2:4" ht="13">
      <c r="B216" s="90" t="s">
        <v>322</v>
      </c>
      <c r="C216" s="95" t="s">
        <v>323</v>
      </c>
      <c r="D216" s="3"/>
    </row>
    <row r="217" spans="2:4">
      <c r="B217" s="92" t="s">
        <v>271</v>
      </c>
      <c r="C217" s="102" t="s">
        <v>271</v>
      </c>
    </row>
    <row r="220" spans="2:4" ht="13">
      <c r="B220" s="3" t="s">
        <v>324</v>
      </c>
    </row>
    <row r="223" spans="2:4" ht="13">
      <c r="B223" s="3" t="s">
        <v>325</v>
      </c>
    </row>
    <row r="225" spans="2:80" ht="13">
      <c r="B225" s="90" t="s">
        <v>300</v>
      </c>
      <c r="C225" s="95" t="s">
        <v>326</v>
      </c>
      <c r="D225" s="90" t="s">
        <v>316</v>
      </c>
      <c r="E225" s="90" t="s">
        <v>317</v>
      </c>
      <c r="F225" s="97" t="s">
        <v>318</v>
      </c>
      <c r="G225" s="83"/>
    </row>
    <row r="226" spans="2:80">
      <c r="B226" s="92" t="s">
        <v>271</v>
      </c>
      <c r="C226" s="102" t="s">
        <v>271</v>
      </c>
      <c r="D226" s="92" t="s">
        <v>271</v>
      </c>
      <c r="E226" s="92" t="s">
        <v>271</v>
      </c>
      <c r="F226" s="103" t="s">
        <v>271</v>
      </c>
    </row>
    <row r="229" spans="2:80" ht="13">
      <c r="B229" s="3" t="s">
        <v>319</v>
      </c>
      <c r="C229" s="82" t="s">
        <v>271</v>
      </c>
      <c r="D229" s="3"/>
      <c r="E229" s="3"/>
      <c r="F229" s="83"/>
      <c r="G229" s="83"/>
      <c r="H229" s="8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row>
    <row r="231" spans="2:80" ht="13">
      <c r="B231" s="3" t="s">
        <v>320</v>
      </c>
    </row>
    <row r="233" spans="2:80" ht="13">
      <c r="B233" s="90" t="s">
        <v>321</v>
      </c>
      <c r="C233" s="95" t="s">
        <v>308</v>
      </c>
      <c r="D233" s="3"/>
    </row>
    <row r="234" spans="2:80">
      <c r="B234" s="92" t="s">
        <v>271</v>
      </c>
      <c r="C234" s="102" t="s">
        <v>271</v>
      </c>
    </row>
    <row r="237" spans="2:80" ht="13">
      <c r="B237" s="90" t="s">
        <v>322</v>
      </c>
      <c r="C237" s="95" t="s">
        <v>323</v>
      </c>
      <c r="D237" s="3"/>
    </row>
    <row r="238" spans="2:80">
      <c r="B238" s="92" t="s">
        <v>271</v>
      </c>
      <c r="C238" s="102" t="s">
        <v>271</v>
      </c>
    </row>
    <row r="241" spans="2:7" ht="13">
      <c r="B241" s="3" t="s">
        <v>324</v>
      </c>
    </row>
    <row r="244" spans="2:7" ht="13">
      <c r="B244" s="3" t="s">
        <v>327</v>
      </c>
    </row>
    <row r="245" spans="2:7" ht="13">
      <c r="B245" s="90" t="s">
        <v>300</v>
      </c>
      <c r="C245" s="95" t="s">
        <v>328</v>
      </c>
      <c r="D245" s="90" t="s">
        <v>329</v>
      </c>
      <c r="E245" s="90" t="s">
        <v>330</v>
      </c>
      <c r="F245" s="97" t="s">
        <v>331</v>
      </c>
      <c r="G245" s="83"/>
    </row>
    <row r="246" spans="2:7">
      <c r="B246" s="92" t="s">
        <v>271</v>
      </c>
      <c r="C246" s="102" t="s">
        <v>271</v>
      </c>
      <c r="D246" s="92" t="s">
        <v>271</v>
      </c>
      <c r="E246" s="92" t="s">
        <v>271</v>
      </c>
      <c r="F246" s="103" t="s">
        <v>271</v>
      </c>
    </row>
    <row r="247" spans="2:7">
      <c r="B247" s="2" t="s">
        <v>332</v>
      </c>
    </row>
  </sheetData>
  <mergeCells count="3">
    <mergeCell ref="B1:E1"/>
    <mergeCell ref="C3:C7"/>
    <mergeCell ref="D3:D7"/>
  </mergeCells>
  <hyperlinks>
    <hyperlink ref="A1" location="Index!A1" display="Index" xr:uid="{64159E9B-ED7D-41FE-BDDC-56AF06675D2B}"/>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5320-6DC9-4CA3-B99A-11A07347628B}">
  <dimension ref="A1:CB172"/>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47</v>
      </c>
      <c r="C1" s="70"/>
      <c r="D1" s="70"/>
      <c r="E1" s="70"/>
    </row>
    <row r="3" spans="1:9" ht="14.5">
      <c r="B3" s="72" t="s">
        <v>1885</v>
      </c>
      <c r="C3" s="73"/>
      <c r="D3" s="74"/>
      <c r="E3" s="75"/>
    </row>
    <row r="4" spans="1:9" ht="14.5">
      <c r="B4" s="76" t="s">
        <v>1886</v>
      </c>
      <c r="C4" s="73"/>
      <c r="D4" s="74"/>
      <c r="E4" s="75"/>
    </row>
    <row r="5" spans="1:9" ht="14.5">
      <c r="B5" s="76" t="s">
        <v>241</v>
      </c>
      <c r="C5" s="73"/>
      <c r="D5" s="74"/>
      <c r="E5" s="75"/>
    </row>
    <row r="6" spans="1:9" ht="14.5">
      <c r="B6" s="76" t="s">
        <v>242</v>
      </c>
      <c r="C6" s="73"/>
      <c r="D6" s="74"/>
      <c r="E6" s="75"/>
    </row>
    <row r="7" spans="1:9" ht="14.5">
      <c r="B7" s="76" t="s">
        <v>1887</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268600</v>
      </c>
      <c r="G15" s="71">
        <v>4910.55</v>
      </c>
      <c r="H15" s="71">
        <v>9.67</v>
      </c>
    </row>
    <row r="16" spans="1:9">
      <c r="B16" s="2" t="s">
        <v>390</v>
      </c>
      <c r="C16" s="78" t="s">
        <v>258</v>
      </c>
      <c r="D16" s="2" t="s">
        <v>391</v>
      </c>
      <c r="E16" s="2" t="s">
        <v>392</v>
      </c>
      <c r="F16" s="71">
        <v>84500</v>
      </c>
      <c r="G16" s="71">
        <v>2950.99</v>
      </c>
      <c r="H16" s="71">
        <v>5.81</v>
      </c>
    </row>
    <row r="17" spans="2:8">
      <c r="B17" s="2" t="s">
        <v>902</v>
      </c>
      <c r="C17" s="78" t="s">
        <v>258</v>
      </c>
      <c r="D17" s="2" t="s">
        <v>502</v>
      </c>
      <c r="E17" s="2" t="s">
        <v>903</v>
      </c>
      <c r="F17" s="71">
        <v>218000</v>
      </c>
      <c r="G17" s="71">
        <v>2581.9899999999998</v>
      </c>
      <c r="H17" s="71">
        <v>5.09</v>
      </c>
    </row>
    <row r="18" spans="2:8">
      <c r="B18" s="2" t="s">
        <v>383</v>
      </c>
      <c r="C18" s="78" t="s">
        <v>258</v>
      </c>
      <c r="D18" s="2" t="s">
        <v>378</v>
      </c>
      <c r="E18" s="2" t="s">
        <v>384</v>
      </c>
      <c r="F18" s="71">
        <v>185000</v>
      </c>
      <c r="G18" s="71">
        <v>2494.4499999999998</v>
      </c>
      <c r="H18" s="71">
        <v>4.91</v>
      </c>
    </row>
    <row r="19" spans="2:8">
      <c r="B19" s="2" t="s">
        <v>446</v>
      </c>
      <c r="C19" s="78" t="s">
        <v>258</v>
      </c>
      <c r="D19" s="2" t="s">
        <v>406</v>
      </c>
      <c r="E19" s="2" t="s">
        <v>447</v>
      </c>
      <c r="F19" s="71">
        <v>342000</v>
      </c>
      <c r="G19" s="71">
        <v>2289.52</v>
      </c>
      <c r="H19" s="71">
        <v>4.51</v>
      </c>
    </row>
    <row r="20" spans="2:8">
      <c r="B20" s="2" t="s">
        <v>778</v>
      </c>
      <c r="C20" s="78" t="s">
        <v>258</v>
      </c>
      <c r="D20" s="2" t="s">
        <v>399</v>
      </c>
      <c r="E20" s="2" t="s">
        <v>779</v>
      </c>
      <c r="F20" s="71">
        <v>406600</v>
      </c>
      <c r="G20" s="71">
        <v>2188.9299999999998</v>
      </c>
      <c r="H20" s="71">
        <v>4.3099999999999996</v>
      </c>
    </row>
    <row r="21" spans="2:8">
      <c r="B21" s="2" t="s">
        <v>771</v>
      </c>
      <c r="C21" s="78" t="s">
        <v>258</v>
      </c>
      <c r="D21" s="2" t="s">
        <v>399</v>
      </c>
      <c r="E21" s="2" t="s">
        <v>772</v>
      </c>
      <c r="F21" s="71">
        <v>18500</v>
      </c>
      <c r="G21" s="71">
        <v>2129.27</v>
      </c>
      <c r="H21" s="71">
        <v>4.1900000000000004</v>
      </c>
    </row>
    <row r="22" spans="2:8">
      <c r="B22" s="2" t="s">
        <v>1104</v>
      </c>
      <c r="C22" s="78" t="s">
        <v>258</v>
      </c>
      <c r="D22" s="2" t="s">
        <v>502</v>
      </c>
      <c r="E22" s="2" t="s">
        <v>1105</v>
      </c>
      <c r="F22" s="71">
        <v>305000</v>
      </c>
      <c r="G22" s="71">
        <v>2075.5300000000002</v>
      </c>
      <c r="H22" s="71">
        <v>4.09</v>
      </c>
    </row>
    <row r="23" spans="2:8">
      <c r="B23" s="2" t="s">
        <v>1005</v>
      </c>
      <c r="C23" s="78" t="s">
        <v>258</v>
      </c>
      <c r="D23" s="2" t="s">
        <v>412</v>
      </c>
      <c r="E23" s="2" t="s">
        <v>1006</v>
      </c>
      <c r="F23" s="71">
        <v>132000</v>
      </c>
      <c r="G23" s="71">
        <v>1925.48</v>
      </c>
      <c r="H23" s="71">
        <v>3.79</v>
      </c>
    </row>
    <row r="24" spans="2:8">
      <c r="B24" s="2" t="s">
        <v>1768</v>
      </c>
      <c r="C24" s="78" t="s">
        <v>258</v>
      </c>
      <c r="D24" s="2" t="s">
        <v>412</v>
      </c>
      <c r="E24" s="2" t="s">
        <v>1769</v>
      </c>
      <c r="F24" s="71">
        <v>84000</v>
      </c>
      <c r="G24" s="71">
        <v>1794.58</v>
      </c>
      <c r="H24" s="71">
        <v>3.53</v>
      </c>
    </row>
    <row r="25" spans="2:8">
      <c r="B25" s="2" t="s">
        <v>904</v>
      </c>
      <c r="C25" s="78" t="s">
        <v>258</v>
      </c>
      <c r="D25" s="2" t="s">
        <v>502</v>
      </c>
      <c r="E25" s="2" t="s">
        <v>905</v>
      </c>
      <c r="F25" s="71">
        <v>170000</v>
      </c>
      <c r="G25" s="71">
        <v>1660.31</v>
      </c>
      <c r="H25" s="71">
        <v>3.27</v>
      </c>
    </row>
    <row r="26" spans="2:8">
      <c r="B26" s="2" t="s">
        <v>1381</v>
      </c>
      <c r="C26" s="78" t="s">
        <v>258</v>
      </c>
      <c r="D26" s="2" t="s">
        <v>406</v>
      </c>
      <c r="E26" s="2" t="s">
        <v>1382</v>
      </c>
      <c r="F26" s="71">
        <v>180000</v>
      </c>
      <c r="G26" s="71">
        <v>1586.7</v>
      </c>
      <c r="H26" s="71">
        <v>3.13</v>
      </c>
    </row>
    <row r="27" spans="2:8">
      <c r="B27" s="2" t="s">
        <v>1200</v>
      </c>
      <c r="C27" s="78" t="s">
        <v>258</v>
      </c>
      <c r="D27" s="2" t="s">
        <v>471</v>
      </c>
      <c r="E27" s="2" t="s">
        <v>1201</v>
      </c>
      <c r="F27" s="71">
        <v>52000</v>
      </c>
      <c r="G27" s="71">
        <v>1504.28</v>
      </c>
      <c r="H27" s="71">
        <v>2.96</v>
      </c>
    </row>
    <row r="28" spans="2:8">
      <c r="B28" s="2" t="s">
        <v>1293</v>
      </c>
      <c r="C28" s="78" t="s">
        <v>258</v>
      </c>
      <c r="D28" s="2" t="s">
        <v>378</v>
      </c>
      <c r="E28" s="2" t="s">
        <v>1294</v>
      </c>
      <c r="F28" s="71">
        <v>190000</v>
      </c>
      <c r="G28" s="71">
        <v>1465.85</v>
      </c>
      <c r="H28" s="71">
        <v>2.89</v>
      </c>
    </row>
    <row r="29" spans="2:8">
      <c r="B29" s="2" t="s">
        <v>657</v>
      </c>
      <c r="C29" s="78" t="s">
        <v>258</v>
      </c>
      <c r="D29" s="2" t="s">
        <v>412</v>
      </c>
      <c r="E29" s="2" t="s">
        <v>658</v>
      </c>
      <c r="F29" s="71">
        <v>95000</v>
      </c>
      <c r="G29" s="71">
        <v>1452.46</v>
      </c>
      <c r="H29" s="71">
        <v>2.86</v>
      </c>
    </row>
    <row r="30" spans="2:8">
      <c r="B30" s="2" t="s">
        <v>1363</v>
      </c>
      <c r="C30" s="78" t="s">
        <v>258</v>
      </c>
      <c r="D30" s="2" t="s">
        <v>412</v>
      </c>
      <c r="E30" s="2" t="s">
        <v>1364</v>
      </c>
      <c r="F30" s="71">
        <v>58800</v>
      </c>
      <c r="G30" s="71">
        <v>1376.3</v>
      </c>
      <c r="H30" s="71">
        <v>2.71</v>
      </c>
    </row>
    <row r="31" spans="2:8">
      <c r="B31" s="2" t="s">
        <v>1081</v>
      </c>
      <c r="C31" s="78" t="s">
        <v>258</v>
      </c>
      <c r="D31" s="2" t="s">
        <v>406</v>
      </c>
      <c r="E31" s="2" t="s">
        <v>1082</v>
      </c>
      <c r="F31" s="71">
        <v>15000</v>
      </c>
      <c r="G31" s="71">
        <v>1341.84</v>
      </c>
      <c r="H31" s="71">
        <v>2.64</v>
      </c>
    </row>
    <row r="32" spans="2:8">
      <c r="B32" s="2" t="s">
        <v>1021</v>
      </c>
      <c r="C32" s="78" t="s">
        <v>258</v>
      </c>
      <c r="D32" s="2" t="s">
        <v>471</v>
      </c>
      <c r="E32" s="2" t="s">
        <v>1022</v>
      </c>
      <c r="F32" s="71">
        <v>37000</v>
      </c>
      <c r="G32" s="71">
        <v>1267.71</v>
      </c>
      <c r="H32" s="71">
        <v>2.5</v>
      </c>
    </row>
    <row r="33" spans="2:8">
      <c r="B33" s="2" t="s">
        <v>1438</v>
      </c>
      <c r="C33" s="78" t="s">
        <v>258</v>
      </c>
      <c r="D33" s="2" t="s">
        <v>406</v>
      </c>
      <c r="E33" s="2" t="s">
        <v>1439</v>
      </c>
      <c r="F33" s="71">
        <v>151267</v>
      </c>
      <c r="G33" s="71">
        <v>1252.3399999999999</v>
      </c>
      <c r="H33" s="71">
        <v>2.4700000000000002</v>
      </c>
    </row>
    <row r="34" spans="2:8">
      <c r="B34" s="2" t="s">
        <v>385</v>
      </c>
      <c r="C34" s="78" t="s">
        <v>258</v>
      </c>
      <c r="D34" s="2" t="s">
        <v>378</v>
      </c>
      <c r="E34" s="2" t="s">
        <v>386</v>
      </c>
      <c r="F34" s="71">
        <v>55000</v>
      </c>
      <c r="G34" s="71">
        <v>1194.1600000000001</v>
      </c>
      <c r="H34" s="71">
        <v>2.35</v>
      </c>
    </row>
    <row r="35" spans="2:8">
      <c r="B35" s="2" t="s">
        <v>1888</v>
      </c>
      <c r="C35" s="78" t="s">
        <v>258</v>
      </c>
      <c r="D35" s="2" t="s">
        <v>412</v>
      </c>
      <c r="E35" s="2" t="s">
        <v>1889</v>
      </c>
      <c r="F35" s="71">
        <v>19804</v>
      </c>
      <c r="G35" s="71">
        <v>1116.71</v>
      </c>
      <c r="H35" s="71">
        <v>2.2000000000000002</v>
      </c>
    </row>
    <row r="36" spans="2:8">
      <c r="B36" s="2" t="s">
        <v>1054</v>
      </c>
      <c r="C36" s="78" t="s">
        <v>258</v>
      </c>
      <c r="D36" s="2" t="s">
        <v>412</v>
      </c>
      <c r="E36" s="2" t="s">
        <v>1055</v>
      </c>
      <c r="F36" s="71">
        <v>125000</v>
      </c>
      <c r="G36" s="71">
        <v>1073.6300000000001</v>
      </c>
      <c r="H36" s="71">
        <v>2.11</v>
      </c>
    </row>
    <row r="37" spans="2:8">
      <c r="B37" s="2" t="s">
        <v>435</v>
      </c>
      <c r="C37" s="78" t="s">
        <v>258</v>
      </c>
      <c r="D37" s="2" t="s">
        <v>412</v>
      </c>
      <c r="E37" s="2" t="s">
        <v>436</v>
      </c>
      <c r="F37" s="71">
        <v>336169</v>
      </c>
      <c r="G37" s="71">
        <v>962.12</v>
      </c>
      <c r="H37" s="71">
        <v>1.9</v>
      </c>
    </row>
    <row r="38" spans="2:8">
      <c r="B38" s="2" t="s">
        <v>1694</v>
      </c>
      <c r="C38" s="78" t="s">
        <v>258</v>
      </c>
      <c r="D38" s="2" t="s">
        <v>502</v>
      </c>
      <c r="E38" s="2" t="s">
        <v>1695</v>
      </c>
      <c r="F38" s="71">
        <v>700000</v>
      </c>
      <c r="G38" s="71">
        <v>861.91</v>
      </c>
      <c r="H38" s="71">
        <v>1.7</v>
      </c>
    </row>
    <row r="39" spans="2:8">
      <c r="B39" s="2" t="s">
        <v>1409</v>
      </c>
      <c r="C39" s="78" t="s">
        <v>258</v>
      </c>
      <c r="D39" s="2" t="s">
        <v>412</v>
      </c>
      <c r="E39" s="2" t="s">
        <v>1410</v>
      </c>
      <c r="F39" s="71">
        <v>373990</v>
      </c>
      <c r="G39" s="71">
        <v>848.58</v>
      </c>
      <c r="H39" s="71">
        <v>1.67</v>
      </c>
    </row>
    <row r="40" spans="2:8">
      <c r="B40" s="2" t="s">
        <v>607</v>
      </c>
      <c r="C40" s="78" t="s">
        <v>258</v>
      </c>
      <c r="D40" s="2" t="s">
        <v>471</v>
      </c>
      <c r="E40" s="2" t="s">
        <v>608</v>
      </c>
      <c r="F40" s="71">
        <v>82592</v>
      </c>
      <c r="G40" s="71">
        <v>782.97</v>
      </c>
      <c r="H40" s="71">
        <v>1.54</v>
      </c>
    </row>
    <row r="41" spans="2:8">
      <c r="B41" s="2" t="s">
        <v>802</v>
      </c>
      <c r="C41" s="78" t="s">
        <v>258</v>
      </c>
      <c r="D41" s="2" t="s">
        <v>399</v>
      </c>
      <c r="E41" s="2" t="s">
        <v>803</v>
      </c>
      <c r="F41" s="71">
        <v>80000</v>
      </c>
      <c r="G41" s="71">
        <v>717.4</v>
      </c>
      <c r="H41" s="71">
        <v>1.41</v>
      </c>
    </row>
    <row r="42" spans="2:8">
      <c r="B42" s="2" t="s">
        <v>1027</v>
      </c>
      <c r="C42" s="78" t="s">
        <v>258</v>
      </c>
      <c r="D42" s="2" t="s">
        <v>471</v>
      </c>
      <c r="E42" s="2" t="s">
        <v>1028</v>
      </c>
      <c r="F42" s="71">
        <v>52000</v>
      </c>
      <c r="G42" s="71">
        <v>673.01</v>
      </c>
      <c r="H42" s="71">
        <v>1.33</v>
      </c>
    </row>
    <row r="43" spans="2:8">
      <c r="B43" s="2" t="s">
        <v>1397</v>
      </c>
      <c r="C43" s="78" t="s">
        <v>258</v>
      </c>
      <c r="D43" s="2" t="s">
        <v>412</v>
      </c>
      <c r="E43" s="2" t="s">
        <v>1398</v>
      </c>
      <c r="F43" s="71">
        <v>298588</v>
      </c>
      <c r="G43" s="71">
        <v>621.27</v>
      </c>
      <c r="H43" s="71">
        <v>1.22</v>
      </c>
    </row>
    <row r="44" spans="2:8">
      <c r="B44" s="2" t="s">
        <v>1890</v>
      </c>
      <c r="C44" s="78" t="s">
        <v>258</v>
      </c>
      <c r="D44" s="2" t="s">
        <v>460</v>
      </c>
      <c r="E44" s="2" t="s">
        <v>1891</v>
      </c>
      <c r="F44" s="71">
        <v>339090</v>
      </c>
      <c r="G44" s="71">
        <v>412.5</v>
      </c>
      <c r="H44" s="71">
        <v>0.81</v>
      </c>
    </row>
    <row r="45" spans="2:8">
      <c r="B45" s="2" t="s">
        <v>1892</v>
      </c>
      <c r="C45" s="78" t="s">
        <v>258</v>
      </c>
      <c r="D45" s="2" t="s">
        <v>502</v>
      </c>
      <c r="E45" s="2" t="s">
        <v>1893</v>
      </c>
      <c r="F45" s="71">
        <v>135000</v>
      </c>
      <c r="G45" s="71">
        <v>408.85</v>
      </c>
      <c r="H45" s="71">
        <v>0.81</v>
      </c>
    </row>
    <row r="46" spans="2:8" ht="13">
      <c r="B46" s="3" t="s">
        <v>261</v>
      </c>
      <c r="C46" s="82"/>
      <c r="D46" s="3"/>
      <c r="E46" s="3"/>
      <c r="F46" s="83"/>
      <c r="G46" s="83">
        <f>SUM(G12:G45)</f>
        <v>47922.19</v>
      </c>
      <c r="H46" s="83">
        <f>SUM(H12:H45)</f>
        <v>94.38000000000001</v>
      </c>
    </row>
    <row r="47" spans="2:8" ht="13">
      <c r="B47" s="3" t="s">
        <v>262</v>
      </c>
      <c r="C47" s="82"/>
      <c r="D47" s="3"/>
      <c r="E47" s="3"/>
      <c r="F47" s="83"/>
      <c r="G47" s="83">
        <v>1819.25</v>
      </c>
      <c r="H47" s="83">
        <v>3.58</v>
      </c>
    </row>
    <row r="48" spans="2:8" ht="13">
      <c r="B48" s="3" t="s">
        <v>263</v>
      </c>
      <c r="C48" s="82"/>
      <c r="D48" s="3"/>
      <c r="E48" s="3"/>
      <c r="F48" s="83"/>
      <c r="G48" s="83">
        <v>49741.440000000002</v>
      </c>
      <c r="H48" s="83">
        <v>97.96</v>
      </c>
    </row>
    <row r="49" spans="2:8" ht="13">
      <c r="B49" s="3" t="s">
        <v>350</v>
      </c>
      <c r="C49" s="82"/>
      <c r="D49" s="3"/>
      <c r="E49" s="3"/>
      <c r="F49" s="83"/>
      <c r="G49" s="83">
        <v>1026.937087499995</v>
      </c>
      <c r="H49" s="83">
        <v>2.0400000000000063</v>
      </c>
    </row>
    <row r="50" spans="2:8" ht="13">
      <c r="B50" s="3" t="s">
        <v>265</v>
      </c>
      <c r="C50" s="82"/>
      <c r="D50" s="3"/>
      <c r="E50" s="3"/>
      <c r="F50" s="83"/>
      <c r="G50" s="83">
        <v>50768.377087499997</v>
      </c>
      <c r="H50" s="83">
        <v>100</v>
      </c>
    </row>
    <row r="51" spans="2:8">
      <c r="B51" s="2" t="s">
        <v>266</v>
      </c>
    </row>
    <row r="52" spans="2:8" ht="13">
      <c r="B52" s="3" t="s">
        <v>267</v>
      </c>
    </row>
    <row r="53" spans="2:8" ht="13">
      <c r="B53" s="3" t="s">
        <v>268</v>
      </c>
      <c r="C53" s="78" t="s">
        <v>269</v>
      </c>
    </row>
    <row r="54" spans="2:8" ht="13">
      <c r="B54" s="3" t="s">
        <v>272</v>
      </c>
      <c r="C54" s="78" t="s">
        <v>271</v>
      </c>
    </row>
    <row r="55" spans="2:8" ht="13">
      <c r="B55" s="3" t="s">
        <v>273</v>
      </c>
      <c r="C55" s="78" t="s">
        <v>271</v>
      </c>
    </row>
    <row r="56" spans="2:8" ht="13">
      <c r="B56" s="3" t="s">
        <v>274</v>
      </c>
      <c r="C56" s="78" t="s">
        <v>275</v>
      </c>
    </row>
    <row r="57" spans="2:8" ht="13">
      <c r="B57" s="3" t="s">
        <v>1894</v>
      </c>
      <c r="C57" s="82"/>
    </row>
    <row r="58" spans="2:8" ht="13">
      <c r="B58" s="3" t="s">
        <v>1895</v>
      </c>
      <c r="C58" s="82"/>
    </row>
    <row r="59" spans="2:8" ht="13">
      <c r="B59" s="3" t="s">
        <v>1896</v>
      </c>
      <c r="C59" s="82"/>
    </row>
    <row r="60" spans="2:8" ht="13">
      <c r="B60" s="3" t="s">
        <v>1897</v>
      </c>
      <c r="C60" s="82"/>
    </row>
    <row r="61" spans="2:8" ht="13">
      <c r="B61" s="3" t="s">
        <v>1898</v>
      </c>
      <c r="C61" s="82"/>
    </row>
    <row r="62" spans="2:8" ht="13">
      <c r="B62" s="3" t="s">
        <v>1899</v>
      </c>
      <c r="C62" s="82"/>
    </row>
    <row r="63" spans="2:8" ht="13">
      <c r="B63" s="3" t="s">
        <v>1900</v>
      </c>
      <c r="C63" s="82"/>
    </row>
    <row r="64" spans="2:8" ht="13">
      <c r="B64" s="3" t="s">
        <v>1901</v>
      </c>
      <c r="C64" s="82"/>
    </row>
    <row r="65" spans="2:4" ht="13">
      <c r="B65" s="3" t="s">
        <v>1760</v>
      </c>
      <c r="C65" s="82"/>
    </row>
    <row r="66" spans="2:4">
      <c r="B66" s="2" t="s">
        <v>286</v>
      </c>
    </row>
    <row r="67" spans="2:4">
      <c r="B67" s="2" t="s">
        <v>354</v>
      </c>
    </row>
    <row r="70" spans="2:4" ht="14.5">
      <c r="B70" s="104" t="s">
        <v>355</v>
      </c>
      <c r="C70" s="105"/>
    </row>
    <row r="71" spans="2:4" ht="14.5">
      <c r="B71" s="104" t="s">
        <v>356</v>
      </c>
      <c r="C71" s="106" t="s">
        <v>357</v>
      </c>
    </row>
    <row r="72" spans="2:4" ht="14.5">
      <c r="B72" s="85" t="s">
        <v>358</v>
      </c>
      <c r="C72" s="86" t="s">
        <v>359</v>
      </c>
    </row>
    <row r="73" spans="2:4" ht="14.5">
      <c r="B73" s="85" t="s">
        <v>360</v>
      </c>
      <c r="C73" s="86" t="s">
        <v>359</v>
      </c>
    </row>
    <row r="74" spans="2:4" ht="14.5">
      <c r="B74" s="85" t="s">
        <v>361</v>
      </c>
      <c r="C74" s="86" t="s">
        <v>359</v>
      </c>
    </row>
    <row r="75" spans="2:4" ht="14.5">
      <c r="B75" s="85" t="s">
        <v>362</v>
      </c>
      <c r="C75" s="86" t="s">
        <v>359</v>
      </c>
    </row>
    <row r="76" spans="2:4" ht="14.5">
      <c r="B76" s="85" t="s">
        <v>363</v>
      </c>
      <c r="C76" s="86" t="s">
        <v>359</v>
      </c>
    </row>
    <row r="77" spans="2:4" ht="14.5">
      <c r="B77" s="85" t="s">
        <v>364</v>
      </c>
      <c r="C77" s="86" t="s">
        <v>359</v>
      </c>
    </row>
    <row r="78" spans="2:4" ht="14.5">
      <c r="B78" s="104" t="s">
        <v>365</v>
      </c>
      <c r="C78" s="105" t="s">
        <v>359</v>
      </c>
    </row>
    <row r="80" spans="2:4" ht="14.5">
      <c r="B80" s="85" t="s">
        <v>295</v>
      </c>
      <c r="C80" s="86"/>
      <c r="D80" s="85"/>
    </row>
    <row r="81" spans="2:7" ht="29">
      <c r="B81" s="89" t="s">
        <v>296</v>
      </c>
      <c r="C81" s="87" t="s">
        <v>297</v>
      </c>
      <c r="D81" s="89" t="s">
        <v>298</v>
      </c>
    </row>
    <row r="82" spans="2:7" ht="14.5">
      <c r="B82" s="85" t="s">
        <v>271</v>
      </c>
      <c r="C82" s="86" t="s">
        <v>271</v>
      </c>
      <c r="D82" s="85" t="s">
        <v>271</v>
      </c>
    </row>
    <row r="84" spans="2:7" ht="13">
      <c r="B84" s="90" t="s">
        <v>299</v>
      </c>
      <c r="C84" s="91">
        <v>45747</v>
      </c>
      <c r="D84" s="92"/>
      <c r="E84" s="93"/>
      <c r="F84" s="94"/>
    </row>
    <row r="85" spans="2:7" ht="13">
      <c r="B85" s="90" t="s">
        <v>300</v>
      </c>
      <c r="C85" s="95" t="s">
        <v>301</v>
      </c>
      <c r="D85" s="90" t="s">
        <v>302</v>
      </c>
      <c r="E85" s="96" t="s">
        <v>303</v>
      </c>
      <c r="F85" s="97" t="s">
        <v>304</v>
      </c>
      <c r="G85" s="83"/>
    </row>
    <row r="86" spans="2:7">
      <c r="B86" s="98" t="s">
        <v>271</v>
      </c>
      <c r="C86" s="99" t="s">
        <v>271</v>
      </c>
      <c r="D86" s="98" t="s">
        <v>271</v>
      </c>
      <c r="E86" s="100" t="s">
        <v>271</v>
      </c>
      <c r="F86" s="101" t="s">
        <v>271</v>
      </c>
    </row>
    <row r="89" spans="2:7" ht="13">
      <c r="B89" s="3" t="s">
        <v>305</v>
      </c>
    </row>
    <row r="90" spans="2:7" ht="13">
      <c r="B90" s="3"/>
    </row>
    <row r="91" spans="2:7" ht="13">
      <c r="B91" s="3" t="s">
        <v>306</v>
      </c>
    </row>
    <row r="92" spans="2:7" ht="13">
      <c r="B92" s="90" t="s">
        <v>307</v>
      </c>
      <c r="C92" s="95" t="s">
        <v>308</v>
      </c>
      <c r="D92" s="3"/>
    </row>
    <row r="93" spans="2:7">
      <c r="B93" s="92" t="s">
        <v>271</v>
      </c>
      <c r="C93" s="102" t="s">
        <v>271</v>
      </c>
    </row>
    <row r="95" spans="2:7" ht="13">
      <c r="B95" s="90" t="s">
        <v>309</v>
      </c>
      <c r="C95" s="95" t="s">
        <v>308</v>
      </c>
    </row>
    <row r="96" spans="2:7">
      <c r="B96" s="92" t="s">
        <v>271</v>
      </c>
      <c r="C96" s="102" t="s">
        <v>271</v>
      </c>
    </row>
    <row r="98" spans="2:7" ht="13">
      <c r="B98" s="90" t="s">
        <v>310</v>
      </c>
      <c r="C98" s="95" t="s">
        <v>311</v>
      </c>
    </row>
    <row r="99" spans="2:7">
      <c r="B99" s="92" t="s">
        <v>271</v>
      </c>
      <c r="C99" s="102" t="s">
        <v>271</v>
      </c>
    </row>
    <row r="101" spans="2:7" ht="13">
      <c r="B101" s="96" t="s">
        <v>312</v>
      </c>
      <c r="C101" s="95" t="s">
        <v>311</v>
      </c>
    </row>
    <row r="102" spans="2:7">
      <c r="B102" s="93" t="s">
        <v>271</v>
      </c>
      <c r="C102" s="102" t="s">
        <v>271</v>
      </c>
    </row>
    <row r="104" spans="2:7" ht="13">
      <c r="B104" s="90" t="s">
        <v>313</v>
      </c>
      <c r="C104" s="95" t="s">
        <v>271</v>
      </c>
    </row>
    <row r="106" spans="2:7" ht="13">
      <c r="B106" s="90" t="s">
        <v>314</v>
      </c>
      <c r="C106" s="91">
        <v>45747</v>
      </c>
      <c r="D106" s="92"/>
      <c r="E106" s="93"/>
      <c r="F106" s="94"/>
    </row>
    <row r="107" spans="2:7" ht="13">
      <c r="B107" s="90" t="s">
        <v>300</v>
      </c>
      <c r="C107" s="95" t="s">
        <v>301</v>
      </c>
      <c r="D107" s="90" t="s">
        <v>302</v>
      </c>
      <c r="E107" s="96" t="s">
        <v>303</v>
      </c>
      <c r="F107" s="97" t="s">
        <v>304</v>
      </c>
      <c r="G107" s="83"/>
    </row>
    <row r="108" spans="2:7">
      <c r="B108" s="98" t="s">
        <v>271</v>
      </c>
      <c r="C108" s="99" t="s">
        <v>271</v>
      </c>
      <c r="D108" s="98" t="s">
        <v>271</v>
      </c>
      <c r="E108" s="100" t="s">
        <v>271</v>
      </c>
      <c r="F108" s="101" t="s">
        <v>271</v>
      </c>
    </row>
    <row r="109" spans="2:7" ht="13">
      <c r="B109" s="3" t="s">
        <v>305</v>
      </c>
    </row>
    <row r="110" spans="2:7" ht="13">
      <c r="B110" s="3"/>
    </row>
    <row r="111" spans="2:7" ht="13">
      <c r="B111" s="3" t="s">
        <v>306</v>
      </c>
    </row>
    <row r="112" spans="2:7" ht="13">
      <c r="B112" s="90" t="s">
        <v>307</v>
      </c>
      <c r="C112" s="95" t="s">
        <v>308</v>
      </c>
      <c r="D112" s="3"/>
    </row>
    <row r="113" spans="2:3">
      <c r="B113" s="92" t="s">
        <v>271</v>
      </c>
      <c r="C113" s="102" t="s">
        <v>271</v>
      </c>
    </row>
    <row r="115" spans="2:3" ht="13">
      <c r="B115" s="90" t="s">
        <v>309</v>
      </c>
      <c r="C115" s="95" t="s">
        <v>308</v>
      </c>
    </row>
    <row r="116" spans="2:3">
      <c r="B116" s="92" t="s">
        <v>271</v>
      </c>
      <c r="C116" s="102" t="s">
        <v>271</v>
      </c>
    </row>
    <row r="118" spans="2:3" ht="13">
      <c r="B118" s="90" t="s">
        <v>310</v>
      </c>
      <c r="C118" s="95" t="s">
        <v>311</v>
      </c>
    </row>
    <row r="119" spans="2:3">
      <c r="B119" s="92" t="s">
        <v>271</v>
      </c>
      <c r="C119" s="102" t="s">
        <v>271</v>
      </c>
    </row>
    <row r="121" spans="2:3" ht="13">
      <c r="B121" s="96" t="s">
        <v>312</v>
      </c>
      <c r="C121" s="95" t="s">
        <v>311</v>
      </c>
    </row>
    <row r="122" spans="2:3">
      <c r="B122" s="93" t="s">
        <v>271</v>
      </c>
      <c r="C122" s="102" t="s">
        <v>271</v>
      </c>
    </row>
    <row r="124" spans="2:3" ht="13">
      <c r="B124" s="90" t="s">
        <v>313</v>
      </c>
      <c r="C124" s="95" t="s">
        <v>271</v>
      </c>
    </row>
    <row r="127" spans="2:3" ht="13">
      <c r="B127" s="3" t="s">
        <v>315</v>
      </c>
    </row>
    <row r="129" spans="2:80" ht="13">
      <c r="B129" s="90" t="s">
        <v>300</v>
      </c>
      <c r="C129" s="95" t="s">
        <v>316</v>
      </c>
      <c r="D129" s="90" t="s">
        <v>317</v>
      </c>
      <c r="E129" s="90" t="s">
        <v>318</v>
      </c>
      <c r="F129" s="83"/>
    </row>
    <row r="130" spans="2:80">
      <c r="B130" s="92" t="s">
        <v>271</v>
      </c>
      <c r="C130" s="102" t="s">
        <v>271</v>
      </c>
      <c r="D130" s="92" t="s">
        <v>271</v>
      </c>
      <c r="E130" s="92" t="s">
        <v>271</v>
      </c>
    </row>
    <row r="133" spans="2:80" ht="13">
      <c r="B133" s="3" t="s">
        <v>319</v>
      </c>
      <c r="C133" s="82" t="s">
        <v>271</v>
      </c>
      <c r="D133" s="3"/>
      <c r="E133" s="3"/>
      <c r="F133" s="83"/>
      <c r="G133" s="83"/>
      <c r="H133" s="8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320</v>
      </c>
    </row>
    <row r="137" spans="2:80" ht="13">
      <c r="B137" s="90" t="s">
        <v>321</v>
      </c>
      <c r="C137" s="95" t="s">
        <v>308</v>
      </c>
      <c r="D137" s="3"/>
    </row>
    <row r="138" spans="2:80">
      <c r="B138" s="92" t="s">
        <v>271</v>
      </c>
      <c r="C138" s="102" t="s">
        <v>271</v>
      </c>
    </row>
    <row r="141" spans="2:80" ht="13">
      <c r="B141" s="90" t="s">
        <v>322</v>
      </c>
      <c r="C141" s="95" t="s">
        <v>323</v>
      </c>
      <c r="D141" s="3"/>
    </row>
    <row r="142" spans="2:80">
      <c r="B142" s="92" t="s">
        <v>271</v>
      </c>
      <c r="C142" s="102" t="s">
        <v>271</v>
      </c>
    </row>
    <row r="145" spans="2:80" ht="13">
      <c r="B145" s="3" t="s">
        <v>324</v>
      </c>
    </row>
    <row r="148" spans="2:80" ht="13">
      <c r="B148" s="3" t="s">
        <v>325</v>
      </c>
    </row>
    <row r="150" spans="2:80" ht="13">
      <c r="B150" s="90" t="s">
        <v>300</v>
      </c>
      <c r="C150" s="95" t="s">
        <v>326</v>
      </c>
      <c r="D150" s="90" t="s">
        <v>316</v>
      </c>
      <c r="E150" s="90" t="s">
        <v>317</v>
      </c>
      <c r="F150" s="97" t="s">
        <v>318</v>
      </c>
      <c r="G150" s="83"/>
    </row>
    <row r="151" spans="2:80">
      <c r="B151" s="92" t="s">
        <v>271</v>
      </c>
      <c r="C151" s="102" t="s">
        <v>271</v>
      </c>
      <c r="D151" s="92" t="s">
        <v>271</v>
      </c>
      <c r="E151" s="92" t="s">
        <v>271</v>
      </c>
      <c r="F151" s="103" t="s">
        <v>271</v>
      </c>
    </row>
    <row r="154" spans="2:80" ht="13">
      <c r="B154" s="3" t="s">
        <v>319</v>
      </c>
      <c r="C154" s="82" t="s">
        <v>271</v>
      </c>
      <c r="D154" s="3"/>
      <c r="E154" s="3"/>
      <c r="F154" s="83"/>
      <c r="G154" s="83"/>
      <c r="H154" s="8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ht="13">
      <c r="B156" s="3" t="s">
        <v>320</v>
      </c>
    </row>
    <row r="158" spans="2:80" ht="13">
      <c r="B158" s="90" t="s">
        <v>321</v>
      </c>
      <c r="C158" s="95" t="s">
        <v>308</v>
      </c>
      <c r="D158" s="3"/>
    </row>
    <row r="159" spans="2:80">
      <c r="B159" s="92" t="s">
        <v>271</v>
      </c>
      <c r="C159" s="102" t="s">
        <v>271</v>
      </c>
    </row>
    <row r="162" spans="2:7" ht="13">
      <c r="B162" s="90" t="s">
        <v>322</v>
      </c>
      <c r="C162" s="95" t="s">
        <v>323</v>
      </c>
      <c r="D162" s="3"/>
    </row>
    <row r="163" spans="2:7">
      <c r="B163" s="92" t="s">
        <v>271</v>
      </c>
      <c r="C163" s="102" t="s">
        <v>271</v>
      </c>
    </row>
    <row r="166" spans="2:7" ht="13">
      <c r="B166" s="3" t="s">
        <v>324</v>
      </c>
    </row>
    <row r="169" spans="2:7" ht="13">
      <c r="B169" s="3" t="s">
        <v>327</v>
      </c>
    </row>
    <row r="170" spans="2:7" ht="13">
      <c r="B170" s="90" t="s">
        <v>300</v>
      </c>
      <c r="C170" s="95" t="s">
        <v>328</v>
      </c>
      <c r="D170" s="90" t="s">
        <v>329</v>
      </c>
      <c r="E170" s="90" t="s">
        <v>330</v>
      </c>
      <c r="F170" s="97" t="s">
        <v>331</v>
      </c>
      <c r="G170" s="83"/>
    </row>
    <row r="171" spans="2:7">
      <c r="B171" s="92" t="s">
        <v>271</v>
      </c>
      <c r="C171" s="102" t="s">
        <v>271</v>
      </c>
      <c r="D171" s="92" t="s">
        <v>271</v>
      </c>
      <c r="E171" s="92" t="s">
        <v>271</v>
      </c>
      <c r="F171" s="103" t="s">
        <v>271</v>
      </c>
    </row>
    <row r="172" spans="2:7">
      <c r="B172" s="2" t="s">
        <v>332</v>
      </c>
    </row>
  </sheetData>
  <mergeCells count="3">
    <mergeCell ref="B1:E1"/>
    <mergeCell ref="C3:C7"/>
    <mergeCell ref="D3:D7"/>
  </mergeCells>
  <hyperlinks>
    <hyperlink ref="A1" location="Index!A1" display="Index" xr:uid="{60536D91-F038-4C98-9C2E-FF338B30090E}"/>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93EF-9731-44C1-9571-EF7FCFD48F13}">
  <dimension ref="A1:CB17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39</v>
      </c>
      <c r="C1" s="70"/>
      <c r="D1" s="70"/>
      <c r="E1" s="70"/>
    </row>
    <row r="3" spans="1:9" ht="14.5">
      <c r="B3" s="72" t="s">
        <v>1902</v>
      </c>
      <c r="C3" s="73"/>
      <c r="D3" s="74"/>
      <c r="E3" s="75"/>
    </row>
    <row r="4" spans="1:9" ht="14.5">
      <c r="B4" s="76" t="s">
        <v>1903</v>
      </c>
      <c r="C4" s="73"/>
      <c r="D4" s="74"/>
      <c r="E4" s="75"/>
    </row>
    <row r="5" spans="1:9" ht="14.5">
      <c r="B5" s="7" t="s">
        <v>241</v>
      </c>
      <c r="C5" s="73"/>
      <c r="D5" s="74"/>
      <c r="E5" s="75"/>
    </row>
    <row r="6" spans="1:9" ht="14.5">
      <c r="B6" s="76" t="s">
        <v>511</v>
      </c>
      <c r="C6" s="73"/>
      <c r="D6" s="74"/>
      <c r="E6" s="75"/>
    </row>
    <row r="7" spans="1:9" ht="29">
      <c r="B7" s="76" t="s">
        <v>1904</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937000</v>
      </c>
      <c r="G15" s="71">
        <v>17130.23</v>
      </c>
      <c r="H15" s="71">
        <v>10.02</v>
      </c>
    </row>
    <row r="16" spans="1:9">
      <c r="B16" s="2" t="s">
        <v>1249</v>
      </c>
      <c r="C16" s="78" t="s">
        <v>258</v>
      </c>
      <c r="D16" s="2" t="s">
        <v>388</v>
      </c>
      <c r="E16" s="2" t="s">
        <v>1250</v>
      </c>
      <c r="F16" s="71">
        <v>924690</v>
      </c>
      <c r="G16" s="71">
        <v>13114.42</v>
      </c>
      <c r="H16" s="71">
        <v>7.67</v>
      </c>
    </row>
    <row r="17" spans="2:8">
      <c r="B17" s="2" t="s">
        <v>401</v>
      </c>
      <c r="C17" s="78" t="s">
        <v>258</v>
      </c>
      <c r="D17" s="2" t="s">
        <v>378</v>
      </c>
      <c r="E17" s="2" t="s">
        <v>402</v>
      </c>
      <c r="F17" s="71">
        <v>1148526</v>
      </c>
      <c r="G17" s="71">
        <v>12656.76</v>
      </c>
      <c r="H17" s="71">
        <v>7.4</v>
      </c>
    </row>
    <row r="18" spans="2:8">
      <c r="B18" s="2" t="s">
        <v>383</v>
      </c>
      <c r="C18" s="78" t="s">
        <v>258</v>
      </c>
      <c r="D18" s="2" t="s">
        <v>378</v>
      </c>
      <c r="E18" s="2" t="s">
        <v>384</v>
      </c>
      <c r="F18" s="71">
        <v>707680</v>
      </c>
      <c r="G18" s="71">
        <v>9542</v>
      </c>
      <c r="H18" s="71">
        <v>5.58</v>
      </c>
    </row>
    <row r="19" spans="2:8">
      <c r="B19" s="2" t="s">
        <v>380</v>
      </c>
      <c r="C19" s="78" t="s">
        <v>258</v>
      </c>
      <c r="D19" s="2" t="s">
        <v>381</v>
      </c>
      <c r="E19" s="2" t="s">
        <v>382</v>
      </c>
      <c r="F19" s="71">
        <v>555948</v>
      </c>
      <c r="G19" s="71">
        <v>7088.89</v>
      </c>
      <c r="H19" s="71">
        <v>4.1500000000000004</v>
      </c>
    </row>
    <row r="20" spans="2:8">
      <c r="B20" s="2" t="s">
        <v>725</v>
      </c>
      <c r="C20" s="78" t="s">
        <v>258</v>
      </c>
      <c r="D20" s="2" t="s">
        <v>412</v>
      </c>
      <c r="E20" s="2" t="s">
        <v>726</v>
      </c>
      <c r="F20" s="71">
        <v>97816</v>
      </c>
      <c r="G20" s="71">
        <v>7053.37</v>
      </c>
      <c r="H20" s="71">
        <v>4.13</v>
      </c>
    </row>
    <row r="21" spans="2:8">
      <c r="B21" s="2" t="s">
        <v>1383</v>
      </c>
      <c r="C21" s="78" t="s">
        <v>258</v>
      </c>
      <c r="D21" s="2" t="s">
        <v>496</v>
      </c>
      <c r="E21" s="2" t="s">
        <v>1384</v>
      </c>
      <c r="F21" s="71">
        <v>1972408</v>
      </c>
      <c r="G21" s="71">
        <v>6711.12</v>
      </c>
      <c r="H21" s="71">
        <v>3.93</v>
      </c>
    </row>
    <row r="22" spans="2:8">
      <c r="B22" s="2" t="s">
        <v>934</v>
      </c>
      <c r="C22" s="78" t="s">
        <v>258</v>
      </c>
      <c r="D22" s="2" t="s">
        <v>391</v>
      </c>
      <c r="E22" s="2" t="s">
        <v>935</v>
      </c>
      <c r="F22" s="71">
        <v>701409</v>
      </c>
      <c r="G22" s="71">
        <v>5490.28</v>
      </c>
      <c r="H22" s="71">
        <v>3.21</v>
      </c>
    </row>
    <row r="23" spans="2:8">
      <c r="B23" s="2" t="s">
        <v>883</v>
      </c>
      <c r="C23" s="78" t="s">
        <v>258</v>
      </c>
      <c r="D23" s="2" t="s">
        <v>884</v>
      </c>
      <c r="E23" s="2" t="s">
        <v>885</v>
      </c>
      <c r="F23" s="71">
        <v>2550000</v>
      </c>
      <c r="G23" s="71">
        <v>5207.6099999999997</v>
      </c>
      <c r="H23" s="71">
        <v>3.05</v>
      </c>
    </row>
    <row r="24" spans="2:8">
      <c r="B24" s="2" t="s">
        <v>1017</v>
      </c>
      <c r="C24" s="78" t="s">
        <v>258</v>
      </c>
      <c r="D24" s="2" t="s">
        <v>409</v>
      </c>
      <c r="E24" s="2" t="s">
        <v>1018</v>
      </c>
      <c r="F24" s="71">
        <v>105617</v>
      </c>
      <c r="G24" s="71">
        <v>5155.91</v>
      </c>
      <c r="H24" s="71">
        <v>3.02</v>
      </c>
    </row>
    <row r="25" spans="2:8">
      <c r="B25" s="2" t="s">
        <v>644</v>
      </c>
      <c r="C25" s="78" t="s">
        <v>258</v>
      </c>
      <c r="D25" s="2" t="s">
        <v>460</v>
      </c>
      <c r="E25" s="2" t="s">
        <v>645</v>
      </c>
      <c r="F25" s="71">
        <v>2402043</v>
      </c>
      <c r="G25" s="71">
        <v>4844.92</v>
      </c>
      <c r="H25" s="71">
        <v>2.83</v>
      </c>
    </row>
    <row r="26" spans="2:8">
      <c r="B26" s="2" t="s">
        <v>773</v>
      </c>
      <c r="C26" s="78" t="s">
        <v>258</v>
      </c>
      <c r="D26" s="2" t="s">
        <v>455</v>
      </c>
      <c r="E26" s="2" t="s">
        <v>774</v>
      </c>
      <c r="F26" s="71">
        <v>1315000</v>
      </c>
      <c r="G26" s="71">
        <v>4702.4399999999996</v>
      </c>
      <c r="H26" s="71">
        <v>2.75</v>
      </c>
    </row>
    <row r="27" spans="2:8">
      <c r="B27" s="2" t="s">
        <v>1346</v>
      </c>
      <c r="C27" s="78" t="s">
        <v>258</v>
      </c>
      <c r="D27" s="2" t="s">
        <v>444</v>
      </c>
      <c r="E27" s="2" t="s">
        <v>1347</v>
      </c>
      <c r="F27" s="71">
        <v>3563157</v>
      </c>
      <c r="G27" s="71">
        <v>4666.3100000000004</v>
      </c>
      <c r="H27" s="71">
        <v>2.73</v>
      </c>
    </row>
    <row r="28" spans="2:8">
      <c r="B28" s="2" t="s">
        <v>1079</v>
      </c>
      <c r="C28" s="78" t="s">
        <v>258</v>
      </c>
      <c r="D28" s="2" t="s">
        <v>525</v>
      </c>
      <c r="E28" s="2" t="s">
        <v>1080</v>
      </c>
      <c r="F28" s="71">
        <v>700000</v>
      </c>
      <c r="G28" s="71">
        <v>4650.45</v>
      </c>
      <c r="H28" s="71">
        <v>2.72</v>
      </c>
    </row>
    <row r="29" spans="2:8">
      <c r="B29" s="2" t="s">
        <v>543</v>
      </c>
      <c r="C29" s="78" t="s">
        <v>258</v>
      </c>
      <c r="D29" s="2" t="s">
        <v>431</v>
      </c>
      <c r="E29" s="2" t="s">
        <v>544</v>
      </c>
      <c r="F29" s="71">
        <v>758709</v>
      </c>
      <c r="G29" s="71">
        <v>4112.96</v>
      </c>
      <c r="H29" s="71">
        <v>2.41</v>
      </c>
    </row>
    <row r="30" spans="2:8">
      <c r="B30" s="2" t="s">
        <v>771</v>
      </c>
      <c r="C30" s="78" t="s">
        <v>258</v>
      </c>
      <c r="D30" s="2" t="s">
        <v>399</v>
      </c>
      <c r="E30" s="2" t="s">
        <v>772</v>
      </c>
      <c r="F30" s="71">
        <v>35168</v>
      </c>
      <c r="G30" s="71">
        <v>4047.68</v>
      </c>
      <c r="H30" s="71">
        <v>2.37</v>
      </c>
    </row>
    <row r="31" spans="2:8">
      <c r="B31" s="2" t="s">
        <v>1297</v>
      </c>
      <c r="C31" s="78" t="s">
        <v>258</v>
      </c>
      <c r="D31" s="2" t="s">
        <v>418</v>
      </c>
      <c r="E31" s="2" t="s">
        <v>1298</v>
      </c>
      <c r="F31" s="71">
        <v>260000</v>
      </c>
      <c r="G31" s="71">
        <v>4024.41</v>
      </c>
      <c r="H31" s="71">
        <v>2.35</v>
      </c>
    </row>
    <row r="32" spans="2:8">
      <c r="B32" s="2" t="s">
        <v>1393</v>
      </c>
      <c r="C32" s="78" t="s">
        <v>258</v>
      </c>
      <c r="D32" s="2" t="s">
        <v>444</v>
      </c>
      <c r="E32" s="2" t="s">
        <v>1394</v>
      </c>
      <c r="F32" s="71">
        <v>81246</v>
      </c>
      <c r="G32" s="71">
        <v>3962.61</v>
      </c>
      <c r="H32" s="71">
        <v>2.3199999999999998</v>
      </c>
    </row>
    <row r="33" spans="2:8">
      <c r="B33" s="2" t="s">
        <v>814</v>
      </c>
      <c r="C33" s="78" t="s">
        <v>258</v>
      </c>
      <c r="D33" s="2" t="s">
        <v>455</v>
      </c>
      <c r="E33" s="2" t="s">
        <v>815</v>
      </c>
      <c r="F33" s="71">
        <v>1356666</v>
      </c>
      <c r="G33" s="71">
        <v>3939.08</v>
      </c>
      <c r="H33" s="71">
        <v>2.2999999999999998</v>
      </c>
    </row>
    <row r="34" spans="2:8">
      <c r="B34" s="2" t="s">
        <v>1299</v>
      </c>
      <c r="C34" s="78" t="s">
        <v>258</v>
      </c>
      <c r="D34" s="2" t="s">
        <v>406</v>
      </c>
      <c r="E34" s="2" t="s">
        <v>1300</v>
      </c>
      <c r="F34" s="71">
        <v>872500</v>
      </c>
      <c r="G34" s="71">
        <v>3614.33</v>
      </c>
      <c r="H34" s="71">
        <v>2.11</v>
      </c>
    </row>
    <row r="35" spans="2:8">
      <c r="B35" s="2" t="s">
        <v>804</v>
      </c>
      <c r="C35" s="78" t="s">
        <v>258</v>
      </c>
      <c r="D35" s="2" t="s">
        <v>455</v>
      </c>
      <c r="E35" s="2" t="s">
        <v>805</v>
      </c>
      <c r="F35" s="71">
        <v>700000</v>
      </c>
      <c r="G35" s="71">
        <v>3565.1</v>
      </c>
      <c r="H35" s="71">
        <v>2.09</v>
      </c>
    </row>
    <row r="36" spans="2:8">
      <c r="B36" s="2" t="s">
        <v>997</v>
      </c>
      <c r="C36" s="78" t="s">
        <v>258</v>
      </c>
      <c r="D36" s="2" t="s">
        <v>409</v>
      </c>
      <c r="E36" s="2" t="s">
        <v>998</v>
      </c>
      <c r="F36" s="71">
        <v>174667</v>
      </c>
      <c r="G36" s="71">
        <v>3542.16</v>
      </c>
      <c r="H36" s="71">
        <v>2.0699999999999998</v>
      </c>
    </row>
    <row r="37" spans="2:8">
      <c r="B37" s="2" t="s">
        <v>873</v>
      </c>
      <c r="C37" s="78" t="s">
        <v>258</v>
      </c>
      <c r="D37" s="2" t="s">
        <v>502</v>
      </c>
      <c r="E37" s="2" t="s">
        <v>874</v>
      </c>
      <c r="F37" s="71">
        <v>154162</v>
      </c>
      <c r="G37" s="71">
        <v>3283.03</v>
      </c>
      <c r="H37" s="71">
        <v>1.92</v>
      </c>
    </row>
    <row r="38" spans="2:8">
      <c r="B38" s="2" t="s">
        <v>390</v>
      </c>
      <c r="C38" s="78" t="s">
        <v>258</v>
      </c>
      <c r="D38" s="2" t="s">
        <v>391</v>
      </c>
      <c r="E38" s="2" t="s">
        <v>392</v>
      </c>
      <c r="F38" s="71">
        <v>93941</v>
      </c>
      <c r="G38" s="71">
        <v>3280.7</v>
      </c>
      <c r="H38" s="71">
        <v>1.92</v>
      </c>
    </row>
    <row r="39" spans="2:8">
      <c r="B39" s="2" t="s">
        <v>387</v>
      </c>
      <c r="C39" s="78" t="s">
        <v>258</v>
      </c>
      <c r="D39" s="2" t="s">
        <v>388</v>
      </c>
      <c r="E39" s="2" t="s">
        <v>389</v>
      </c>
      <c r="F39" s="71">
        <v>200000</v>
      </c>
      <c r="G39" s="71">
        <v>3141.3</v>
      </c>
      <c r="H39" s="71">
        <v>1.84</v>
      </c>
    </row>
    <row r="40" spans="2:8">
      <c r="B40" s="2" t="s">
        <v>1081</v>
      </c>
      <c r="C40" s="78" t="s">
        <v>258</v>
      </c>
      <c r="D40" s="2" t="s">
        <v>406</v>
      </c>
      <c r="E40" s="2" t="s">
        <v>1082</v>
      </c>
      <c r="F40" s="71">
        <v>35000</v>
      </c>
      <c r="G40" s="71">
        <v>3130.96</v>
      </c>
      <c r="H40" s="71">
        <v>1.83</v>
      </c>
    </row>
    <row r="41" spans="2:8">
      <c r="B41" s="2" t="s">
        <v>479</v>
      </c>
      <c r="C41" s="78" t="s">
        <v>258</v>
      </c>
      <c r="D41" s="2" t="s">
        <v>391</v>
      </c>
      <c r="E41" s="2" t="s">
        <v>480</v>
      </c>
      <c r="F41" s="71">
        <v>1146540</v>
      </c>
      <c r="G41" s="71">
        <v>2903.04</v>
      </c>
      <c r="H41" s="71">
        <v>1.7</v>
      </c>
    </row>
    <row r="42" spans="2:8">
      <c r="B42" s="2" t="s">
        <v>1054</v>
      </c>
      <c r="C42" s="78" t="s">
        <v>258</v>
      </c>
      <c r="D42" s="2" t="s">
        <v>412</v>
      </c>
      <c r="E42" s="2" t="s">
        <v>1055</v>
      </c>
      <c r="F42" s="71">
        <v>252173</v>
      </c>
      <c r="G42" s="71">
        <v>2165.91</v>
      </c>
      <c r="H42" s="71">
        <v>1.27</v>
      </c>
    </row>
    <row r="43" spans="2:8">
      <c r="B43" s="2" t="s">
        <v>464</v>
      </c>
      <c r="C43" s="78" t="s">
        <v>258</v>
      </c>
      <c r="D43" s="2" t="s">
        <v>431</v>
      </c>
      <c r="E43" s="2" t="s">
        <v>465</v>
      </c>
      <c r="F43" s="71">
        <v>108915</v>
      </c>
      <c r="G43" s="71">
        <v>1704.03</v>
      </c>
      <c r="H43" s="71">
        <v>1</v>
      </c>
    </row>
    <row r="44" spans="2:8" ht="13">
      <c r="B44" s="3" t="s">
        <v>261</v>
      </c>
      <c r="C44" s="82"/>
      <c r="D44" s="3"/>
      <c r="E44" s="3"/>
      <c r="F44" s="83"/>
      <c r="G44" s="83">
        <f>SUM(G12:G43)</f>
        <v>158432.01</v>
      </c>
      <c r="H44" s="83">
        <f>SUM(H12:H43)</f>
        <v>92.689999999999984</v>
      </c>
    </row>
    <row r="45" spans="2:8" ht="13">
      <c r="B45" s="3" t="s">
        <v>262</v>
      </c>
      <c r="C45" s="82"/>
      <c r="D45" s="3"/>
      <c r="E45" s="3"/>
      <c r="F45" s="83"/>
      <c r="G45" s="83">
        <v>5650.73</v>
      </c>
      <c r="H45" s="83">
        <v>3.31</v>
      </c>
    </row>
    <row r="46" spans="2:8" ht="13">
      <c r="B46" s="3" t="s">
        <v>263</v>
      </c>
      <c r="C46" s="82"/>
      <c r="D46" s="3"/>
      <c r="E46" s="3"/>
      <c r="F46" s="83"/>
      <c r="G46" s="83">
        <v>164082.74000000002</v>
      </c>
      <c r="H46" s="83">
        <v>96</v>
      </c>
    </row>
    <row r="47" spans="2:8" ht="13">
      <c r="B47" s="3" t="s">
        <v>350</v>
      </c>
      <c r="C47" s="82"/>
      <c r="D47" s="3"/>
      <c r="E47" s="3"/>
      <c r="F47" s="83"/>
      <c r="G47" s="83">
        <v>6846.3960682900033</v>
      </c>
      <c r="H47" s="83">
        <v>4</v>
      </c>
    </row>
    <row r="48" spans="2:8" ht="13">
      <c r="B48" s="3" t="s">
        <v>265</v>
      </c>
      <c r="C48" s="82"/>
      <c r="D48" s="3"/>
      <c r="E48" s="3"/>
      <c r="F48" s="83"/>
      <c r="G48" s="83">
        <v>170929.13606829001</v>
      </c>
      <c r="H48" s="83">
        <v>100</v>
      </c>
    </row>
    <row r="49" spans="2:3">
      <c r="B49" s="2" t="s">
        <v>266</v>
      </c>
    </row>
    <row r="50" spans="2:3" ht="13">
      <c r="B50" s="3" t="s">
        <v>267</v>
      </c>
    </row>
    <row r="51" spans="2:3" ht="13">
      <c r="B51" s="3" t="s">
        <v>268</v>
      </c>
      <c r="C51" s="78" t="s">
        <v>269</v>
      </c>
    </row>
    <row r="52" spans="2:3" ht="13">
      <c r="B52" s="3" t="s">
        <v>272</v>
      </c>
      <c r="C52" s="78" t="s">
        <v>271</v>
      </c>
    </row>
    <row r="53" spans="2:3" ht="13">
      <c r="B53" s="3" t="s">
        <v>273</v>
      </c>
      <c r="C53" s="78" t="s">
        <v>271</v>
      </c>
    </row>
    <row r="54" spans="2:3" ht="13">
      <c r="B54" s="3" t="s">
        <v>274</v>
      </c>
      <c r="C54" s="78" t="s">
        <v>275</v>
      </c>
    </row>
    <row r="55" spans="2:3" ht="13">
      <c r="B55" s="3" t="s">
        <v>1905</v>
      </c>
      <c r="C55" s="82"/>
    </row>
    <row r="56" spans="2:3" ht="13">
      <c r="B56" s="3" t="s">
        <v>1906</v>
      </c>
      <c r="C56" s="82"/>
    </row>
    <row r="57" spans="2:3" ht="13">
      <c r="B57" s="3" t="s">
        <v>1907</v>
      </c>
      <c r="C57" s="82"/>
    </row>
    <row r="58" spans="2:3" ht="13">
      <c r="B58" s="3" t="s">
        <v>1908</v>
      </c>
      <c r="C58" s="82"/>
    </row>
    <row r="59" spans="2:3" ht="13">
      <c r="B59" s="3" t="s">
        <v>1909</v>
      </c>
      <c r="C59" s="82"/>
    </row>
    <row r="60" spans="2:3" ht="13">
      <c r="B60" s="3" t="s">
        <v>1910</v>
      </c>
      <c r="C60" s="82"/>
    </row>
    <row r="61" spans="2:3" ht="13">
      <c r="B61" s="3" t="s">
        <v>1911</v>
      </c>
      <c r="C61" s="82"/>
    </row>
    <row r="62" spans="2:3" ht="13">
      <c r="B62" s="3" t="s">
        <v>1912</v>
      </c>
      <c r="C62" s="82"/>
    </row>
    <row r="63" spans="2:3" ht="13">
      <c r="B63" s="3" t="s">
        <v>1913</v>
      </c>
      <c r="C63" s="82"/>
    </row>
    <row r="64" spans="2:3">
      <c r="B64" s="2" t="s">
        <v>286</v>
      </c>
    </row>
    <row r="65" spans="2:4">
      <c r="B65" s="2" t="s">
        <v>354</v>
      </c>
    </row>
    <row r="68" spans="2:4" ht="14.5">
      <c r="B68" s="104" t="s">
        <v>355</v>
      </c>
      <c r="C68" s="105"/>
    </row>
    <row r="69" spans="2:4" ht="14.5">
      <c r="B69" s="104" t="s">
        <v>356</v>
      </c>
      <c r="C69" s="106" t="s">
        <v>357</v>
      </c>
    </row>
    <row r="70" spans="2:4" ht="14.5">
      <c r="B70" s="85" t="s">
        <v>358</v>
      </c>
      <c r="C70" s="86">
        <v>3000</v>
      </c>
    </row>
    <row r="71" spans="2:4" ht="14.5">
      <c r="B71" s="85" t="s">
        <v>360</v>
      </c>
      <c r="C71" s="86">
        <v>0</v>
      </c>
    </row>
    <row r="72" spans="2:4" ht="14.5">
      <c r="B72" s="85" t="s">
        <v>361</v>
      </c>
      <c r="C72" s="86">
        <v>0</v>
      </c>
    </row>
    <row r="73" spans="2:4" ht="14.5">
      <c r="B73" s="85" t="s">
        <v>362</v>
      </c>
      <c r="C73" s="86">
        <v>0</v>
      </c>
    </row>
    <row r="74" spans="2:4" ht="14.5">
      <c r="B74" s="85" t="s">
        <v>363</v>
      </c>
      <c r="C74" s="86">
        <v>0</v>
      </c>
    </row>
    <row r="75" spans="2:4" ht="14.5">
      <c r="B75" s="85" t="s">
        <v>364</v>
      </c>
      <c r="C75" s="86">
        <v>0</v>
      </c>
    </row>
    <row r="76" spans="2:4" ht="14.5">
      <c r="B76" s="104" t="s">
        <v>365</v>
      </c>
      <c r="C76" s="105">
        <v>3000</v>
      </c>
    </row>
    <row r="78" spans="2:4" ht="14.5">
      <c r="B78" s="85" t="s">
        <v>295</v>
      </c>
      <c r="C78" s="86"/>
      <c r="D78" s="85"/>
    </row>
    <row r="79" spans="2:4" ht="29">
      <c r="B79" s="89" t="s">
        <v>296</v>
      </c>
      <c r="C79" s="87" t="s">
        <v>297</v>
      </c>
      <c r="D79" s="89" t="s">
        <v>298</v>
      </c>
    </row>
    <row r="80" spans="2:4" ht="14.5">
      <c r="B80" s="85" t="s">
        <v>271</v>
      </c>
      <c r="C80" s="86" t="s">
        <v>271</v>
      </c>
      <c r="D80" s="85" t="s">
        <v>271</v>
      </c>
    </row>
    <row r="82" spans="2:7" ht="13">
      <c r="B82" s="90" t="s">
        <v>299</v>
      </c>
      <c r="C82" s="91">
        <v>45747</v>
      </c>
      <c r="D82" s="92"/>
      <c r="E82" s="93"/>
      <c r="F82" s="94"/>
    </row>
    <row r="83" spans="2:7" ht="13">
      <c r="B83" s="90" t="s">
        <v>300</v>
      </c>
      <c r="C83" s="95" t="s">
        <v>301</v>
      </c>
      <c r="D83" s="90" t="s">
        <v>302</v>
      </c>
      <c r="E83" s="96" t="s">
        <v>303</v>
      </c>
      <c r="F83" s="97" t="s">
        <v>304</v>
      </c>
      <c r="G83" s="83"/>
    </row>
    <row r="84" spans="2:7">
      <c r="B84" s="98" t="s">
        <v>271</v>
      </c>
      <c r="C84" s="99" t="s">
        <v>271</v>
      </c>
      <c r="D84" s="98" t="s">
        <v>271</v>
      </c>
      <c r="E84" s="100" t="s">
        <v>271</v>
      </c>
      <c r="F84" s="101" t="s">
        <v>271</v>
      </c>
    </row>
    <row r="87" spans="2:7" ht="13">
      <c r="B87" s="3" t="s">
        <v>305</v>
      </c>
    </row>
    <row r="88" spans="2:7" ht="13">
      <c r="B88" s="3"/>
    </row>
    <row r="89" spans="2:7" ht="13">
      <c r="B89" s="3" t="s">
        <v>306</v>
      </c>
    </row>
    <row r="90" spans="2:7" ht="13">
      <c r="B90" s="90" t="s">
        <v>307</v>
      </c>
      <c r="C90" s="95" t="s">
        <v>308</v>
      </c>
      <c r="D90" s="3"/>
    </row>
    <row r="91" spans="2:7">
      <c r="B91" s="92" t="s">
        <v>271</v>
      </c>
      <c r="C91" s="102" t="s">
        <v>271</v>
      </c>
    </row>
    <row r="93" spans="2:7" ht="13">
      <c r="B93" s="90" t="s">
        <v>309</v>
      </c>
      <c r="C93" s="95" t="s">
        <v>308</v>
      </c>
    </row>
    <row r="94" spans="2:7">
      <c r="B94" s="92" t="s">
        <v>271</v>
      </c>
      <c r="C94" s="102" t="s">
        <v>271</v>
      </c>
    </row>
    <row r="96" spans="2:7" ht="13">
      <c r="B96" s="90" t="s">
        <v>310</v>
      </c>
      <c r="C96" s="95" t="s">
        <v>311</v>
      </c>
    </row>
    <row r="97" spans="2:7">
      <c r="B97" s="92" t="s">
        <v>271</v>
      </c>
      <c r="C97" s="102" t="s">
        <v>271</v>
      </c>
    </row>
    <row r="99" spans="2:7" ht="13">
      <c r="B99" s="96" t="s">
        <v>312</v>
      </c>
      <c r="C99" s="95" t="s">
        <v>311</v>
      </c>
    </row>
    <row r="100" spans="2:7">
      <c r="B100" s="93" t="s">
        <v>271</v>
      </c>
      <c r="C100" s="102" t="s">
        <v>271</v>
      </c>
    </row>
    <row r="102" spans="2:7" ht="13">
      <c r="B102" s="90" t="s">
        <v>313</v>
      </c>
      <c r="C102" s="95" t="s">
        <v>271</v>
      </c>
    </row>
    <row r="104" spans="2:7" ht="13">
      <c r="B104" s="90" t="s">
        <v>314</v>
      </c>
      <c r="C104" s="91">
        <v>45747</v>
      </c>
      <c r="D104" s="92"/>
      <c r="E104" s="93"/>
      <c r="F104" s="94"/>
    </row>
    <row r="105" spans="2:7" ht="13">
      <c r="B105" s="90" t="s">
        <v>300</v>
      </c>
      <c r="C105" s="95" t="s">
        <v>301</v>
      </c>
      <c r="D105" s="90" t="s">
        <v>302</v>
      </c>
      <c r="E105" s="96" t="s">
        <v>303</v>
      </c>
      <c r="F105" s="97" t="s">
        <v>304</v>
      </c>
      <c r="G105" s="83"/>
    </row>
    <row r="106" spans="2:7">
      <c r="B106" s="98" t="s">
        <v>271</v>
      </c>
      <c r="C106" s="99" t="s">
        <v>271</v>
      </c>
      <c r="D106" s="98" t="s">
        <v>271</v>
      </c>
      <c r="E106" s="100" t="s">
        <v>271</v>
      </c>
      <c r="F106" s="101" t="s">
        <v>271</v>
      </c>
    </row>
    <row r="107" spans="2:7" ht="13">
      <c r="B107" s="3" t="s">
        <v>305</v>
      </c>
    </row>
    <row r="108" spans="2:7" ht="13">
      <c r="B108" s="3"/>
    </row>
    <row r="109" spans="2:7" ht="13">
      <c r="B109" s="3" t="s">
        <v>306</v>
      </c>
    </row>
    <row r="110" spans="2:7" ht="13">
      <c r="B110" s="90" t="s">
        <v>307</v>
      </c>
      <c r="C110" s="95" t="s">
        <v>308</v>
      </c>
      <c r="D110" s="3"/>
    </row>
    <row r="111" spans="2:7">
      <c r="B111" s="92" t="s">
        <v>271</v>
      </c>
      <c r="C111" s="102" t="s">
        <v>271</v>
      </c>
    </row>
    <row r="113" spans="2:6" ht="13">
      <c r="B113" s="90" t="s">
        <v>309</v>
      </c>
      <c r="C113" s="95" t="s">
        <v>308</v>
      </c>
    </row>
    <row r="114" spans="2:6">
      <c r="B114" s="92" t="s">
        <v>271</v>
      </c>
      <c r="C114" s="102" t="s">
        <v>271</v>
      </c>
    </row>
    <row r="116" spans="2:6" ht="13">
      <c r="B116" s="90" t="s">
        <v>310</v>
      </c>
      <c r="C116" s="95" t="s">
        <v>311</v>
      </c>
    </row>
    <row r="117" spans="2:6">
      <c r="B117" s="92" t="s">
        <v>271</v>
      </c>
      <c r="C117" s="102" t="s">
        <v>271</v>
      </c>
    </row>
    <row r="119" spans="2:6" ht="13">
      <c r="B119" s="96" t="s">
        <v>312</v>
      </c>
      <c r="C119" s="95" t="s">
        <v>311</v>
      </c>
    </row>
    <row r="120" spans="2:6">
      <c r="B120" s="93" t="s">
        <v>271</v>
      </c>
      <c r="C120" s="102" t="s">
        <v>271</v>
      </c>
    </row>
    <row r="122" spans="2:6" ht="13">
      <c r="B122" s="90" t="s">
        <v>313</v>
      </c>
      <c r="C122" s="95" t="s">
        <v>271</v>
      </c>
    </row>
    <row r="125" spans="2:6" ht="13">
      <c r="B125" s="3" t="s">
        <v>315</v>
      </c>
    </row>
    <row r="127" spans="2:6" ht="13">
      <c r="B127" s="90" t="s">
        <v>300</v>
      </c>
      <c r="C127" s="95" t="s">
        <v>316</v>
      </c>
      <c r="D127" s="90" t="s">
        <v>317</v>
      </c>
      <c r="E127" s="90" t="s">
        <v>318</v>
      </c>
      <c r="F127" s="83"/>
    </row>
    <row r="128" spans="2:6">
      <c r="B128" s="92" t="s">
        <v>271</v>
      </c>
      <c r="C128" s="102" t="s">
        <v>271</v>
      </c>
      <c r="D128" s="92" t="s">
        <v>271</v>
      </c>
      <c r="E128" s="92" t="s">
        <v>271</v>
      </c>
    </row>
    <row r="131" spans="2:80" ht="13">
      <c r="B131" s="3" t="s">
        <v>319</v>
      </c>
      <c r="C131" s="82" t="s">
        <v>271</v>
      </c>
      <c r="D131" s="3"/>
      <c r="E131" s="3"/>
      <c r="F131" s="83"/>
      <c r="G131" s="83"/>
      <c r="H131" s="8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row>
    <row r="133" spans="2:80" ht="13">
      <c r="B133" s="3" t="s">
        <v>320</v>
      </c>
    </row>
    <row r="135" spans="2:80" ht="13">
      <c r="B135" s="90" t="s">
        <v>321</v>
      </c>
      <c r="C135" s="95" t="s">
        <v>308</v>
      </c>
      <c r="D135" s="3"/>
    </row>
    <row r="136" spans="2:80">
      <c r="B136" s="92" t="s">
        <v>271</v>
      </c>
      <c r="C136" s="102" t="s">
        <v>271</v>
      </c>
    </row>
    <row r="139" spans="2:80" ht="13">
      <c r="B139" s="90" t="s">
        <v>322</v>
      </c>
      <c r="C139" s="95" t="s">
        <v>323</v>
      </c>
      <c r="D139" s="3"/>
    </row>
    <row r="140" spans="2:80">
      <c r="B140" s="92" t="s">
        <v>271</v>
      </c>
      <c r="C140" s="102" t="s">
        <v>271</v>
      </c>
    </row>
    <row r="143" spans="2:80" ht="13">
      <c r="B143" s="3" t="s">
        <v>324</v>
      </c>
    </row>
    <row r="146" spans="2:80" ht="13">
      <c r="B146" s="3" t="s">
        <v>325</v>
      </c>
    </row>
    <row r="148" spans="2:80" ht="13">
      <c r="B148" s="90" t="s">
        <v>300</v>
      </c>
      <c r="C148" s="95" t="s">
        <v>326</v>
      </c>
      <c r="D148" s="90" t="s">
        <v>316</v>
      </c>
      <c r="E148" s="90" t="s">
        <v>317</v>
      </c>
      <c r="F148" s="97" t="s">
        <v>318</v>
      </c>
      <c r="G148" s="83"/>
    </row>
    <row r="149" spans="2:80">
      <c r="B149" s="92" t="s">
        <v>271</v>
      </c>
      <c r="C149" s="102" t="s">
        <v>271</v>
      </c>
      <c r="D149" s="92" t="s">
        <v>271</v>
      </c>
      <c r="E149" s="92" t="s">
        <v>271</v>
      </c>
      <c r="F149" s="103" t="s">
        <v>271</v>
      </c>
    </row>
    <row r="152" spans="2:80" ht="13">
      <c r="B152" s="3" t="s">
        <v>319</v>
      </c>
      <c r="C152" s="82" t="s">
        <v>271</v>
      </c>
      <c r="D152" s="3"/>
      <c r="E152" s="3"/>
      <c r="F152" s="83"/>
      <c r="G152" s="83"/>
      <c r="H152" s="8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320</v>
      </c>
    </row>
    <row r="156" spans="2:80" ht="13">
      <c r="B156" s="90" t="s">
        <v>321</v>
      </c>
      <c r="C156" s="95" t="s">
        <v>308</v>
      </c>
      <c r="D156" s="3"/>
    </row>
    <row r="157" spans="2:80">
      <c r="B157" s="92" t="s">
        <v>271</v>
      </c>
      <c r="C157" s="102" t="s">
        <v>271</v>
      </c>
    </row>
    <row r="160" spans="2:80" ht="13">
      <c r="B160" s="90" t="s">
        <v>322</v>
      </c>
      <c r="C160" s="95" t="s">
        <v>323</v>
      </c>
      <c r="D160" s="3"/>
    </row>
    <row r="161" spans="2:7">
      <c r="B161" s="92" t="s">
        <v>271</v>
      </c>
      <c r="C161" s="102" t="s">
        <v>271</v>
      </c>
    </row>
    <row r="164" spans="2:7" ht="13">
      <c r="B164" s="3" t="s">
        <v>324</v>
      </c>
    </row>
    <row r="167" spans="2:7" ht="13">
      <c r="B167" s="3" t="s">
        <v>327</v>
      </c>
    </row>
    <row r="168" spans="2:7" ht="13">
      <c r="B168" s="90" t="s">
        <v>300</v>
      </c>
      <c r="C168" s="95" t="s">
        <v>328</v>
      </c>
      <c r="D168" s="90" t="s">
        <v>329</v>
      </c>
      <c r="E168" s="90" t="s">
        <v>330</v>
      </c>
      <c r="F168" s="97" t="s">
        <v>331</v>
      </c>
      <c r="G168" s="83"/>
    </row>
    <row r="169" spans="2:7">
      <c r="B169" s="92" t="s">
        <v>271</v>
      </c>
      <c r="C169" s="102" t="s">
        <v>271</v>
      </c>
      <c r="D169" s="92" t="s">
        <v>271</v>
      </c>
      <c r="E169" s="92" t="s">
        <v>271</v>
      </c>
      <c r="F169" s="103" t="s">
        <v>271</v>
      </c>
    </row>
    <row r="170" spans="2:7">
      <c r="B170" s="2" t="s">
        <v>332</v>
      </c>
    </row>
  </sheetData>
  <mergeCells count="3">
    <mergeCell ref="B1:E1"/>
    <mergeCell ref="C3:C7"/>
    <mergeCell ref="D3:D7"/>
  </mergeCells>
  <hyperlinks>
    <hyperlink ref="A1" location="Index!A1" display="Index" xr:uid="{D885DECF-DD60-46DA-83D1-6F23F5D54301}"/>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85B34-4E0D-4F3E-930A-99A7C41120C1}">
  <dimension ref="A1:CB19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35</v>
      </c>
      <c r="C1" s="70"/>
      <c r="D1" s="70"/>
      <c r="E1" s="70"/>
    </row>
    <row r="3" spans="1:9" ht="14.5">
      <c r="B3" s="72" t="s">
        <v>1914</v>
      </c>
      <c r="C3" s="73"/>
      <c r="D3" s="74"/>
      <c r="E3" s="75"/>
    </row>
    <row r="4" spans="1:9" ht="14.5">
      <c r="B4" s="7" t="s">
        <v>1915</v>
      </c>
      <c r="C4" s="73"/>
      <c r="D4" s="74"/>
      <c r="E4" s="75"/>
    </row>
    <row r="5" spans="1:9" ht="14.5">
      <c r="B5" s="7" t="s">
        <v>241</v>
      </c>
      <c r="C5" s="73"/>
      <c r="D5" s="74"/>
      <c r="E5" s="75"/>
    </row>
    <row r="6" spans="1:9" ht="14.5">
      <c r="B6" s="76" t="s">
        <v>1916</v>
      </c>
      <c r="C6" s="73"/>
      <c r="D6" s="74"/>
      <c r="E6" s="75"/>
    </row>
    <row r="7" spans="1:9" ht="29">
      <c r="B7" s="76" t="s">
        <v>1917</v>
      </c>
      <c r="C7" s="73"/>
      <c r="D7" s="74"/>
      <c r="E7" s="75"/>
    </row>
    <row r="8" spans="1:9" ht="43.5">
      <c r="B8" s="76" t="s">
        <v>1918</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1550000</v>
      </c>
      <c r="G15" s="71">
        <v>28337.1</v>
      </c>
      <c r="H15" s="71">
        <v>9.5500000000000007</v>
      </c>
    </row>
    <row r="16" spans="1:9">
      <c r="B16" s="2" t="s">
        <v>385</v>
      </c>
      <c r="C16" s="78" t="s">
        <v>258</v>
      </c>
      <c r="D16" s="2" t="s">
        <v>378</v>
      </c>
      <c r="E16" s="2" t="s">
        <v>386</v>
      </c>
      <c r="F16" s="71">
        <v>600000</v>
      </c>
      <c r="G16" s="71">
        <v>13027.2</v>
      </c>
      <c r="H16" s="71">
        <v>4.3899999999999997</v>
      </c>
    </row>
    <row r="17" spans="2:8">
      <c r="B17" s="2" t="s">
        <v>380</v>
      </c>
      <c r="C17" s="78" t="s">
        <v>258</v>
      </c>
      <c r="D17" s="2" t="s">
        <v>381</v>
      </c>
      <c r="E17" s="2" t="s">
        <v>382</v>
      </c>
      <c r="F17" s="71">
        <v>975000</v>
      </c>
      <c r="G17" s="71">
        <v>12432.23</v>
      </c>
      <c r="H17" s="71">
        <v>4.1900000000000004</v>
      </c>
    </row>
    <row r="18" spans="2:8">
      <c r="B18" s="2" t="s">
        <v>401</v>
      </c>
      <c r="C18" s="78" t="s">
        <v>258</v>
      </c>
      <c r="D18" s="2" t="s">
        <v>378</v>
      </c>
      <c r="E18" s="2" t="s">
        <v>402</v>
      </c>
      <c r="F18" s="71">
        <v>1000000</v>
      </c>
      <c r="G18" s="71">
        <v>11020</v>
      </c>
      <c r="H18" s="71">
        <v>3.71</v>
      </c>
    </row>
    <row r="19" spans="2:8">
      <c r="B19" s="2" t="s">
        <v>694</v>
      </c>
      <c r="C19" s="78" t="s">
        <v>258</v>
      </c>
      <c r="D19" s="2" t="s">
        <v>695</v>
      </c>
      <c r="E19" s="2" t="s">
        <v>696</v>
      </c>
      <c r="F19" s="71">
        <v>80000</v>
      </c>
      <c r="G19" s="71">
        <v>9217.7199999999993</v>
      </c>
      <c r="H19" s="71">
        <v>3.11</v>
      </c>
    </row>
    <row r="20" spans="2:8">
      <c r="B20" s="2" t="s">
        <v>390</v>
      </c>
      <c r="C20" s="78" t="s">
        <v>258</v>
      </c>
      <c r="D20" s="2" t="s">
        <v>391</v>
      </c>
      <c r="E20" s="2" t="s">
        <v>392</v>
      </c>
      <c r="F20" s="71">
        <v>260000</v>
      </c>
      <c r="G20" s="71">
        <v>9079.98</v>
      </c>
      <c r="H20" s="71">
        <v>3.06</v>
      </c>
    </row>
    <row r="21" spans="2:8">
      <c r="B21" s="2" t="s">
        <v>665</v>
      </c>
      <c r="C21" s="78" t="s">
        <v>258</v>
      </c>
      <c r="D21" s="2" t="s">
        <v>406</v>
      </c>
      <c r="E21" s="2" t="s">
        <v>666</v>
      </c>
      <c r="F21" s="71">
        <v>430000</v>
      </c>
      <c r="G21" s="71">
        <v>8631.61</v>
      </c>
      <c r="H21" s="71">
        <v>2.91</v>
      </c>
    </row>
    <row r="22" spans="2:8">
      <c r="B22" s="2" t="s">
        <v>1303</v>
      </c>
      <c r="C22" s="78" t="s">
        <v>258</v>
      </c>
      <c r="D22" s="2" t="s">
        <v>406</v>
      </c>
      <c r="E22" s="2" t="s">
        <v>1304</v>
      </c>
      <c r="F22" s="71">
        <v>935000</v>
      </c>
      <c r="G22" s="71">
        <v>8238.2900000000009</v>
      </c>
      <c r="H22" s="71">
        <v>2.78</v>
      </c>
    </row>
    <row r="23" spans="2:8">
      <c r="B23" s="2" t="s">
        <v>459</v>
      </c>
      <c r="C23" s="78" t="s">
        <v>258</v>
      </c>
      <c r="D23" s="2" t="s">
        <v>460</v>
      </c>
      <c r="E23" s="2" t="s">
        <v>461</v>
      </c>
      <c r="F23" s="71">
        <v>200000</v>
      </c>
      <c r="G23" s="71">
        <v>8166.4</v>
      </c>
      <c r="H23" s="71">
        <v>2.75</v>
      </c>
    </row>
    <row r="24" spans="2:8">
      <c r="B24" s="2" t="s">
        <v>383</v>
      </c>
      <c r="C24" s="78" t="s">
        <v>258</v>
      </c>
      <c r="D24" s="2" t="s">
        <v>378</v>
      </c>
      <c r="E24" s="2" t="s">
        <v>384</v>
      </c>
      <c r="F24" s="71">
        <v>600000</v>
      </c>
      <c r="G24" s="71">
        <v>8090.1</v>
      </c>
      <c r="H24" s="71">
        <v>2.73</v>
      </c>
    </row>
    <row r="25" spans="2:8">
      <c r="B25" s="2" t="s">
        <v>395</v>
      </c>
      <c r="C25" s="78" t="s">
        <v>258</v>
      </c>
      <c r="D25" s="2" t="s">
        <v>396</v>
      </c>
      <c r="E25" s="2" t="s">
        <v>397</v>
      </c>
      <c r="F25" s="71">
        <v>1800000</v>
      </c>
      <c r="G25" s="71">
        <v>7375.5</v>
      </c>
      <c r="H25" s="71">
        <v>2.4900000000000002</v>
      </c>
    </row>
    <row r="26" spans="2:8">
      <c r="B26" s="2" t="s">
        <v>393</v>
      </c>
      <c r="C26" s="78" t="s">
        <v>258</v>
      </c>
      <c r="D26" s="2" t="s">
        <v>388</v>
      </c>
      <c r="E26" s="2" t="s">
        <v>394</v>
      </c>
      <c r="F26" s="71">
        <v>190000</v>
      </c>
      <c r="G26" s="71">
        <v>6851.69</v>
      </c>
      <c r="H26" s="71">
        <v>2.31</v>
      </c>
    </row>
    <row r="27" spans="2:8">
      <c r="B27" s="2" t="s">
        <v>778</v>
      </c>
      <c r="C27" s="78" t="s">
        <v>258</v>
      </c>
      <c r="D27" s="2" t="s">
        <v>399</v>
      </c>
      <c r="E27" s="2" t="s">
        <v>779</v>
      </c>
      <c r="F27" s="71">
        <v>1200000</v>
      </c>
      <c r="G27" s="71">
        <v>6460.2</v>
      </c>
      <c r="H27" s="71">
        <v>2.1800000000000002</v>
      </c>
    </row>
    <row r="28" spans="2:8">
      <c r="B28" s="2" t="s">
        <v>1381</v>
      </c>
      <c r="C28" s="78" t="s">
        <v>258</v>
      </c>
      <c r="D28" s="2" t="s">
        <v>406</v>
      </c>
      <c r="E28" s="2" t="s">
        <v>1382</v>
      </c>
      <c r="F28" s="71">
        <v>700000</v>
      </c>
      <c r="G28" s="71">
        <v>6170.5</v>
      </c>
      <c r="H28" s="71">
        <v>2.08</v>
      </c>
    </row>
    <row r="29" spans="2:8">
      <c r="B29" s="2" t="s">
        <v>1023</v>
      </c>
      <c r="C29" s="78" t="s">
        <v>258</v>
      </c>
      <c r="D29" s="2" t="s">
        <v>409</v>
      </c>
      <c r="E29" s="2" t="s">
        <v>1024</v>
      </c>
      <c r="F29" s="71">
        <v>2700000</v>
      </c>
      <c r="G29" s="71">
        <v>6068.25</v>
      </c>
      <c r="H29" s="71">
        <v>2.0499999999999998</v>
      </c>
    </row>
    <row r="30" spans="2:8">
      <c r="B30" s="2" t="s">
        <v>1919</v>
      </c>
      <c r="C30" s="78" t="s">
        <v>258</v>
      </c>
      <c r="D30" s="2" t="s">
        <v>1637</v>
      </c>
      <c r="E30" s="2" t="s">
        <v>1920</v>
      </c>
      <c r="F30" s="71">
        <v>520000</v>
      </c>
      <c r="G30" s="71">
        <v>6028.1</v>
      </c>
      <c r="H30" s="71">
        <v>2.0299999999999998</v>
      </c>
    </row>
    <row r="31" spans="2:8">
      <c r="B31" s="2" t="s">
        <v>875</v>
      </c>
      <c r="C31" s="78" t="s">
        <v>258</v>
      </c>
      <c r="D31" s="2" t="s">
        <v>431</v>
      </c>
      <c r="E31" s="2" t="s">
        <v>876</v>
      </c>
      <c r="F31" s="71">
        <v>90000</v>
      </c>
      <c r="G31" s="71">
        <v>5954.58</v>
      </c>
      <c r="H31" s="71">
        <v>2.0099999999999998</v>
      </c>
    </row>
    <row r="32" spans="2:8">
      <c r="B32" s="2" t="s">
        <v>1253</v>
      </c>
      <c r="C32" s="78" t="s">
        <v>258</v>
      </c>
      <c r="D32" s="2" t="s">
        <v>460</v>
      </c>
      <c r="E32" s="2" t="s">
        <v>1254</v>
      </c>
      <c r="F32" s="71">
        <v>3230672</v>
      </c>
      <c r="G32" s="71">
        <v>5785.49</v>
      </c>
      <c r="H32" s="71">
        <v>1.95</v>
      </c>
    </row>
    <row r="33" spans="2:8">
      <c r="B33" s="2" t="s">
        <v>1249</v>
      </c>
      <c r="C33" s="78" t="s">
        <v>258</v>
      </c>
      <c r="D33" s="2" t="s">
        <v>388</v>
      </c>
      <c r="E33" s="2" t="s">
        <v>1250</v>
      </c>
      <c r="F33" s="71">
        <v>375000</v>
      </c>
      <c r="G33" s="71">
        <v>5318.44</v>
      </c>
      <c r="H33" s="71">
        <v>1.79</v>
      </c>
    </row>
    <row r="34" spans="2:8">
      <c r="B34" s="2" t="s">
        <v>1318</v>
      </c>
      <c r="C34" s="78" t="s">
        <v>258</v>
      </c>
      <c r="D34" s="2" t="s">
        <v>449</v>
      </c>
      <c r="E34" s="2" t="s">
        <v>1319</v>
      </c>
      <c r="F34" s="71">
        <v>100000</v>
      </c>
      <c r="G34" s="71">
        <v>5311.75</v>
      </c>
      <c r="H34" s="71">
        <v>1.79</v>
      </c>
    </row>
    <row r="35" spans="2:8">
      <c r="B35" s="2" t="s">
        <v>551</v>
      </c>
      <c r="C35" s="78" t="s">
        <v>258</v>
      </c>
      <c r="D35" s="2" t="s">
        <v>409</v>
      </c>
      <c r="E35" s="2" t="s">
        <v>552</v>
      </c>
      <c r="F35" s="71">
        <v>459735</v>
      </c>
      <c r="G35" s="71">
        <v>5291.55</v>
      </c>
      <c r="H35" s="71">
        <v>1.78</v>
      </c>
    </row>
    <row r="36" spans="2:8">
      <c r="B36" s="2" t="s">
        <v>785</v>
      </c>
      <c r="C36" s="78" t="s">
        <v>258</v>
      </c>
      <c r="D36" s="2" t="s">
        <v>776</v>
      </c>
      <c r="E36" s="2" t="s">
        <v>786</v>
      </c>
      <c r="F36" s="71">
        <v>489085</v>
      </c>
      <c r="G36" s="71">
        <v>5199.95</v>
      </c>
      <c r="H36" s="71">
        <v>1.75</v>
      </c>
    </row>
    <row r="37" spans="2:8">
      <c r="B37" s="2" t="s">
        <v>1607</v>
      </c>
      <c r="C37" s="78" t="s">
        <v>258</v>
      </c>
      <c r="D37" s="2" t="s">
        <v>399</v>
      </c>
      <c r="E37" s="2" t="s">
        <v>1608</v>
      </c>
      <c r="F37" s="71">
        <v>99842</v>
      </c>
      <c r="G37" s="71">
        <v>4924.8599999999997</v>
      </c>
      <c r="H37" s="71">
        <v>1.66</v>
      </c>
    </row>
    <row r="38" spans="2:8">
      <c r="B38" s="2" t="s">
        <v>1921</v>
      </c>
      <c r="C38" s="78" t="s">
        <v>258</v>
      </c>
      <c r="D38" s="2" t="s">
        <v>884</v>
      </c>
      <c r="E38" s="2" t="s">
        <v>1922</v>
      </c>
      <c r="F38" s="71">
        <v>140000</v>
      </c>
      <c r="G38" s="71">
        <v>4550.07</v>
      </c>
      <c r="H38" s="71">
        <v>1.53</v>
      </c>
    </row>
    <row r="39" spans="2:8">
      <c r="B39" s="2" t="s">
        <v>667</v>
      </c>
      <c r="C39" s="78" t="s">
        <v>258</v>
      </c>
      <c r="D39" s="2" t="s">
        <v>668</v>
      </c>
      <c r="E39" s="2" t="s">
        <v>669</v>
      </c>
      <c r="F39" s="71">
        <v>200000</v>
      </c>
      <c r="G39" s="71">
        <v>4501.5</v>
      </c>
      <c r="H39" s="71">
        <v>1.52</v>
      </c>
    </row>
    <row r="40" spans="2:8">
      <c r="B40" s="2" t="s">
        <v>1658</v>
      </c>
      <c r="C40" s="78" t="s">
        <v>258</v>
      </c>
      <c r="D40" s="2" t="s">
        <v>444</v>
      </c>
      <c r="E40" s="2" t="s">
        <v>1659</v>
      </c>
      <c r="F40" s="71">
        <v>478039</v>
      </c>
      <c r="G40" s="71">
        <v>4365.21</v>
      </c>
      <c r="H40" s="71">
        <v>1.47</v>
      </c>
    </row>
    <row r="41" spans="2:8">
      <c r="B41" s="2" t="s">
        <v>1923</v>
      </c>
      <c r="C41" s="78" t="s">
        <v>258</v>
      </c>
      <c r="D41" s="2" t="s">
        <v>406</v>
      </c>
      <c r="E41" s="2" t="s">
        <v>1924</v>
      </c>
      <c r="F41" s="71">
        <v>400000</v>
      </c>
      <c r="G41" s="71">
        <v>4056.6</v>
      </c>
      <c r="H41" s="71">
        <v>1.37</v>
      </c>
    </row>
    <row r="42" spans="2:8">
      <c r="B42" s="2" t="s">
        <v>468</v>
      </c>
      <c r="C42" s="78" t="s">
        <v>258</v>
      </c>
      <c r="D42" s="2" t="s">
        <v>412</v>
      </c>
      <c r="E42" s="2" t="s">
        <v>469</v>
      </c>
      <c r="F42" s="71">
        <v>400000</v>
      </c>
      <c r="G42" s="71">
        <v>4053.2</v>
      </c>
      <c r="H42" s="71">
        <v>1.37</v>
      </c>
    </row>
    <row r="43" spans="2:8">
      <c r="B43" s="2" t="s">
        <v>802</v>
      </c>
      <c r="C43" s="78" t="s">
        <v>258</v>
      </c>
      <c r="D43" s="2" t="s">
        <v>399</v>
      </c>
      <c r="E43" s="2" t="s">
        <v>803</v>
      </c>
      <c r="F43" s="71">
        <v>445000</v>
      </c>
      <c r="G43" s="71">
        <v>3990.54</v>
      </c>
      <c r="H43" s="71">
        <v>1.34</v>
      </c>
    </row>
    <row r="44" spans="2:8">
      <c r="B44" s="2" t="s">
        <v>661</v>
      </c>
      <c r="C44" s="78" t="s">
        <v>258</v>
      </c>
      <c r="D44" s="2" t="s">
        <v>418</v>
      </c>
      <c r="E44" s="2" t="s">
        <v>662</v>
      </c>
      <c r="F44" s="71">
        <v>700000</v>
      </c>
      <c r="G44" s="71">
        <v>3950.45</v>
      </c>
      <c r="H44" s="71">
        <v>1.33</v>
      </c>
    </row>
    <row r="45" spans="2:8">
      <c r="B45" s="2" t="s">
        <v>411</v>
      </c>
      <c r="C45" s="78" t="s">
        <v>258</v>
      </c>
      <c r="D45" s="2" t="s">
        <v>412</v>
      </c>
      <c r="E45" s="2" t="s">
        <v>413</v>
      </c>
      <c r="F45" s="71">
        <v>128000</v>
      </c>
      <c r="G45" s="71">
        <v>3921.09</v>
      </c>
      <c r="H45" s="71">
        <v>1.32</v>
      </c>
    </row>
    <row r="46" spans="2:8">
      <c r="B46" s="2" t="s">
        <v>1231</v>
      </c>
      <c r="C46" s="78" t="s">
        <v>258</v>
      </c>
      <c r="D46" s="2" t="s">
        <v>525</v>
      </c>
      <c r="E46" s="2" t="s">
        <v>1232</v>
      </c>
      <c r="F46" s="71">
        <v>550000</v>
      </c>
      <c r="G46" s="71">
        <v>3848.9</v>
      </c>
      <c r="H46" s="71">
        <v>1.3</v>
      </c>
    </row>
    <row r="47" spans="2:8">
      <c r="B47" s="2" t="s">
        <v>483</v>
      </c>
      <c r="C47" s="78" t="s">
        <v>258</v>
      </c>
      <c r="D47" s="2" t="s">
        <v>484</v>
      </c>
      <c r="E47" s="2" t="s">
        <v>485</v>
      </c>
      <c r="F47" s="71">
        <v>1141858</v>
      </c>
      <c r="G47" s="71">
        <v>3817.23</v>
      </c>
      <c r="H47" s="71">
        <v>1.29</v>
      </c>
    </row>
    <row r="48" spans="2:8">
      <c r="B48" s="2" t="s">
        <v>1925</v>
      </c>
      <c r="C48" s="78" t="s">
        <v>258</v>
      </c>
      <c r="D48" s="2" t="s">
        <v>418</v>
      </c>
      <c r="E48" s="2" t="s">
        <v>1926</v>
      </c>
      <c r="F48" s="71">
        <v>1250000</v>
      </c>
      <c r="G48" s="71">
        <v>3616.25</v>
      </c>
      <c r="H48" s="71">
        <v>1.22</v>
      </c>
    </row>
    <row r="49" spans="2:8">
      <c r="B49" s="2" t="s">
        <v>1165</v>
      </c>
      <c r="C49" s="78" t="s">
        <v>258</v>
      </c>
      <c r="D49" s="2" t="s">
        <v>409</v>
      </c>
      <c r="E49" s="2" t="s">
        <v>1166</v>
      </c>
      <c r="F49" s="71">
        <v>90000</v>
      </c>
      <c r="G49" s="71">
        <v>3604.05</v>
      </c>
      <c r="H49" s="71">
        <v>1.21</v>
      </c>
    </row>
    <row r="50" spans="2:8">
      <c r="B50" s="2" t="s">
        <v>652</v>
      </c>
      <c r="C50" s="78" t="s">
        <v>258</v>
      </c>
      <c r="D50" s="2" t="s">
        <v>556</v>
      </c>
      <c r="E50" s="2" t="s">
        <v>653</v>
      </c>
      <c r="F50" s="71">
        <v>300000</v>
      </c>
      <c r="G50" s="71">
        <v>3548.85</v>
      </c>
      <c r="H50" s="71">
        <v>1.2</v>
      </c>
    </row>
    <row r="51" spans="2:8">
      <c r="B51" s="2" t="s">
        <v>1613</v>
      </c>
      <c r="C51" s="78" t="s">
        <v>258</v>
      </c>
      <c r="D51" s="2" t="s">
        <v>391</v>
      </c>
      <c r="E51" s="2" t="s">
        <v>1614</v>
      </c>
      <c r="F51" s="71">
        <v>325000</v>
      </c>
      <c r="G51" s="71">
        <v>3389.59</v>
      </c>
      <c r="H51" s="71">
        <v>1.1399999999999999</v>
      </c>
    </row>
    <row r="52" spans="2:8">
      <c r="B52" s="2" t="s">
        <v>1129</v>
      </c>
      <c r="C52" s="78" t="s">
        <v>258</v>
      </c>
      <c r="D52" s="2" t="s">
        <v>378</v>
      </c>
      <c r="E52" s="2" t="s">
        <v>1130</v>
      </c>
      <c r="F52" s="71">
        <v>2300000</v>
      </c>
      <c r="G52" s="71">
        <v>3364.44</v>
      </c>
      <c r="H52" s="71">
        <v>1.1299999999999999</v>
      </c>
    </row>
    <row r="53" spans="2:8">
      <c r="B53" s="2" t="s">
        <v>1636</v>
      </c>
      <c r="C53" s="78" t="s">
        <v>258</v>
      </c>
      <c r="D53" s="2" t="s">
        <v>1637</v>
      </c>
      <c r="E53" s="2" t="s">
        <v>1638</v>
      </c>
      <c r="F53" s="71">
        <v>650000</v>
      </c>
      <c r="G53" s="71">
        <v>3292.25</v>
      </c>
      <c r="H53" s="71">
        <v>1.1100000000000001</v>
      </c>
    </row>
    <row r="54" spans="2:8">
      <c r="B54" s="2" t="s">
        <v>679</v>
      </c>
      <c r="C54" s="78" t="s">
        <v>258</v>
      </c>
      <c r="D54" s="2" t="s">
        <v>399</v>
      </c>
      <c r="E54" s="2" t="s">
        <v>680</v>
      </c>
      <c r="F54" s="71">
        <v>1040116</v>
      </c>
      <c r="G54" s="71">
        <v>3201.48</v>
      </c>
      <c r="H54" s="71">
        <v>1.08</v>
      </c>
    </row>
    <row r="55" spans="2:8">
      <c r="B55" s="2" t="s">
        <v>1131</v>
      </c>
      <c r="C55" s="78" t="s">
        <v>258</v>
      </c>
      <c r="D55" s="2" t="s">
        <v>378</v>
      </c>
      <c r="E55" s="2" t="s">
        <v>1132</v>
      </c>
      <c r="F55" s="71">
        <v>1700000</v>
      </c>
      <c r="G55" s="71">
        <v>2950.01</v>
      </c>
      <c r="H55" s="71">
        <v>0.99</v>
      </c>
    </row>
    <row r="56" spans="2:8">
      <c r="B56" s="2" t="s">
        <v>1363</v>
      </c>
      <c r="C56" s="78" t="s">
        <v>258</v>
      </c>
      <c r="D56" s="2" t="s">
        <v>412</v>
      </c>
      <c r="E56" s="2" t="s">
        <v>1364</v>
      </c>
      <c r="F56" s="71">
        <v>120000</v>
      </c>
      <c r="G56" s="71">
        <v>2808.78</v>
      </c>
      <c r="H56" s="71">
        <v>0.95</v>
      </c>
    </row>
    <row r="57" spans="2:8">
      <c r="B57" s="2" t="s">
        <v>1927</v>
      </c>
      <c r="C57" s="78" t="s">
        <v>258</v>
      </c>
      <c r="D57" s="2" t="s">
        <v>406</v>
      </c>
      <c r="E57" s="2" t="s">
        <v>1928</v>
      </c>
      <c r="F57" s="71">
        <v>943475</v>
      </c>
      <c r="G57" s="71">
        <v>2780.89</v>
      </c>
      <c r="H57" s="71">
        <v>0.94</v>
      </c>
    </row>
    <row r="58" spans="2:8">
      <c r="B58" s="2" t="s">
        <v>490</v>
      </c>
      <c r="C58" s="78" t="s">
        <v>258</v>
      </c>
      <c r="D58" s="2" t="s">
        <v>378</v>
      </c>
      <c r="E58" s="2" t="s">
        <v>491</v>
      </c>
      <c r="F58" s="71">
        <v>375000</v>
      </c>
      <c r="G58" s="71">
        <v>2436.94</v>
      </c>
      <c r="H58" s="71">
        <v>0.82</v>
      </c>
    </row>
    <row r="59" spans="2:8">
      <c r="B59" s="2" t="s">
        <v>1346</v>
      </c>
      <c r="C59" s="78" t="s">
        <v>258</v>
      </c>
      <c r="D59" s="2" t="s">
        <v>444</v>
      </c>
      <c r="E59" s="2" t="s">
        <v>1347</v>
      </c>
      <c r="F59" s="71">
        <v>1700000</v>
      </c>
      <c r="G59" s="71">
        <v>2226.3200000000002</v>
      </c>
      <c r="H59" s="71">
        <v>0.75</v>
      </c>
    </row>
    <row r="60" spans="2:8">
      <c r="B60" s="2" t="s">
        <v>800</v>
      </c>
      <c r="C60" s="78" t="s">
        <v>258</v>
      </c>
      <c r="D60" s="2" t="s">
        <v>776</v>
      </c>
      <c r="E60" s="2" t="s">
        <v>801</v>
      </c>
      <c r="F60" s="71">
        <v>230000</v>
      </c>
      <c r="G60" s="71">
        <v>2098.29</v>
      </c>
      <c r="H60" s="71">
        <v>0.71</v>
      </c>
    </row>
    <row r="61" spans="2:8">
      <c r="B61" s="2" t="s">
        <v>1929</v>
      </c>
      <c r="C61" s="78" t="s">
        <v>258</v>
      </c>
      <c r="D61" s="2" t="s">
        <v>578</v>
      </c>
      <c r="E61" s="2" t="s">
        <v>1930</v>
      </c>
      <c r="F61" s="71">
        <v>455192</v>
      </c>
      <c r="G61" s="71">
        <v>2093.4299999999998</v>
      </c>
      <c r="H61" s="71">
        <v>0.71</v>
      </c>
    </row>
    <row r="62" spans="2:8">
      <c r="B62" s="2" t="s">
        <v>1450</v>
      </c>
      <c r="C62" s="78" t="s">
        <v>258</v>
      </c>
      <c r="D62" s="2" t="s">
        <v>399</v>
      </c>
      <c r="E62" s="2" t="s">
        <v>1451</v>
      </c>
      <c r="F62" s="71">
        <v>105605</v>
      </c>
      <c r="G62" s="71">
        <v>2051.54</v>
      </c>
      <c r="H62" s="71">
        <v>0.69</v>
      </c>
    </row>
    <row r="63" spans="2:8">
      <c r="B63" s="2" t="s">
        <v>822</v>
      </c>
      <c r="C63" s="78" t="s">
        <v>258</v>
      </c>
      <c r="D63" s="2" t="s">
        <v>823</v>
      </c>
      <c r="E63" s="2" t="s">
        <v>824</v>
      </c>
      <c r="F63" s="71">
        <v>300000</v>
      </c>
      <c r="G63" s="71">
        <v>2047.35</v>
      </c>
      <c r="H63" s="71">
        <v>0.69</v>
      </c>
    </row>
    <row r="64" spans="2:8">
      <c r="B64" s="2" t="s">
        <v>1931</v>
      </c>
      <c r="C64" s="78" t="s">
        <v>258</v>
      </c>
      <c r="D64" s="2" t="s">
        <v>502</v>
      </c>
      <c r="E64" s="2" t="s">
        <v>1932</v>
      </c>
      <c r="F64" s="71">
        <v>643700</v>
      </c>
      <c r="G64" s="71">
        <v>1924.98</v>
      </c>
      <c r="H64" s="71">
        <v>0.65</v>
      </c>
    </row>
    <row r="65" spans="2:9">
      <c r="B65" s="2" t="s">
        <v>1446</v>
      </c>
      <c r="C65" s="78" t="s">
        <v>258</v>
      </c>
      <c r="D65" s="2" t="s">
        <v>583</v>
      </c>
      <c r="E65" s="2" t="s">
        <v>1447</v>
      </c>
      <c r="F65" s="71">
        <v>2435065</v>
      </c>
      <c r="G65" s="71">
        <v>1079.71</v>
      </c>
      <c r="H65" s="71">
        <v>0.36</v>
      </c>
    </row>
    <row r="66" spans="2:9">
      <c r="B66" s="2" t="s">
        <v>1933</v>
      </c>
      <c r="C66" s="78" t="s">
        <v>258</v>
      </c>
      <c r="D66" s="2" t="s">
        <v>668</v>
      </c>
      <c r="E66" s="2" t="s">
        <v>1934</v>
      </c>
      <c r="F66" s="71">
        <v>20000</v>
      </c>
      <c r="G66" s="71">
        <v>987.38</v>
      </c>
      <c r="H66" s="71">
        <v>0.33</v>
      </c>
    </row>
    <row r="67" spans="2:9" ht="13">
      <c r="B67" s="79" t="s">
        <v>248</v>
      </c>
      <c r="C67" s="80" t="s">
        <v>249</v>
      </c>
      <c r="D67" s="79" t="s">
        <v>250</v>
      </c>
      <c r="E67" s="79" t="s">
        <v>251</v>
      </c>
      <c r="F67" s="81" t="s">
        <v>252</v>
      </c>
      <c r="G67" s="81" t="s">
        <v>253</v>
      </c>
      <c r="H67" s="81" t="s">
        <v>254</v>
      </c>
      <c r="I67" s="3" t="s">
        <v>255</v>
      </c>
    </row>
    <row r="68" spans="2:9" ht="13">
      <c r="B68" s="3" t="s">
        <v>256</v>
      </c>
    </row>
    <row r="69" spans="2:9" ht="13">
      <c r="B69" s="3" t="s">
        <v>500</v>
      </c>
    </row>
    <row r="70" spans="2:9">
      <c r="B70" s="2" t="s">
        <v>1935</v>
      </c>
      <c r="C70" s="78" t="s">
        <v>258</v>
      </c>
      <c r="D70" s="2" t="s">
        <v>502</v>
      </c>
      <c r="E70" s="2" t="s">
        <v>1936</v>
      </c>
      <c r="F70" s="71">
        <v>1200000</v>
      </c>
      <c r="G70" s="71">
        <v>4385.88</v>
      </c>
      <c r="H70" s="71">
        <v>1.48</v>
      </c>
    </row>
    <row r="71" spans="2:9" ht="13">
      <c r="B71" s="3" t="s">
        <v>261</v>
      </c>
      <c r="C71" s="82"/>
      <c r="D71" s="3"/>
      <c r="E71" s="3"/>
      <c r="F71" s="83"/>
      <c r="G71" s="83">
        <f>SUM(G12:G70)</f>
        <v>287924.69</v>
      </c>
      <c r="H71" s="83">
        <f>SUM(H12:H70)</f>
        <v>97.049999999999969</v>
      </c>
    </row>
    <row r="72" spans="2:9" ht="13">
      <c r="B72" s="3" t="s">
        <v>262</v>
      </c>
      <c r="C72" s="82"/>
      <c r="D72" s="3"/>
      <c r="E72" s="3"/>
      <c r="F72" s="83"/>
      <c r="G72" s="83">
        <v>8228.48</v>
      </c>
      <c r="H72" s="83">
        <v>2.77</v>
      </c>
    </row>
    <row r="73" spans="2:9" ht="13">
      <c r="B73" s="3" t="s">
        <v>263</v>
      </c>
      <c r="C73" s="82"/>
      <c r="D73" s="3"/>
      <c r="E73" s="3"/>
      <c r="F73" s="83"/>
      <c r="G73" s="83">
        <f>G71+G72</f>
        <v>296153.17</v>
      </c>
      <c r="H73" s="83">
        <f>H71+H72</f>
        <v>99.819999999999965</v>
      </c>
    </row>
    <row r="74" spans="2:9" ht="13">
      <c r="B74" s="3" t="s">
        <v>350</v>
      </c>
      <c r="C74" s="82"/>
      <c r="D74" s="3"/>
      <c r="E74" s="3"/>
      <c r="F74" s="83"/>
      <c r="G74" s="83">
        <f>G75-G73</f>
        <v>582.63564570999006</v>
      </c>
      <c r="H74" s="83">
        <f>H75-H73</f>
        <v>0.18000000000003524</v>
      </c>
    </row>
    <row r="75" spans="2:9" ht="13">
      <c r="B75" s="3" t="s">
        <v>265</v>
      </c>
      <c r="C75" s="82"/>
      <c r="D75" s="3"/>
      <c r="E75" s="3"/>
      <c r="F75" s="83"/>
      <c r="G75" s="83">
        <v>296735.80564570997</v>
      </c>
      <c r="H75" s="83">
        <v>100</v>
      </c>
    </row>
    <row r="76" spans="2:9">
      <c r="B76" s="2" t="s">
        <v>266</v>
      </c>
    </row>
    <row r="77" spans="2:9" ht="13">
      <c r="B77" s="3" t="s">
        <v>267</v>
      </c>
    </row>
    <row r="78" spans="2:9" ht="13">
      <c r="B78" s="3" t="s">
        <v>268</v>
      </c>
      <c r="C78" s="78" t="s">
        <v>269</v>
      </c>
    </row>
    <row r="79" spans="2:9" ht="13">
      <c r="B79" s="3" t="s">
        <v>272</v>
      </c>
      <c r="C79" s="78" t="s">
        <v>271</v>
      </c>
    </row>
    <row r="80" spans="2:9" ht="13">
      <c r="B80" s="3" t="s">
        <v>273</v>
      </c>
      <c r="C80" s="78" t="s">
        <v>271</v>
      </c>
    </row>
    <row r="81" spans="2:3" ht="13">
      <c r="B81" s="3" t="s">
        <v>274</v>
      </c>
      <c r="C81" s="78" t="s">
        <v>275</v>
      </c>
    </row>
    <row r="82" spans="2:3" ht="13">
      <c r="B82" s="3" t="s">
        <v>1937</v>
      </c>
      <c r="C82" s="82"/>
    </row>
    <row r="83" spans="2:3" ht="13">
      <c r="B83" s="3" t="s">
        <v>1938</v>
      </c>
      <c r="C83" s="82"/>
    </row>
    <row r="84" spans="2:3" ht="13">
      <c r="B84" s="3" t="s">
        <v>1939</v>
      </c>
      <c r="C84" s="82"/>
    </row>
    <row r="85" spans="2:3" ht="13">
      <c r="B85" s="3" t="s">
        <v>1940</v>
      </c>
      <c r="C85" s="82"/>
    </row>
    <row r="86" spans="2:3" ht="13">
      <c r="B86" s="3" t="s">
        <v>1941</v>
      </c>
      <c r="C86" s="82"/>
    </row>
    <row r="87" spans="2:3" ht="13">
      <c r="B87" s="3" t="s">
        <v>1942</v>
      </c>
      <c r="C87" s="82"/>
    </row>
    <row r="88" spans="2:3" ht="13">
      <c r="B88" s="3" t="s">
        <v>1943</v>
      </c>
      <c r="C88" s="82"/>
    </row>
    <row r="89" spans="2:3" ht="13">
      <c r="B89" s="3" t="s">
        <v>1944</v>
      </c>
      <c r="C89" s="82"/>
    </row>
    <row r="90" spans="2:3" ht="13">
      <c r="B90" s="3" t="s">
        <v>1945</v>
      </c>
      <c r="C90" s="82"/>
    </row>
    <row r="91" spans="2:3">
      <c r="B91" s="2" t="s">
        <v>286</v>
      </c>
    </row>
    <row r="92" spans="2:3">
      <c r="B92" s="2" t="s">
        <v>354</v>
      </c>
    </row>
    <row r="95" spans="2:3" ht="14.5">
      <c r="B95" s="104" t="s">
        <v>355</v>
      </c>
      <c r="C95" s="105"/>
    </row>
    <row r="96" spans="2:3" ht="14.5">
      <c r="B96" s="104" t="s">
        <v>356</v>
      </c>
      <c r="C96" s="106" t="s">
        <v>357</v>
      </c>
    </row>
    <row r="97" spans="2:7" ht="14.5">
      <c r="B97" s="85" t="s">
        <v>358</v>
      </c>
      <c r="C97" s="86" t="s">
        <v>359</v>
      </c>
    </row>
    <row r="98" spans="2:7" ht="14.5">
      <c r="B98" s="85" t="s">
        <v>360</v>
      </c>
      <c r="C98" s="86" t="s">
        <v>359</v>
      </c>
    </row>
    <row r="99" spans="2:7" ht="14.5">
      <c r="B99" s="85" t="s">
        <v>361</v>
      </c>
      <c r="C99" s="86" t="s">
        <v>359</v>
      </c>
    </row>
    <row r="100" spans="2:7" ht="14.5">
      <c r="B100" s="85" t="s">
        <v>362</v>
      </c>
      <c r="C100" s="86" t="s">
        <v>359</v>
      </c>
    </row>
    <row r="101" spans="2:7" ht="14.5">
      <c r="B101" s="85" t="s">
        <v>363</v>
      </c>
      <c r="C101" s="86" t="s">
        <v>359</v>
      </c>
    </row>
    <row r="102" spans="2:7" ht="14.5">
      <c r="B102" s="85" t="s">
        <v>364</v>
      </c>
      <c r="C102" s="86" t="s">
        <v>359</v>
      </c>
    </row>
    <row r="103" spans="2:7" ht="14.5">
      <c r="B103" s="104" t="s">
        <v>365</v>
      </c>
      <c r="C103" s="105" t="s">
        <v>359</v>
      </c>
    </row>
    <row r="105" spans="2:7" ht="14.5">
      <c r="B105" s="85" t="s">
        <v>295</v>
      </c>
      <c r="C105" s="86"/>
      <c r="D105" s="85"/>
    </row>
    <row r="106" spans="2:7" ht="29">
      <c r="B106" s="89" t="s">
        <v>296</v>
      </c>
      <c r="C106" s="87" t="s">
        <v>297</v>
      </c>
      <c r="D106" s="89" t="s">
        <v>298</v>
      </c>
    </row>
    <row r="107" spans="2:7" ht="14.5">
      <c r="B107" s="85" t="s">
        <v>271</v>
      </c>
      <c r="C107" s="86" t="s">
        <v>271</v>
      </c>
      <c r="D107" s="85" t="s">
        <v>271</v>
      </c>
    </row>
    <row r="109" spans="2:7" ht="13">
      <c r="B109" s="90" t="s">
        <v>299</v>
      </c>
      <c r="C109" s="91">
        <v>45747</v>
      </c>
      <c r="D109" s="92"/>
      <c r="E109" s="93"/>
      <c r="F109" s="94"/>
    </row>
    <row r="110" spans="2:7" ht="13">
      <c r="B110" s="90" t="s">
        <v>300</v>
      </c>
      <c r="C110" s="95" t="s">
        <v>301</v>
      </c>
      <c r="D110" s="90" t="s">
        <v>302</v>
      </c>
      <c r="E110" s="96" t="s">
        <v>303</v>
      </c>
      <c r="F110" s="97" t="s">
        <v>304</v>
      </c>
      <c r="G110" s="83"/>
    </row>
    <row r="111" spans="2:7">
      <c r="B111" s="98" t="s">
        <v>271</v>
      </c>
      <c r="C111" s="99" t="s">
        <v>271</v>
      </c>
      <c r="D111" s="98" t="s">
        <v>271</v>
      </c>
      <c r="E111" s="100" t="s">
        <v>271</v>
      </c>
      <c r="F111" s="101" t="s">
        <v>271</v>
      </c>
    </row>
    <row r="114" spans="2:4" ht="13">
      <c r="B114" s="3" t="s">
        <v>305</v>
      </c>
    </row>
    <row r="115" spans="2:4" ht="13">
      <c r="B115" s="3"/>
    </row>
    <row r="116" spans="2:4" ht="13">
      <c r="B116" s="3" t="s">
        <v>306</v>
      </c>
    </row>
    <row r="117" spans="2:4" ht="13">
      <c r="B117" s="90" t="s">
        <v>307</v>
      </c>
      <c r="C117" s="95" t="s">
        <v>308</v>
      </c>
      <c r="D117" s="3"/>
    </row>
    <row r="118" spans="2:4">
      <c r="B118" s="92" t="s">
        <v>271</v>
      </c>
      <c r="C118" s="102" t="s">
        <v>271</v>
      </c>
    </row>
    <row r="120" spans="2:4" ht="13">
      <c r="B120" s="90" t="s">
        <v>309</v>
      </c>
      <c r="C120" s="95" t="s">
        <v>308</v>
      </c>
    </row>
    <row r="121" spans="2:4">
      <c r="B121" s="92" t="s">
        <v>271</v>
      </c>
      <c r="C121" s="102" t="s">
        <v>271</v>
      </c>
    </row>
    <row r="123" spans="2:4" ht="13">
      <c r="B123" s="90" t="s">
        <v>310</v>
      </c>
      <c r="C123" s="95" t="s">
        <v>311</v>
      </c>
    </row>
    <row r="124" spans="2:4">
      <c r="B124" s="92" t="s">
        <v>271</v>
      </c>
      <c r="C124" s="102" t="s">
        <v>271</v>
      </c>
    </row>
    <row r="126" spans="2:4" ht="13">
      <c r="B126" s="96" t="s">
        <v>312</v>
      </c>
      <c r="C126" s="95" t="s">
        <v>311</v>
      </c>
    </row>
    <row r="127" spans="2:4">
      <c r="B127" s="93" t="s">
        <v>271</v>
      </c>
      <c r="C127" s="102" t="s">
        <v>271</v>
      </c>
    </row>
    <row r="129" spans="2:7" ht="13">
      <c r="B129" s="90" t="s">
        <v>313</v>
      </c>
      <c r="C129" s="95" t="s">
        <v>271</v>
      </c>
    </row>
    <row r="131" spans="2:7" ht="13">
      <c r="B131" s="90" t="s">
        <v>314</v>
      </c>
      <c r="C131" s="91">
        <v>45747</v>
      </c>
      <c r="D131" s="92"/>
      <c r="E131" s="93"/>
      <c r="F131" s="94"/>
    </row>
    <row r="132" spans="2:7" ht="13">
      <c r="B132" s="90" t="s">
        <v>300</v>
      </c>
      <c r="C132" s="95" t="s">
        <v>301</v>
      </c>
      <c r="D132" s="90" t="s">
        <v>302</v>
      </c>
      <c r="E132" s="96" t="s">
        <v>303</v>
      </c>
      <c r="F132" s="97" t="s">
        <v>304</v>
      </c>
      <c r="G132" s="83"/>
    </row>
    <row r="133" spans="2:7">
      <c r="B133" s="98" t="s">
        <v>271</v>
      </c>
      <c r="C133" s="99" t="s">
        <v>271</v>
      </c>
      <c r="D133" s="98" t="s">
        <v>271</v>
      </c>
      <c r="E133" s="100" t="s">
        <v>271</v>
      </c>
      <c r="F133" s="101" t="s">
        <v>271</v>
      </c>
    </row>
    <row r="134" spans="2:7" ht="13">
      <c r="B134" s="3" t="s">
        <v>305</v>
      </c>
    </row>
    <row r="135" spans="2:7" ht="13">
      <c r="B135" s="3"/>
    </row>
    <row r="136" spans="2:7" ht="13">
      <c r="B136" s="3" t="s">
        <v>306</v>
      </c>
    </row>
    <row r="137" spans="2:7" ht="13">
      <c r="B137" s="90" t="s">
        <v>307</v>
      </c>
      <c r="C137" s="95" t="s">
        <v>308</v>
      </c>
      <c r="D137" s="3"/>
    </row>
    <row r="138" spans="2:7">
      <c r="B138" s="92" t="s">
        <v>271</v>
      </c>
      <c r="C138" s="102" t="s">
        <v>271</v>
      </c>
    </row>
    <row r="140" spans="2:7" ht="13">
      <c r="B140" s="90" t="s">
        <v>309</v>
      </c>
      <c r="C140" s="95" t="s">
        <v>308</v>
      </c>
    </row>
    <row r="141" spans="2:7">
      <c r="B141" s="92" t="s">
        <v>271</v>
      </c>
      <c r="C141" s="102" t="s">
        <v>271</v>
      </c>
    </row>
    <row r="143" spans="2:7" ht="13">
      <c r="B143" s="90" t="s">
        <v>310</v>
      </c>
      <c r="C143" s="95" t="s">
        <v>311</v>
      </c>
    </row>
    <row r="144" spans="2:7">
      <c r="B144" s="92" t="s">
        <v>271</v>
      </c>
      <c r="C144" s="102" t="s">
        <v>271</v>
      </c>
    </row>
    <row r="146" spans="2:80" ht="13">
      <c r="B146" s="96" t="s">
        <v>312</v>
      </c>
      <c r="C146" s="95" t="s">
        <v>311</v>
      </c>
    </row>
    <row r="147" spans="2:80">
      <c r="B147" s="93" t="s">
        <v>271</v>
      </c>
      <c r="C147" s="102" t="s">
        <v>271</v>
      </c>
    </row>
    <row r="149" spans="2:80" ht="13">
      <c r="B149" s="90" t="s">
        <v>313</v>
      </c>
      <c r="C149" s="95" t="s">
        <v>271</v>
      </c>
    </row>
    <row r="152" spans="2:80" ht="13">
      <c r="B152" s="3" t="s">
        <v>315</v>
      </c>
    </row>
    <row r="154" spans="2:80" ht="13">
      <c r="B154" s="90" t="s">
        <v>300</v>
      </c>
      <c r="C154" s="95" t="s">
        <v>316</v>
      </c>
      <c r="D154" s="90" t="s">
        <v>317</v>
      </c>
      <c r="E154" s="90" t="s">
        <v>318</v>
      </c>
      <c r="F154" s="83"/>
    </row>
    <row r="155" spans="2:80">
      <c r="B155" s="92" t="s">
        <v>271</v>
      </c>
      <c r="C155" s="102" t="s">
        <v>271</v>
      </c>
      <c r="D155" s="92" t="s">
        <v>271</v>
      </c>
      <c r="E155" s="92" t="s">
        <v>271</v>
      </c>
    </row>
    <row r="158" spans="2:80" ht="13">
      <c r="B158" s="3" t="s">
        <v>319</v>
      </c>
      <c r="C158" s="82" t="s">
        <v>271</v>
      </c>
      <c r="D158" s="3"/>
      <c r="E158" s="3"/>
      <c r="F158" s="83"/>
      <c r="G158" s="83"/>
      <c r="H158" s="8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60" spans="2:80" ht="13">
      <c r="B160" s="3" t="s">
        <v>320</v>
      </c>
    </row>
    <row r="162" spans="2:7" ht="13">
      <c r="B162" s="90" t="s">
        <v>321</v>
      </c>
      <c r="C162" s="95" t="s">
        <v>308</v>
      </c>
      <c r="D162" s="3"/>
    </row>
    <row r="163" spans="2:7">
      <c r="B163" s="92" t="s">
        <v>271</v>
      </c>
      <c r="C163" s="102" t="s">
        <v>271</v>
      </c>
    </row>
    <row r="166" spans="2:7" ht="13">
      <c r="B166" s="90" t="s">
        <v>322</v>
      </c>
      <c r="C166" s="95" t="s">
        <v>323</v>
      </c>
      <c r="D166" s="3"/>
    </row>
    <row r="167" spans="2:7">
      <c r="B167" s="92" t="s">
        <v>271</v>
      </c>
      <c r="C167" s="102" t="s">
        <v>271</v>
      </c>
    </row>
    <row r="170" spans="2:7" ht="13">
      <c r="B170" s="3" t="s">
        <v>324</v>
      </c>
    </row>
    <row r="173" spans="2:7" ht="13">
      <c r="B173" s="3" t="s">
        <v>325</v>
      </c>
    </row>
    <row r="175" spans="2:7" ht="13">
      <c r="B175" s="90" t="s">
        <v>300</v>
      </c>
      <c r="C175" s="95" t="s">
        <v>326</v>
      </c>
      <c r="D175" s="90" t="s">
        <v>316</v>
      </c>
      <c r="E175" s="90" t="s">
        <v>317</v>
      </c>
      <c r="F175" s="97" t="s">
        <v>318</v>
      </c>
      <c r="G175" s="83"/>
    </row>
    <row r="176" spans="2:7">
      <c r="B176" s="92" t="s">
        <v>271</v>
      </c>
      <c r="C176" s="102" t="s">
        <v>271</v>
      </c>
      <c r="D176" s="92" t="s">
        <v>271</v>
      </c>
      <c r="E176" s="92" t="s">
        <v>271</v>
      </c>
      <c r="F176" s="103" t="s">
        <v>271</v>
      </c>
    </row>
    <row r="179" spans="2:80" ht="13">
      <c r="B179" s="3" t="s">
        <v>319</v>
      </c>
      <c r="C179" s="82" t="s">
        <v>271</v>
      </c>
      <c r="D179" s="3"/>
      <c r="E179" s="3"/>
      <c r="F179" s="83"/>
      <c r="G179" s="83"/>
      <c r="H179" s="8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row>
    <row r="181" spans="2:80" ht="13">
      <c r="B181" s="3" t="s">
        <v>320</v>
      </c>
    </row>
    <row r="183" spans="2:80" ht="13">
      <c r="B183" s="90" t="s">
        <v>321</v>
      </c>
      <c r="C183" s="95" t="s">
        <v>308</v>
      </c>
      <c r="D183" s="3"/>
    </row>
    <row r="184" spans="2:80">
      <c r="B184" s="92" t="s">
        <v>271</v>
      </c>
      <c r="C184" s="102" t="s">
        <v>271</v>
      </c>
    </row>
    <row r="187" spans="2:80" ht="13">
      <c r="B187" s="90" t="s">
        <v>322</v>
      </c>
      <c r="C187" s="95" t="s">
        <v>323</v>
      </c>
      <c r="D187" s="3"/>
    </row>
    <row r="188" spans="2:80">
      <c r="B188" s="92" t="s">
        <v>271</v>
      </c>
      <c r="C188" s="102" t="s">
        <v>271</v>
      </c>
    </row>
    <row r="191" spans="2:80" ht="13">
      <c r="B191" s="3" t="s">
        <v>324</v>
      </c>
    </row>
    <row r="194" spans="2:7" ht="13">
      <c r="B194" s="3" t="s">
        <v>327</v>
      </c>
    </row>
    <row r="195" spans="2:7" ht="13">
      <c r="B195" s="90" t="s">
        <v>300</v>
      </c>
      <c r="C195" s="95" t="s">
        <v>328</v>
      </c>
      <c r="D195" s="90" t="s">
        <v>329</v>
      </c>
      <c r="E195" s="90" t="s">
        <v>330</v>
      </c>
      <c r="F195" s="97" t="s">
        <v>331</v>
      </c>
      <c r="G195" s="83"/>
    </row>
    <row r="196" spans="2:7">
      <c r="B196" s="92" t="s">
        <v>271</v>
      </c>
      <c r="C196" s="102" t="s">
        <v>271</v>
      </c>
      <c r="D196" s="92" t="s">
        <v>271</v>
      </c>
      <c r="E196" s="92" t="s">
        <v>271</v>
      </c>
      <c r="F196" s="103" t="s">
        <v>271</v>
      </c>
    </row>
    <row r="197" spans="2:7">
      <c r="B197" s="2" t="s">
        <v>332</v>
      </c>
    </row>
  </sheetData>
  <mergeCells count="3">
    <mergeCell ref="B1:E1"/>
    <mergeCell ref="C3:C7"/>
    <mergeCell ref="D3:D7"/>
  </mergeCells>
  <hyperlinks>
    <hyperlink ref="A1" location="Index!A1" display="Index" xr:uid="{6910588C-497B-4CE2-A839-445E242F5BBB}"/>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9AE0-DCE0-427D-B9C9-69B1475AB6E4}">
  <dimension ref="A1:CB206"/>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33</v>
      </c>
      <c r="C1" s="70"/>
      <c r="D1" s="70"/>
      <c r="E1" s="70"/>
    </row>
    <row r="3" spans="1:9" ht="14.5">
      <c r="B3" s="72" t="s">
        <v>1946</v>
      </c>
      <c r="C3" s="73"/>
      <c r="D3" s="74"/>
      <c r="E3" s="75"/>
    </row>
    <row r="4" spans="1:9" ht="14.5">
      <c r="B4" s="76" t="s">
        <v>1947</v>
      </c>
      <c r="C4" s="73"/>
      <c r="D4" s="74"/>
      <c r="E4" s="75"/>
    </row>
    <row r="5" spans="1:9" ht="14.5">
      <c r="B5" s="76" t="s">
        <v>241</v>
      </c>
      <c r="C5" s="73"/>
      <c r="D5" s="74"/>
      <c r="E5" s="75"/>
    </row>
    <row r="6" spans="1:9" ht="14.5">
      <c r="B6" s="76" t="s">
        <v>242</v>
      </c>
      <c r="C6" s="73"/>
      <c r="D6" s="74"/>
      <c r="E6" s="75"/>
    </row>
    <row r="7" spans="1:9" ht="29">
      <c r="B7" s="76" t="s">
        <v>1948</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393</v>
      </c>
      <c r="C15" s="78" t="s">
        <v>258</v>
      </c>
      <c r="D15" s="2" t="s">
        <v>388</v>
      </c>
      <c r="E15" s="2" t="s">
        <v>394</v>
      </c>
      <c r="F15" s="71">
        <v>527620</v>
      </c>
      <c r="G15" s="71">
        <v>19026.77</v>
      </c>
      <c r="H15" s="71">
        <v>5.92</v>
      </c>
    </row>
    <row r="16" spans="1:9">
      <c r="B16" s="2" t="s">
        <v>403</v>
      </c>
      <c r="C16" s="78" t="s">
        <v>258</v>
      </c>
      <c r="D16" s="2" t="s">
        <v>396</v>
      </c>
      <c r="E16" s="2" t="s">
        <v>404</v>
      </c>
      <c r="F16" s="71">
        <v>569000</v>
      </c>
      <c r="G16" s="71">
        <v>12852.86</v>
      </c>
      <c r="H16" s="71">
        <v>4</v>
      </c>
    </row>
    <row r="17" spans="2:8">
      <c r="B17" s="2" t="s">
        <v>681</v>
      </c>
      <c r="C17" s="78" t="s">
        <v>258</v>
      </c>
      <c r="D17" s="2" t="s">
        <v>388</v>
      </c>
      <c r="E17" s="2" t="s">
        <v>682</v>
      </c>
      <c r="F17" s="71">
        <v>732000</v>
      </c>
      <c r="G17" s="71">
        <v>11657.1</v>
      </c>
      <c r="H17" s="71">
        <v>3.62</v>
      </c>
    </row>
    <row r="18" spans="2:8">
      <c r="B18" s="2" t="s">
        <v>831</v>
      </c>
      <c r="C18" s="78" t="s">
        <v>258</v>
      </c>
      <c r="D18" s="2" t="s">
        <v>514</v>
      </c>
      <c r="E18" s="2" t="s">
        <v>832</v>
      </c>
      <c r="F18" s="71">
        <v>364174</v>
      </c>
      <c r="G18" s="71">
        <v>10703.62</v>
      </c>
      <c r="H18" s="71">
        <v>3.33</v>
      </c>
    </row>
    <row r="19" spans="2:8">
      <c r="B19" s="2" t="s">
        <v>787</v>
      </c>
      <c r="C19" s="78" t="s">
        <v>258</v>
      </c>
      <c r="D19" s="2" t="s">
        <v>381</v>
      </c>
      <c r="E19" s="2" t="s">
        <v>788</v>
      </c>
      <c r="F19" s="71">
        <v>3500000</v>
      </c>
      <c r="G19" s="71">
        <v>9746.4500000000007</v>
      </c>
      <c r="H19" s="71">
        <v>3.03</v>
      </c>
    </row>
    <row r="20" spans="2:8">
      <c r="B20" s="2" t="s">
        <v>771</v>
      </c>
      <c r="C20" s="78" t="s">
        <v>258</v>
      </c>
      <c r="D20" s="2" t="s">
        <v>399</v>
      </c>
      <c r="E20" s="2" t="s">
        <v>772</v>
      </c>
      <c r="F20" s="71">
        <v>82132</v>
      </c>
      <c r="G20" s="71">
        <v>9453.02</v>
      </c>
      <c r="H20" s="71">
        <v>2.94</v>
      </c>
    </row>
    <row r="21" spans="2:8">
      <c r="B21" s="2" t="s">
        <v>398</v>
      </c>
      <c r="C21" s="78" t="s">
        <v>258</v>
      </c>
      <c r="D21" s="2" t="s">
        <v>399</v>
      </c>
      <c r="E21" s="2" t="s">
        <v>400</v>
      </c>
      <c r="F21" s="71">
        <v>29131</v>
      </c>
      <c r="G21" s="71">
        <v>8885.81</v>
      </c>
      <c r="H21" s="71">
        <v>2.76</v>
      </c>
    </row>
    <row r="22" spans="2:8">
      <c r="B22" s="2" t="s">
        <v>869</v>
      </c>
      <c r="C22" s="78" t="s">
        <v>258</v>
      </c>
      <c r="D22" s="2" t="s">
        <v>471</v>
      </c>
      <c r="E22" s="2" t="s">
        <v>870</v>
      </c>
      <c r="F22" s="71">
        <v>262000</v>
      </c>
      <c r="G22" s="71">
        <v>7995.85</v>
      </c>
      <c r="H22" s="71">
        <v>2.4900000000000002</v>
      </c>
    </row>
    <row r="23" spans="2:8">
      <c r="B23" s="2" t="s">
        <v>1017</v>
      </c>
      <c r="C23" s="78" t="s">
        <v>258</v>
      </c>
      <c r="D23" s="2" t="s">
        <v>409</v>
      </c>
      <c r="E23" s="2" t="s">
        <v>1018</v>
      </c>
      <c r="F23" s="71">
        <v>150146</v>
      </c>
      <c r="G23" s="71">
        <v>7329.68</v>
      </c>
      <c r="H23" s="71">
        <v>2.2799999999999998</v>
      </c>
    </row>
    <row r="24" spans="2:8">
      <c r="B24" s="2" t="s">
        <v>1249</v>
      </c>
      <c r="C24" s="78" t="s">
        <v>258</v>
      </c>
      <c r="D24" s="2" t="s">
        <v>388</v>
      </c>
      <c r="E24" s="2" t="s">
        <v>1250</v>
      </c>
      <c r="F24" s="71">
        <v>485000</v>
      </c>
      <c r="G24" s="71">
        <v>6878.51</v>
      </c>
      <c r="H24" s="71">
        <v>2.14</v>
      </c>
    </row>
    <row r="25" spans="2:8">
      <c r="B25" s="2" t="s">
        <v>408</v>
      </c>
      <c r="C25" s="78" t="s">
        <v>258</v>
      </c>
      <c r="D25" s="2" t="s">
        <v>409</v>
      </c>
      <c r="E25" s="2" t="s">
        <v>410</v>
      </c>
      <c r="F25" s="71">
        <v>590000</v>
      </c>
      <c r="G25" s="71">
        <v>6750.78</v>
      </c>
      <c r="H25" s="71">
        <v>2.1</v>
      </c>
    </row>
    <row r="26" spans="2:8">
      <c r="B26" s="2" t="s">
        <v>711</v>
      </c>
      <c r="C26" s="78" t="s">
        <v>258</v>
      </c>
      <c r="D26" s="2" t="s">
        <v>695</v>
      </c>
      <c r="E26" s="2" t="s">
        <v>712</v>
      </c>
      <c r="F26" s="71">
        <v>172901</v>
      </c>
      <c r="G26" s="71">
        <v>6437.02</v>
      </c>
      <c r="H26" s="71">
        <v>2</v>
      </c>
    </row>
    <row r="27" spans="2:8">
      <c r="B27" s="2" t="s">
        <v>999</v>
      </c>
      <c r="C27" s="78" t="s">
        <v>258</v>
      </c>
      <c r="D27" s="2" t="s">
        <v>409</v>
      </c>
      <c r="E27" s="2" t="s">
        <v>1000</v>
      </c>
      <c r="F27" s="71">
        <v>435000</v>
      </c>
      <c r="G27" s="71">
        <v>6273.57</v>
      </c>
      <c r="H27" s="71">
        <v>1.95</v>
      </c>
    </row>
    <row r="28" spans="2:8">
      <c r="B28" s="2" t="s">
        <v>1138</v>
      </c>
      <c r="C28" s="78" t="s">
        <v>258</v>
      </c>
      <c r="D28" s="2" t="s">
        <v>431</v>
      </c>
      <c r="E28" s="2" t="s">
        <v>1139</v>
      </c>
      <c r="F28" s="71">
        <v>800000</v>
      </c>
      <c r="G28" s="71">
        <v>5586.8</v>
      </c>
      <c r="H28" s="71">
        <v>1.74</v>
      </c>
    </row>
    <row r="29" spans="2:8">
      <c r="B29" s="2" t="s">
        <v>888</v>
      </c>
      <c r="C29" s="78" t="s">
        <v>258</v>
      </c>
      <c r="D29" s="2" t="s">
        <v>493</v>
      </c>
      <c r="E29" s="2" t="s">
        <v>889</v>
      </c>
      <c r="F29" s="71">
        <v>2550000</v>
      </c>
      <c r="G29" s="71">
        <v>5518.97</v>
      </c>
      <c r="H29" s="71">
        <v>1.72</v>
      </c>
    </row>
    <row r="30" spans="2:8">
      <c r="B30" s="2" t="s">
        <v>437</v>
      </c>
      <c r="C30" s="78" t="s">
        <v>258</v>
      </c>
      <c r="D30" s="2" t="s">
        <v>438</v>
      </c>
      <c r="E30" s="2" t="s">
        <v>439</v>
      </c>
      <c r="F30" s="71">
        <v>2694212</v>
      </c>
      <c r="G30" s="71">
        <v>5472.48</v>
      </c>
      <c r="H30" s="71">
        <v>1.7</v>
      </c>
    </row>
    <row r="31" spans="2:8">
      <c r="B31" s="2" t="s">
        <v>657</v>
      </c>
      <c r="C31" s="78" t="s">
        <v>258</v>
      </c>
      <c r="D31" s="2" t="s">
        <v>412</v>
      </c>
      <c r="E31" s="2" t="s">
        <v>658</v>
      </c>
      <c r="F31" s="71">
        <v>331672</v>
      </c>
      <c r="G31" s="71">
        <v>5070.93</v>
      </c>
      <c r="H31" s="71">
        <v>1.58</v>
      </c>
    </row>
    <row r="32" spans="2:8">
      <c r="B32" s="2" t="s">
        <v>1609</v>
      </c>
      <c r="C32" s="78" t="s">
        <v>258</v>
      </c>
      <c r="D32" s="2" t="s">
        <v>415</v>
      </c>
      <c r="E32" s="2" t="s">
        <v>1610</v>
      </c>
      <c r="F32" s="71">
        <v>260000</v>
      </c>
      <c r="G32" s="71">
        <v>4701.84</v>
      </c>
      <c r="H32" s="71">
        <v>1.46</v>
      </c>
    </row>
    <row r="33" spans="2:8">
      <c r="B33" s="2" t="s">
        <v>1013</v>
      </c>
      <c r="C33" s="78" t="s">
        <v>258</v>
      </c>
      <c r="D33" s="2" t="s">
        <v>452</v>
      </c>
      <c r="E33" s="2" t="s">
        <v>1014</v>
      </c>
      <c r="F33" s="71">
        <v>135000</v>
      </c>
      <c r="G33" s="71">
        <v>4628.07</v>
      </c>
      <c r="H33" s="71">
        <v>1.44</v>
      </c>
    </row>
    <row r="34" spans="2:8">
      <c r="B34" s="2" t="s">
        <v>1148</v>
      </c>
      <c r="C34" s="78" t="s">
        <v>258</v>
      </c>
      <c r="D34" s="2" t="s">
        <v>431</v>
      </c>
      <c r="E34" s="2" t="s">
        <v>1149</v>
      </c>
      <c r="F34" s="71">
        <v>631089</v>
      </c>
      <c r="G34" s="71">
        <v>4582.97</v>
      </c>
      <c r="H34" s="71">
        <v>1.43</v>
      </c>
    </row>
    <row r="35" spans="2:8">
      <c r="B35" s="2" t="s">
        <v>1919</v>
      </c>
      <c r="C35" s="78" t="s">
        <v>258</v>
      </c>
      <c r="D35" s="2" t="s">
        <v>1637</v>
      </c>
      <c r="E35" s="2" t="s">
        <v>1920</v>
      </c>
      <c r="F35" s="71">
        <v>385000</v>
      </c>
      <c r="G35" s="71">
        <v>4463.1099999999997</v>
      </c>
      <c r="H35" s="71">
        <v>1.39</v>
      </c>
    </row>
    <row r="36" spans="2:8">
      <c r="B36" s="2" t="s">
        <v>1005</v>
      </c>
      <c r="C36" s="78" t="s">
        <v>258</v>
      </c>
      <c r="D36" s="2" t="s">
        <v>412</v>
      </c>
      <c r="E36" s="2" t="s">
        <v>1006</v>
      </c>
      <c r="F36" s="71">
        <v>300000</v>
      </c>
      <c r="G36" s="71">
        <v>4376.1000000000004</v>
      </c>
      <c r="H36" s="71">
        <v>1.36</v>
      </c>
    </row>
    <row r="37" spans="2:8">
      <c r="B37" s="2" t="s">
        <v>1142</v>
      </c>
      <c r="C37" s="78" t="s">
        <v>258</v>
      </c>
      <c r="D37" s="2" t="s">
        <v>409</v>
      </c>
      <c r="E37" s="2" t="s">
        <v>1143</v>
      </c>
      <c r="F37" s="71">
        <v>289653</v>
      </c>
      <c r="G37" s="71">
        <v>4350.3</v>
      </c>
      <c r="H37" s="71">
        <v>1.35</v>
      </c>
    </row>
    <row r="38" spans="2:8">
      <c r="B38" s="2" t="s">
        <v>1025</v>
      </c>
      <c r="C38" s="78" t="s">
        <v>258</v>
      </c>
      <c r="D38" s="2" t="s">
        <v>514</v>
      </c>
      <c r="E38" s="2" t="s">
        <v>1026</v>
      </c>
      <c r="F38" s="71">
        <v>500000</v>
      </c>
      <c r="G38" s="71">
        <v>4324.5</v>
      </c>
      <c r="H38" s="71">
        <v>1.34</v>
      </c>
    </row>
    <row r="39" spans="2:8">
      <c r="B39" s="2" t="s">
        <v>1186</v>
      </c>
      <c r="C39" s="78" t="s">
        <v>258</v>
      </c>
      <c r="D39" s="2" t="s">
        <v>388</v>
      </c>
      <c r="E39" s="2" t="s">
        <v>1187</v>
      </c>
      <c r="F39" s="71">
        <v>170000</v>
      </c>
      <c r="G39" s="71">
        <v>4250.34</v>
      </c>
      <c r="H39" s="71">
        <v>1.32</v>
      </c>
    </row>
    <row r="40" spans="2:8">
      <c r="B40" s="2" t="s">
        <v>988</v>
      </c>
      <c r="C40" s="78" t="s">
        <v>258</v>
      </c>
      <c r="D40" s="2" t="s">
        <v>409</v>
      </c>
      <c r="E40" s="2" t="s">
        <v>989</v>
      </c>
      <c r="F40" s="71">
        <v>241615</v>
      </c>
      <c r="G40" s="71">
        <v>4191.3</v>
      </c>
      <c r="H40" s="71">
        <v>1.3</v>
      </c>
    </row>
    <row r="41" spans="2:8">
      <c r="B41" s="2" t="s">
        <v>997</v>
      </c>
      <c r="C41" s="78" t="s">
        <v>258</v>
      </c>
      <c r="D41" s="2" t="s">
        <v>409</v>
      </c>
      <c r="E41" s="2" t="s">
        <v>998</v>
      </c>
      <c r="F41" s="71">
        <v>200000</v>
      </c>
      <c r="G41" s="71">
        <v>4055.9</v>
      </c>
      <c r="H41" s="71">
        <v>1.26</v>
      </c>
    </row>
    <row r="42" spans="2:8">
      <c r="B42" s="2" t="s">
        <v>1363</v>
      </c>
      <c r="C42" s="78" t="s">
        <v>258</v>
      </c>
      <c r="D42" s="2" t="s">
        <v>412</v>
      </c>
      <c r="E42" s="2" t="s">
        <v>1364</v>
      </c>
      <c r="F42" s="71">
        <v>172000</v>
      </c>
      <c r="G42" s="71">
        <v>4025.92</v>
      </c>
      <c r="H42" s="71">
        <v>1.25</v>
      </c>
    </row>
    <row r="43" spans="2:8">
      <c r="B43" s="2" t="s">
        <v>1949</v>
      </c>
      <c r="C43" s="78" t="s">
        <v>258</v>
      </c>
      <c r="D43" s="2" t="s">
        <v>452</v>
      </c>
      <c r="E43" s="2" t="s">
        <v>1950</v>
      </c>
      <c r="F43" s="71">
        <v>2225799</v>
      </c>
      <c r="G43" s="71">
        <v>3945.9</v>
      </c>
      <c r="H43" s="71">
        <v>1.23</v>
      </c>
    </row>
    <row r="44" spans="2:8">
      <c r="B44" s="2" t="s">
        <v>589</v>
      </c>
      <c r="C44" s="78" t="s">
        <v>258</v>
      </c>
      <c r="D44" s="2" t="s">
        <v>471</v>
      </c>
      <c r="E44" s="2" t="s">
        <v>590</v>
      </c>
      <c r="F44" s="71">
        <v>388000</v>
      </c>
      <c r="G44" s="71">
        <v>3934.9</v>
      </c>
      <c r="H44" s="71">
        <v>1.22</v>
      </c>
    </row>
    <row r="45" spans="2:8">
      <c r="B45" s="2" t="s">
        <v>1015</v>
      </c>
      <c r="C45" s="78" t="s">
        <v>258</v>
      </c>
      <c r="D45" s="2" t="s">
        <v>571</v>
      </c>
      <c r="E45" s="2" t="s">
        <v>1016</v>
      </c>
      <c r="F45" s="71">
        <v>9000</v>
      </c>
      <c r="G45" s="71">
        <v>3842.44</v>
      </c>
      <c r="H45" s="71">
        <v>1.19</v>
      </c>
    </row>
    <row r="46" spans="2:8">
      <c r="B46" s="2" t="s">
        <v>670</v>
      </c>
      <c r="C46" s="78" t="s">
        <v>258</v>
      </c>
      <c r="D46" s="2" t="s">
        <v>671</v>
      </c>
      <c r="E46" s="2" t="s">
        <v>672</v>
      </c>
      <c r="F46" s="71">
        <v>984401</v>
      </c>
      <c r="G46" s="71">
        <v>3807.17</v>
      </c>
      <c r="H46" s="71">
        <v>1.18</v>
      </c>
    </row>
    <row r="47" spans="2:8">
      <c r="B47" s="2" t="s">
        <v>894</v>
      </c>
      <c r="C47" s="78" t="s">
        <v>258</v>
      </c>
      <c r="D47" s="2" t="s">
        <v>438</v>
      </c>
      <c r="E47" s="2" t="s">
        <v>895</v>
      </c>
      <c r="F47" s="71">
        <v>1293000</v>
      </c>
      <c r="G47" s="71">
        <v>3796.25</v>
      </c>
      <c r="H47" s="71">
        <v>1.18</v>
      </c>
    </row>
    <row r="48" spans="2:8">
      <c r="B48" s="2" t="s">
        <v>942</v>
      </c>
      <c r="C48" s="78" t="s">
        <v>258</v>
      </c>
      <c r="D48" s="2" t="s">
        <v>444</v>
      </c>
      <c r="E48" s="2" t="s">
        <v>943</v>
      </c>
      <c r="F48" s="71">
        <v>29200</v>
      </c>
      <c r="G48" s="71">
        <v>3794.12</v>
      </c>
      <c r="H48" s="71">
        <v>1.18</v>
      </c>
    </row>
    <row r="49" spans="2:8">
      <c r="B49" s="2" t="s">
        <v>1951</v>
      </c>
      <c r="C49" s="78" t="s">
        <v>258</v>
      </c>
      <c r="D49" s="2" t="s">
        <v>444</v>
      </c>
      <c r="E49" s="2" t="s">
        <v>1952</v>
      </c>
      <c r="F49" s="71">
        <v>179240</v>
      </c>
      <c r="G49" s="71">
        <v>3527.98</v>
      </c>
      <c r="H49" s="71">
        <v>1.1000000000000001</v>
      </c>
    </row>
    <row r="50" spans="2:8">
      <c r="B50" s="2" t="s">
        <v>1007</v>
      </c>
      <c r="C50" s="78" t="s">
        <v>258</v>
      </c>
      <c r="D50" s="2" t="s">
        <v>409</v>
      </c>
      <c r="E50" s="2" t="s">
        <v>1008</v>
      </c>
      <c r="F50" s="71">
        <v>300000</v>
      </c>
      <c r="G50" s="71">
        <v>3481.5</v>
      </c>
      <c r="H50" s="71">
        <v>1.08</v>
      </c>
    </row>
    <row r="51" spans="2:8">
      <c r="B51" s="2" t="s">
        <v>1953</v>
      </c>
      <c r="C51" s="78" t="s">
        <v>258</v>
      </c>
      <c r="D51" s="2" t="s">
        <v>1637</v>
      </c>
      <c r="E51" s="2" t="s">
        <v>1954</v>
      </c>
      <c r="F51" s="71">
        <v>600000</v>
      </c>
      <c r="G51" s="71">
        <v>3479.4</v>
      </c>
      <c r="H51" s="71">
        <v>1.08</v>
      </c>
    </row>
    <row r="52" spans="2:8">
      <c r="B52" s="2" t="s">
        <v>1436</v>
      </c>
      <c r="C52" s="78" t="s">
        <v>258</v>
      </c>
      <c r="D52" s="2" t="s">
        <v>438</v>
      </c>
      <c r="E52" s="2" t="s">
        <v>1437</v>
      </c>
      <c r="F52" s="71">
        <v>1850000</v>
      </c>
      <c r="G52" s="71">
        <v>3386.24</v>
      </c>
      <c r="H52" s="71">
        <v>1.05</v>
      </c>
    </row>
    <row r="53" spans="2:8">
      <c r="B53" s="2" t="s">
        <v>1271</v>
      </c>
      <c r="C53" s="78" t="s">
        <v>258</v>
      </c>
      <c r="D53" s="2" t="s">
        <v>388</v>
      </c>
      <c r="E53" s="2" t="s">
        <v>1272</v>
      </c>
      <c r="F53" s="71">
        <v>850000</v>
      </c>
      <c r="G53" s="71">
        <v>3295.45</v>
      </c>
      <c r="H53" s="71">
        <v>1.02</v>
      </c>
    </row>
    <row r="54" spans="2:8">
      <c r="B54" s="2" t="s">
        <v>1641</v>
      </c>
      <c r="C54" s="78" t="s">
        <v>258</v>
      </c>
      <c r="D54" s="2" t="s">
        <v>1637</v>
      </c>
      <c r="E54" s="2" t="s">
        <v>1642</v>
      </c>
      <c r="F54" s="71">
        <v>132020</v>
      </c>
      <c r="G54" s="71">
        <v>3155.01</v>
      </c>
      <c r="H54" s="71">
        <v>0.98</v>
      </c>
    </row>
    <row r="55" spans="2:8">
      <c r="B55" s="2" t="s">
        <v>1011</v>
      </c>
      <c r="C55" s="78" t="s">
        <v>258</v>
      </c>
      <c r="D55" s="2" t="s">
        <v>412</v>
      </c>
      <c r="E55" s="2" t="s">
        <v>1012</v>
      </c>
      <c r="F55" s="71">
        <v>870064</v>
      </c>
      <c r="G55" s="71">
        <v>3079.59</v>
      </c>
      <c r="H55" s="71">
        <v>0.96</v>
      </c>
    </row>
    <row r="56" spans="2:8">
      <c r="B56" s="2" t="s">
        <v>938</v>
      </c>
      <c r="C56" s="78" t="s">
        <v>258</v>
      </c>
      <c r="D56" s="2" t="s">
        <v>438</v>
      </c>
      <c r="E56" s="2" t="s">
        <v>939</v>
      </c>
      <c r="F56" s="71">
        <v>1040000</v>
      </c>
      <c r="G56" s="71">
        <v>3029.52</v>
      </c>
      <c r="H56" s="71">
        <v>0.94</v>
      </c>
    </row>
    <row r="57" spans="2:8">
      <c r="B57" s="2" t="s">
        <v>459</v>
      </c>
      <c r="C57" s="78" t="s">
        <v>258</v>
      </c>
      <c r="D57" s="2" t="s">
        <v>460</v>
      </c>
      <c r="E57" s="2" t="s">
        <v>461</v>
      </c>
      <c r="F57" s="71">
        <v>73000</v>
      </c>
      <c r="G57" s="71">
        <v>2980.74</v>
      </c>
      <c r="H57" s="71">
        <v>0.93</v>
      </c>
    </row>
    <row r="58" spans="2:8">
      <c r="B58" s="2" t="s">
        <v>1255</v>
      </c>
      <c r="C58" s="78" t="s">
        <v>258</v>
      </c>
      <c r="D58" s="2" t="s">
        <v>388</v>
      </c>
      <c r="E58" s="2" t="s">
        <v>1256</v>
      </c>
      <c r="F58" s="71">
        <v>65004</v>
      </c>
      <c r="G58" s="71">
        <v>2919.56</v>
      </c>
      <c r="H58" s="71">
        <v>0.91</v>
      </c>
    </row>
    <row r="59" spans="2:8">
      <c r="B59" s="2" t="s">
        <v>1955</v>
      </c>
      <c r="C59" s="78" t="s">
        <v>258</v>
      </c>
      <c r="D59" s="2" t="s">
        <v>444</v>
      </c>
      <c r="E59" s="2" t="s">
        <v>1956</v>
      </c>
      <c r="F59" s="71">
        <v>5500440</v>
      </c>
      <c r="G59" s="71">
        <v>2866.28</v>
      </c>
      <c r="H59" s="71">
        <v>0.89</v>
      </c>
    </row>
    <row r="60" spans="2:8">
      <c r="B60" s="2" t="s">
        <v>1265</v>
      </c>
      <c r="C60" s="78" t="s">
        <v>258</v>
      </c>
      <c r="D60" s="2" t="s">
        <v>616</v>
      </c>
      <c r="E60" s="2" t="s">
        <v>1266</v>
      </c>
      <c r="F60" s="71">
        <v>225635</v>
      </c>
      <c r="G60" s="71">
        <v>2854.06</v>
      </c>
      <c r="H60" s="71">
        <v>0.89</v>
      </c>
    </row>
    <row r="61" spans="2:8">
      <c r="B61" s="2" t="s">
        <v>1658</v>
      </c>
      <c r="C61" s="78" t="s">
        <v>258</v>
      </c>
      <c r="D61" s="2" t="s">
        <v>444</v>
      </c>
      <c r="E61" s="2" t="s">
        <v>1659</v>
      </c>
      <c r="F61" s="71">
        <v>312000</v>
      </c>
      <c r="G61" s="71">
        <v>2849.03</v>
      </c>
      <c r="H61" s="71">
        <v>0.89</v>
      </c>
    </row>
    <row r="62" spans="2:8">
      <c r="B62" s="2" t="s">
        <v>703</v>
      </c>
      <c r="C62" s="78" t="s">
        <v>258</v>
      </c>
      <c r="D62" s="2" t="s">
        <v>388</v>
      </c>
      <c r="E62" s="2" t="s">
        <v>704</v>
      </c>
      <c r="F62" s="71">
        <v>216034</v>
      </c>
      <c r="G62" s="71">
        <v>2824.54</v>
      </c>
      <c r="H62" s="71">
        <v>0.88</v>
      </c>
    </row>
    <row r="63" spans="2:8">
      <c r="B63" s="2" t="s">
        <v>443</v>
      </c>
      <c r="C63" s="78" t="s">
        <v>258</v>
      </c>
      <c r="D63" s="2" t="s">
        <v>444</v>
      </c>
      <c r="E63" s="2" t="s">
        <v>445</v>
      </c>
      <c r="F63" s="71">
        <v>2450</v>
      </c>
      <c r="G63" s="71">
        <v>2760.6</v>
      </c>
      <c r="H63" s="71">
        <v>0.86</v>
      </c>
    </row>
    <row r="64" spans="2:8">
      <c r="B64" s="2" t="s">
        <v>423</v>
      </c>
      <c r="C64" s="78" t="s">
        <v>258</v>
      </c>
      <c r="D64" s="2" t="s">
        <v>415</v>
      </c>
      <c r="E64" s="2" t="s">
        <v>424</v>
      </c>
      <c r="F64" s="71">
        <v>259615</v>
      </c>
      <c r="G64" s="71">
        <v>2601.08</v>
      </c>
      <c r="H64" s="71">
        <v>0.81</v>
      </c>
    </row>
    <row r="65" spans="2:8">
      <c r="B65" s="2" t="s">
        <v>667</v>
      </c>
      <c r="C65" s="78" t="s">
        <v>258</v>
      </c>
      <c r="D65" s="2" t="s">
        <v>668</v>
      </c>
      <c r="E65" s="2" t="s">
        <v>669</v>
      </c>
      <c r="F65" s="71">
        <v>115000</v>
      </c>
      <c r="G65" s="71">
        <v>2588.36</v>
      </c>
      <c r="H65" s="71">
        <v>0.8</v>
      </c>
    </row>
    <row r="66" spans="2:8">
      <c r="B66" s="2" t="s">
        <v>1196</v>
      </c>
      <c r="C66" s="78" t="s">
        <v>258</v>
      </c>
      <c r="D66" s="2" t="s">
        <v>444</v>
      </c>
      <c r="E66" s="2" t="s">
        <v>1197</v>
      </c>
      <c r="F66" s="71">
        <v>292100</v>
      </c>
      <c r="G66" s="71">
        <v>2557.34</v>
      </c>
      <c r="H66" s="71">
        <v>0.8</v>
      </c>
    </row>
    <row r="67" spans="2:8">
      <c r="B67" s="2" t="s">
        <v>1702</v>
      </c>
      <c r="C67" s="78" t="s">
        <v>258</v>
      </c>
      <c r="D67" s="2" t="s">
        <v>438</v>
      </c>
      <c r="E67" s="2" t="s">
        <v>1703</v>
      </c>
      <c r="F67" s="71">
        <v>580000</v>
      </c>
      <c r="G67" s="71">
        <v>2391.63</v>
      </c>
      <c r="H67" s="71">
        <v>0.74</v>
      </c>
    </row>
    <row r="68" spans="2:8">
      <c r="B68" s="2" t="s">
        <v>1031</v>
      </c>
      <c r="C68" s="78" t="s">
        <v>258</v>
      </c>
      <c r="D68" s="2" t="s">
        <v>409</v>
      </c>
      <c r="E68" s="2" t="s">
        <v>1032</v>
      </c>
      <c r="F68" s="71">
        <v>147000</v>
      </c>
      <c r="G68" s="71">
        <v>2386.1</v>
      </c>
      <c r="H68" s="71">
        <v>0.74</v>
      </c>
    </row>
    <row r="69" spans="2:8">
      <c r="B69" s="2" t="s">
        <v>466</v>
      </c>
      <c r="C69" s="78" t="s">
        <v>258</v>
      </c>
      <c r="D69" s="2" t="s">
        <v>381</v>
      </c>
      <c r="E69" s="2" t="s">
        <v>467</v>
      </c>
      <c r="F69" s="71">
        <v>1171818</v>
      </c>
      <c r="G69" s="71">
        <v>2378.3200000000002</v>
      </c>
      <c r="H69" s="71">
        <v>0.74</v>
      </c>
    </row>
    <row r="70" spans="2:8">
      <c r="B70" s="2" t="s">
        <v>1617</v>
      </c>
      <c r="C70" s="78" t="s">
        <v>258</v>
      </c>
      <c r="D70" s="2" t="s">
        <v>514</v>
      </c>
      <c r="E70" s="2" t="s">
        <v>1618</v>
      </c>
      <c r="F70" s="71">
        <v>36650</v>
      </c>
      <c r="G70" s="71">
        <v>2293.34</v>
      </c>
      <c r="H70" s="71">
        <v>0.71</v>
      </c>
    </row>
    <row r="71" spans="2:8">
      <c r="B71" s="2" t="s">
        <v>1957</v>
      </c>
      <c r="C71" s="78" t="s">
        <v>258</v>
      </c>
      <c r="D71" s="2" t="s">
        <v>412</v>
      </c>
      <c r="E71" s="2" t="s">
        <v>1958</v>
      </c>
      <c r="F71" s="71">
        <v>320000</v>
      </c>
      <c r="G71" s="71">
        <v>2268.64</v>
      </c>
      <c r="H71" s="71">
        <v>0.71</v>
      </c>
    </row>
    <row r="72" spans="2:8">
      <c r="B72" s="2" t="s">
        <v>1021</v>
      </c>
      <c r="C72" s="78" t="s">
        <v>258</v>
      </c>
      <c r="D72" s="2" t="s">
        <v>471</v>
      </c>
      <c r="E72" s="2" t="s">
        <v>1022</v>
      </c>
      <c r="F72" s="71">
        <v>63000</v>
      </c>
      <c r="G72" s="71">
        <v>2158.54</v>
      </c>
      <c r="H72" s="71">
        <v>0.67</v>
      </c>
    </row>
    <row r="73" spans="2:8">
      <c r="B73" s="2" t="s">
        <v>1682</v>
      </c>
      <c r="C73" s="78" t="s">
        <v>258</v>
      </c>
      <c r="D73" s="2" t="s">
        <v>444</v>
      </c>
      <c r="E73" s="2" t="s">
        <v>1683</v>
      </c>
      <c r="F73" s="71">
        <v>61000</v>
      </c>
      <c r="G73" s="71">
        <v>2059.6</v>
      </c>
      <c r="H73" s="71">
        <v>0.64</v>
      </c>
    </row>
    <row r="74" spans="2:8">
      <c r="B74" s="2" t="s">
        <v>1615</v>
      </c>
      <c r="C74" s="78" t="s">
        <v>258</v>
      </c>
      <c r="D74" s="2" t="s">
        <v>441</v>
      </c>
      <c r="E74" s="2" t="s">
        <v>1616</v>
      </c>
      <c r="F74" s="71">
        <v>6934</v>
      </c>
      <c r="G74" s="71">
        <v>2003.17</v>
      </c>
      <c r="H74" s="71">
        <v>0.62</v>
      </c>
    </row>
    <row r="75" spans="2:8">
      <c r="B75" s="2" t="s">
        <v>1027</v>
      </c>
      <c r="C75" s="78" t="s">
        <v>258</v>
      </c>
      <c r="D75" s="2" t="s">
        <v>471</v>
      </c>
      <c r="E75" s="2" t="s">
        <v>1028</v>
      </c>
      <c r="F75" s="71">
        <v>153777</v>
      </c>
      <c r="G75" s="71">
        <v>1990.26</v>
      </c>
      <c r="H75" s="71">
        <v>0.62</v>
      </c>
    </row>
    <row r="76" spans="2:8">
      <c r="B76" s="2" t="s">
        <v>800</v>
      </c>
      <c r="C76" s="78" t="s">
        <v>258</v>
      </c>
      <c r="D76" s="2" t="s">
        <v>776</v>
      </c>
      <c r="E76" s="2" t="s">
        <v>801</v>
      </c>
      <c r="F76" s="71">
        <v>200000</v>
      </c>
      <c r="G76" s="71">
        <v>1824.6</v>
      </c>
      <c r="H76" s="71">
        <v>0.56999999999999995</v>
      </c>
    </row>
    <row r="77" spans="2:8">
      <c r="B77" s="2" t="s">
        <v>488</v>
      </c>
      <c r="C77" s="78" t="s">
        <v>258</v>
      </c>
      <c r="D77" s="2" t="s">
        <v>460</v>
      </c>
      <c r="E77" s="2" t="s">
        <v>489</v>
      </c>
      <c r="F77" s="71">
        <v>451135</v>
      </c>
      <c r="G77" s="71">
        <v>1684.54</v>
      </c>
      <c r="H77" s="71">
        <v>0.52</v>
      </c>
    </row>
    <row r="78" spans="2:8">
      <c r="B78" s="2" t="s">
        <v>1029</v>
      </c>
      <c r="C78" s="78" t="s">
        <v>258</v>
      </c>
      <c r="D78" s="2" t="s">
        <v>823</v>
      </c>
      <c r="E78" s="2" t="s">
        <v>1030</v>
      </c>
      <c r="F78" s="71">
        <v>800000</v>
      </c>
      <c r="G78" s="71">
        <v>1404.24</v>
      </c>
      <c r="H78" s="71">
        <v>0.44</v>
      </c>
    </row>
    <row r="79" spans="2:8">
      <c r="B79" s="2" t="s">
        <v>1727</v>
      </c>
      <c r="C79" s="78" t="s">
        <v>258</v>
      </c>
      <c r="D79" s="2" t="s">
        <v>409</v>
      </c>
      <c r="E79" s="2" t="s">
        <v>1728</v>
      </c>
      <c r="F79" s="71">
        <v>22295</v>
      </c>
      <c r="G79" s="71">
        <v>1276.48</v>
      </c>
      <c r="H79" s="71">
        <v>0.4</v>
      </c>
    </row>
    <row r="80" spans="2:8">
      <c r="B80" s="2" t="s">
        <v>1959</v>
      </c>
      <c r="C80" s="78" t="s">
        <v>258</v>
      </c>
      <c r="D80" s="2" t="s">
        <v>412</v>
      </c>
      <c r="E80" s="2" t="s">
        <v>1960</v>
      </c>
      <c r="F80" s="71">
        <v>198169</v>
      </c>
      <c r="G80" s="71">
        <v>806.45</v>
      </c>
      <c r="H80" s="71">
        <v>0.25</v>
      </c>
    </row>
    <row r="81" spans="2:8" ht="13">
      <c r="B81" s="3" t="s">
        <v>261</v>
      </c>
      <c r="C81" s="82"/>
      <c r="D81" s="3"/>
      <c r="E81" s="3"/>
      <c r="F81" s="83"/>
      <c r="G81" s="83">
        <f>SUM(G12:G80)</f>
        <v>297873.53999999992</v>
      </c>
      <c r="H81" s="83">
        <f>SUM(H12:H80)</f>
        <v>92.619999999999976</v>
      </c>
    </row>
    <row r="82" spans="2:8" ht="13">
      <c r="B82" s="3" t="s">
        <v>263</v>
      </c>
      <c r="C82" s="82"/>
      <c r="D82" s="3"/>
      <c r="E82" s="3"/>
      <c r="F82" s="83"/>
      <c r="G82" s="83">
        <v>297873.53999999998</v>
      </c>
      <c r="H82" s="83">
        <v>92.62</v>
      </c>
    </row>
    <row r="83" spans="2:8" ht="13">
      <c r="B83" s="3" t="s">
        <v>350</v>
      </c>
      <c r="C83" s="82"/>
      <c r="D83" s="3"/>
      <c r="E83" s="3"/>
      <c r="F83" s="83"/>
      <c r="G83" s="83">
        <v>23728.039071800013</v>
      </c>
      <c r="H83" s="83">
        <v>7.3799999999999955</v>
      </c>
    </row>
    <row r="84" spans="2:8" ht="13">
      <c r="B84" s="3" t="s">
        <v>265</v>
      </c>
      <c r="C84" s="82"/>
      <c r="D84" s="3"/>
      <c r="E84" s="3"/>
      <c r="F84" s="83"/>
      <c r="G84" s="83">
        <v>321601.57907179999</v>
      </c>
      <c r="H84" s="83">
        <v>100</v>
      </c>
    </row>
    <row r="85" spans="2:8">
      <c r="B85" s="2" t="s">
        <v>266</v>
      </c>
    </row>
    <row r="86" spans="2:8" ht="13">
      <c r="B86" s="3" t="s">
        <v>267</v>
      </c>
    </row>
    <row r="87" spans="2:8" ht="13">
      <c r="B87" s="3" t="s">
        <v>268</v>
      </c>
      <c r="C87" s="78" t="s">
        <v>269</v>
      </c>
    </row>
    <row r="88" spans="2:8" ht="13">
      <c r="B88" s="3" t="s">
        <v>272</v>
      </c>
      <c r="C88" s="78" t="s">
        <v>271</v>
      </c>
    </row>
    <row r="89" spans="2:8" ht="13">
      <c r="B89" s="3" t="s">
        <v>273</v>
      </c>
      <c r="C89" s="78" t="s">
        <v>271</v>
      </c>
    </row>
    <row r="90" spans="2:8" ht="13">
      <c r="B90" s="3" t="s">
        <v>274</v>
      </c>
      <c r="C90" s="78" t="s">
        <v>275</v>
      </c>
    </row>
    <row r="91" spans="2:8" ht="13">
      <c r="B91" s="3" t="s">
        <v>1961</v>
      </c>
      <c r="C91" s="82"/>
    </row>
    <row r="92" spans="2:8" ht="13">
      <c r="B92" s="3" t="s">
        <v>1962</v>
      </c>
      <c r="C92" s="82"/>
    </row>
    <row r="93" spans="2:8" ht="13">
      <c r="B93" s="3" t="s">
        <v>1963</v>
      </c>
      <c r="C93" s="82"/>
    </row>
    <row r="94" spans="2:8" ht="13">
      <c r="B94" s="3" t="s">
        <v>1964</v>
      </c>
      <c r="C94" s="82"/>
    </row>
    <row r="95" spans="2:8" ht="13">
      <c r="B95" s="3" t="s">
        <v>1965</v>
      </c>
      <c r="C95" s="82"/>
    </row>
    <row r="96" spans="2:8" ht="13">
      <c r="B96" s="3" t="s">
        <v>1966</v>
      </c>
      <c r="C96" s="82"/>
    </row>
    <row r="97" spans="2:3" ht="13">
      <c r="B97" s="3" t="s">
        <v>1967</v>
      </c>
      <c r="C97" s="82"/>
    </row>
    <row r="98" spans="2:3" ht="13">
      <c r="B98" s="3" t="s">
        <v>1968</v>
      </c>
      <c r="C98" s="82"/>
    </row>
    <row r="99" spans="2:3" ht="13">
      <c r="B99" s="3" t="s">
        <v>1969</v>
      </c>
      <c r="C99" s="82"/>
    </row>
    <row r="100" spans="2:3">
      <c r="B100" s="2" t="s">
        <v>1883</v>
      </c>
    </row>
    <row r="101" spans="2:3">
      <c r="B101" s="2" t="s">
        <v>354</v>
      </c>
    </row>
    <row r="104" spans="2:3" ht="14.5">
      <c r="B104" s="104" t="s">
        <v>355</v>
      </c>
      <c r="C104" s="105"/>
    </row>
    <row r="105" spans="2:3" ht="14.5">
      <c r="B105" s="104" t="s">
        <v>356</v>
      </c>
      <c r="C105" s="106" t="s">
        <v>357</v>
      </c>
    </row>
    <row r="106" spans="2:3" ht="14.5">
      <c r="B106" s="85" t="s">
        <v>358</v>
      </c>
      <c r="C106" s="86" t="s">
        <v>359</v>
      </c>
    </row>
    <row r="107" spans="2:3" ht="14.5">
      <c r="B107" s="85" t="s">
        <v>360</v>
      </c>
      <c r="C107" s="86" t="s">
        <v>359</v>
      </c>
    </row>
    <row r="108" spans="2:3" ht="14.5">
      <c r="B108" s="85" t="s">
        <v>361</v>
      </c>
      <c r="C108" s="86" t="s">
        <v>359</v>
      </c>
    </row>
    <row r="109" spans="2:3" ht="14.5">
      <c r="B109" s="85" t="s">
        <v>362</v>
      </c>
      <c r="C109" s="86" t="s">
        <v>359</v>
      </c>
    </row>
    <row r="110" spans="2:3" ht="14.5">
      <c r="B110" s="85" t="s">
        <v>363</v>
      </c>
      <c r="C110" s="86" t="s">
        <v>359</v>
      </c>
    </row>
    <row r="111" spans="2:3" ht="14.5">
      <c r="B111" s="85" t="s">
        <v>364</v>
      </c>
      <c r="C111" s="86" t="s">
        <v>359</v>
      </c>
    </row>
    <row r="112" spans="2:3" ht="14.5">
      <c r="B112" s="104" t="s">
        <v>365</v>
      </c>
      <c r="C112" s="105" t="s">
        <v>359</v>
      </c>
    </row>
    <row r="114" spans="2:7" ht="14.5">
      <c r="B114" s="85" t="s">
        <v>295</v>
      </c>
      <c r="C114" s="86"/>
      <c r="D114" s="85"/>
    </row>
    <row r="115" spans="2:7" ht="29">
      <c r="B115" s="89" t="s">
        <v>296</v>
      </c>
      <c r="C115" s="87" t="s">
        <v>297</v>
      </c>
      <c r="D115" s="89" t="s">
        <v>298</v>
      </c>
    </row>
    <row r="116" spans="2:7" ht="14.5">
      <c r="B116" s="85" t="s">
        <v>271</v>
      </c>
      <c r="C116" s="86" t="s">
        <v>271</v>
      </c>
      <c r="D116" s="85" t="s">
        <v>271</v>
      </c>
    </row>
    <row r="118" spans="2:7" ht="13">
      <c r="B118" s="90" t="s">
        <v>299</v>
      </c>
      <c r="C118" s="91">
        <v>45747</v>
      </c>
      <c r="D118" s="92"/>
      <c r="E118" s="93"/>
      <c r="F118" s="94"/>
    </row>
    <row r="119" spans="2:7" ht="13">
      <c r="B119" s="90" t="s">
        <v>300</v>
      </c>
      <c r="C119" s="95" t="s">
        <v>301</v>
      </c>
      <c r="D119" s="90" t="s">
        <v>302</v>
      </c>
      <c r="E119" s="96" t="s">
        <v>303</v>
      </c>
      <c r="F119" s="97" t="s">
        <v>304</v>
      </c>
      <c r="G119" s="83"/>
    </row>
    <row r="120" spans="2:7">
      <c r="B120" s="98" t="s">
        <v>271</v>
      </c>
      <c r="C120" s="99" t="s">
        <v>271</v>
      </c>
      <c r="D120" s="98" t="s">
        <v>271</v>
      </c>
      <c r="E120" s="100" t="s">
        <v>271</v>
      </c>
      <c r="F120" s="101" t="s">
        <v>271</v>
      </c>
    </row>
    <row r="123" spans="2:7" ht="13">
      <c r="B123" s="3" t="s">
        <v>305</v>
      </c>
    </row>
    <row r="124" spans="2:7" ht="13">
      <c r="B124" s="3"/>
    </row>
    <row r="125" spans="2:7" ht="13">
      <c r="B125" s="3" t="s">
        <v>306</v>
      </c>
    </row>
    <row r="126" spans="2:7" ht="13">
      <c r="B126" s="90" t="s">
        <v>307</v>
      </c>
      <c r="C126" s="95" t="s">
        <v>308</v>
      </c>
      <c r="D126" s="3"/>
    </row>
    <row r="127" spans="2:7">
      <c r="B127" s="92" t="s">
        <v>271</v>
      </c>
      <c r="C127" s="102" t="s">
        <v>271</v>
      </c>
    </row>
    <row r="129" spans="2:7" ht="13">
      <c r="B129" s="90" t="s">
        <v>309</v>
      </c>
      <c r="C129" s="95" t="s">
        <v>308</v>
      </c>
    </row>
    <row r="130" spans="2:7">
      <c r="B130" s="92" t="s">
        <v>271</v>
      </c>
      <c r="C130" s="102" t="s">
        <v>271</v>
      </c>
    </row>
    <row r="132" spans="2:7" ht="13">
      <c r="B132" s="90" t="s">
        <v>310</v>
      </c>
      <c r="C132" s="95" t="s">
        <v>311</v>
      </c>
    </row>
    <row r="133" spans="2:7">
      <c r="B133" s="92" t="s">
        <v>271</v>
      </c>
      <c r="C133" s="102" t="s">
        <v>271</v>
      </c>
    </row>
    <row r="135" spans="2:7" ht="13">
      <c r="B135" s="96" t="s">
        <v>312</v>
      </c>
      <c r="C135" s="95" t="s">
        <v>311</v>
      </c>
    </row>
    <row r="136" spans="2:7">
      <c r="B136" s="93" t="s">
        <v>271</v>
      </c>
      <c r="C136" s="102" t="s">
        <v>271</v>
      </c>
    </row>
    <row r="138" spans="2:7" ht="13">
      <c r="B138" s="90" t="s">
        <v>313</v>
      </c>
      <c r="C138" s="95" t="s">
        <v>271</v>
      </c>
    </row>
    <row r="140" spans="2:7" ht="13">
      <c r="B140" s="90" t="s">
        <v>314</v>
      </c>
      <c r="C140" s="91">
        <v>45747</v>
      </c>
      <c r="D140" s="92"/>
      <c r="E140" s="93"/>
      <c r="F140" s="94"/>
    </row>
    <row r="141" spans="2:7" ht="13">
      <c r="B141" s="90" t="s">
        <v>300</v>
      </c>
      <c r="C141" s="95" t="s">
        <v>301</v>
      </c>
      <c r="D141" s="90" t="s">
        <v>302</v>
      </c>
      <c r="E141" s="96" t="s">
        <v>303</v>
      </c>
      <c r="F141" s="97" t="s">
        <v>304</v>
      </c>
      <c r="G141" s="83"/>
    </row>
    <row r="142" spans="2:7">
      <c r="B142" s="98" t="s">
        <v>271</v>
      </c>
      <c r="C142" s="99" t="s">
        <v>271</v>
      </c>
      <c r="D142" s="98" t="s">
        <v>271</v>
      </c>
      <c r="E142" s="100" t="s">
        <v>271</v>
      </c>
      <c r="F142" s="101" t="s">
        <v>271</v>
      </c>
    </row>
    <row r="143" spans="2:7" ht="13">
      <c r="B143" s="3" t="s">
        <v>305</v>
      </c>
    </row>
    <row r="144" spans="2:7" ht="13">
      <c r="B144" s="3"/>
    </row>
    <row r="145" spans="2:4" ht="13">
      <c r="B145" s="3" t="s">
        <v>306</v>
      </c>
    </row>
    <row r="146" spans="2:4" ht="13">
      <c r="B146" s="90" t="s">
        <v>307</v>
      </c>
      <c r="C146" s="95" t="s">
        <v>308</v>
      </c>
      <c r="D146" s="3"/>
    </row>
    <row r="147" spans="2:4">
      <c r="B147" s="92" t="s">
        <v>271</v>
      </c>
      <c r="C147" s="102" t="s">
        <v>271</v>
      </c>
    </row>
    <row r="149" spans="2:4" ht="13">
      <c r="B149" s="90" t="s">
        <v>309</v>
      </c>
      <c r="C149" s="95" t="s">
        <v>308</v>
      </c>
    </row>
    <row r="150" spans="2:4">
      <c r="B150" s="92" t="s">
        <v>271</v>
      </c>
      <c r="C150" s="102" t="s">
        <v>271</v>
      </c>
    </row>
    <row r="152" spans="2:4" ht="13">
      <c r="B152" s="90" t="s">
        <v>310</v>
      </c>
      <c r="C152" s="95" t="s">
        <v>311</v>
      </c>
    </row>
    <row r="153" spans="2:4">
      <c r="B153" s="92" t="s">
        <v>271</v>
      </c>
      <c r="C153" s="102" t="s">
        <v>271</v>
      </c>
    </row>
    <row r="155" spans="2:4" ht="13">
      <c r="B155" s="96" t="s">
        <v>312</v>
      </c>
      <c r="C155" s="95" t="s">
        <v>311</v>
      </c>
    </row>
    <row r="156" spans="2:4">
      <c r="B156" s="93" t="s">
        <v>271</v>
      </c>
      <c r="C156" s="102" t="s">
        <v>271</v>
      </c>
    </row>
    <row r="158" spans="2:4" ht="13">
      <c r="B158" s="90" t="s">
        <v>313</v>
      </c>
      <c r="C158" s="95" t="s">
        <v>271</v>
      </c>
    </row>
    <row r="161" spans="2:80" ht="13">
      <c r="B161" s="3" t="s">
        <v>315</v>
      </c>
    </row>
    <row r="163" spans="2:80" ht="13">
      <c r="B163" s="90" t="s">
        <v>300</v>
      </c>
      <c r="C163" s="95" t="s">
        <v>316</v>
      </c>
      <c r="D163" s="90" t="s">
        <v>317</v>
      </c>
      <c r="E163" s="90" t="s">
        <v>318</v>
      </c>
      <c r="F163" s="83"/>
    </row>
    <row r="164" spans="2:80">
      <c r="B164" s="92" t="s">
        <v>271</v>
      </c>
      <c r="C164" s="102" t="s">
        <v>271</v>
      </c>
      <c r="D164" s="92" t="s">
        <v>271</v>
      </c>
      <c r="E164" s="92" t="s">
        <v>271</v>
      </c>
    </row>
    <row r="167" spans="2:80" ht="13">
      <c r="B167" s="3" t="s">
        <v>319</v>
      </c>
      <c r="C167" s="82" t="s">
        <v>271</v>
      </c>
      <c r="D167" s="3"/>
      <c r="E167" s="3"/>
      <c r="F167" s="83"/>
      <c r="G167" s="83"/>
      <c r="H167" s="8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320</v>
      </c>
    </row>
    <row r="171" spans="2:80" ht="13">
      <c r="B171" s="90" t="s">
        <v>321</v>
      </c>
      <c r="C171" s="95" t="s">
        <v>308</v>
      </c>
      <c r="D171" s="3"/>
    </row>
    <row r="172" spans="2:80">
      <c r="B172" s="92" t="s">
        <v>271</v>
      </c>
      <c r="C172" s="102" t="s">
        <v>271</v>
      </c>
    </row>
    <row r="175" spans="2:80" ht="13">
      <c r="B175" s="90" t="s">
        <v>322</v>
      </c>
      <c r="C175" s="95" t="s">
        <v>323</v>
      </c>
      <c r="D175" s="3"/>
    </row>
    <row r="176" spans="2:80">
      <c r="B176" s="92" t="s">
        <v>271</v>
      </c>
      <c r="C176" s="102" t="s">
        <v>271</v>
      </c>
    </row>
    <row r="179" spans="2:80" ht="13">
      <c r="B179" s="3" t="s">
        <v>324</v>
      </c>
    </row>
    <row r="182" spans="2:80" ht="13">
      <c r="B182" s="3" t="s">
        <v>325</v>
      </c>
    </row>
    <row r="184" spans="2:80" ht="13">
      <c r="B184" s="90" t="s">
        <v>300</v>
      </c>
      <c r="C184" s="95" t="s">
        <v>326</v>
      </c>
      <c r="D184" s="90" t="s">
        <v>316</v>
      </c>
      <c r="E184" s="90" t="s">
        <v>317</v>
      </c>
      <c r="F184" s="97" t="s">
        <v>318</v>
      </c>
      <c r="G184" s="83"/>
    </row>
    <row r="185" spans="2:80">
      <c r="B185" s="92" t="s">
        <v>271</v>
      </c>
      <c r="C185" s="102" t="s">
        <v>271</v>
      </c>
      <c r="D185" s="92" t="s">
        <v>271</v>
      </c>
      <c r="E185" s="92" t="s">
        <v>271</v>
      </c>
      <c r="F185" s="103" t="s">
        <v>271</v>
      </c>
    </row>
    <row r="188" spans="2:80" ht="13">
      <c r="B188" s="3" t="s">
        <v>319</v>
      </c>
      <c r="C188" s="82" t="s">
        <v>271</v>
      </c>
      <c r="D188" s="3"/>
      <c r="E188" s="3"/>
      <c r="F188" s="83"/>
      <c r="G188" s="83"/>
      <c r="H188" s="8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row>
    <row r="190" spans="2:80" ht="13">
      <c r="B190" s="3" t="s">
        <v>320</v>
      </c>
    </row>
    <row r="192" spans="2:80" ht="13">
      <c r="B192" s="90" t="s">
        <v>321</v>
      </c>
      <c r="C192" s="95" t="s">
        <v>308</v>
      </c>
      <c r="D192" s="3"/>
    </row>
    <row r="193" spans="2:7">
      <c r="B193" s="92" t="s">
        <v>271</v>
      </c>
      <c r="C193" s="102" t="s">
        <v>271</v>
      </c>
    </row>
    <row r="196" spans="2:7" ht="13">
      <c r="B196" s="90" t="s">
        <v>322</v>
      </c>
      <c r="C196" s="95" t="s">
        <v>323</v>
      </c>
      <c r="D196" s="3"/>
    </row>
    <row r="197" spans="2:7">
      <c r="B197" s="92" t="s">
        <v>271</v>
      </c>
      <c r="C197" s="102" t="s">
        <v>271</v>
      </c>
    </row>
    <row r="200" spans="2:7" ht="13">
      <c r="B200" s="3" t="s">
        <v>324</v>
      </c>
    </row>
    <row r="203" spans="2:7" ht="13">
      <c r="B203" s="3" t="s">
        <v>327</v>
      </c>
    </row>
    <row r="204" spans="2:7" ht="13">
      <c r="B204" s="90" t="s">
        <v>300</v>
      </c>
      <c r="C204" s="95" t="s">
        <v>328</v>
      </c>
      <c r="D204" s="90" t="s">
        <v>329</v>
      </c>
      <c r="E204" s="90" t="s">
        <v>330</v>
      </c>
      <c r="F204" s="97" t="s">
        <v>331</v>
      </c>
      <c r="G204" s="83"/>
    </row>
    <row r="205" spans="2:7">
      <c r="B205" s="92" t="s">
        <v>271</v>
      </c>
      <c r="C205" s="102" t="s">
        <v>271</v>
      </c>
      <c r="D205" s="92" t="s">
        <v>271</v>
      </c>
      <c r="E205" s="92" t="s">
        <v>271</v>
      </c>
      <c r="F205" s="103" t="s">
        <v>271</v>
      </c>
    </row>
    <row r="206" spans="2:7">
      <c r="B206" s="2" t="s">
        <v>332</v>
      </c>
    </row>
  </sheetData>
  <mergeCells count="3">
    <mergeCell ref="B1:E1"/>
    <mergeCell ref="C3:C7"/>
    <mergeCell ref="D3:D7"/>
  </mergeCells>
  <hyperlinks>
    <hyperlink ref="A1" location="Index!A1" display="Index" xr:uid="{173A6380-6023-455A-9E11-E6D882D33B6A}"/>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5CAE-DACE-4D3D-8AF5-03BCB354288D}">
  <dimension ref="A1:IV33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2.08984375" style="2" bestFit="1"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2.08984375" style="2" bestFit="1"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2.08984375" style="2" bestFit="1"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2.08984375" style="2" bestFit="1"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2.08984375" style="2" bestFit="1"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2.08984375" style="2" bestFit="1"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2.08984375" style="2" bestFit="1"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2.08984375" style="2" bestFit="1"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2.08984375" style="2" bestFit="1"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2.08984375" style="2" bestFit="1"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2.08984375" style="2" bestFit="1"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2.08984375" style="2" bestFit="1"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2.08984375" style="2" bestFit="1"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2.08984375" style="2" bestFit="1"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2.08984375" style="2" bestFit="1"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2.08984375" style="2" bestFit="1"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2.08984375" style="2" bestFit="1"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2.08984375" style="2" bestFit="1"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2.08984375" style="2" bestFit="1"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2.08984375" style="2" bestFit="1"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2.08984375" style="2" bestFit="1"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2.08984375" style="2" bestFit="1"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2.08984375" style="2" bestFit="1"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2.08984375" style="2" bestFit="1"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2.08984375" style="2" bestFit="1"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2.08984375" style="2" bestFit="1"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2.08984375" style="2" bestFit="1"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2.08984375" style="2" bestFit="1"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2.08984375" style="2" bestFit="1"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2.08984375" style="2" bestFit="1"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2.08984375" style="2" bestFit="1"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2.08984375" style="2" bestFit="1"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2.08984375" style="2" bestFit="1"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2.08984375" style="2" bestFit="1"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2.08984375" style="2" bestFit="1"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2.08984375" style="2" bestFit="1"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2.08984375" style="2" bestFit="1"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2.08984375" style="2" bestFit="1"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2.08984375" style="2" bestFit="1"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2.08984375" style="2" bestFit="1"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2.08984375" style="2" bestFit="1"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2.08984375" style="2" bestFit="1"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2.08984375" style="2" bestFit="1"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2.08984375" style="2" bestFit="1"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2.08984375" style="2" bestFit="1"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2.08984375" style="2" bestFit="1"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2.08984375" style="2" bestFit="1"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2.08984375" style="2" bestFit="1"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2.08984375" style="2" bestFit="1"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2.08984375" style="2" bestFit="1"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2.08984375" style="2" bestFit="1"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2.08984375" style="2" bestFit="1"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2.08984375" style="2" bestFit="1"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2.08984375" style="2" bestFit="1"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2.08984375" style="2" bestFit="1"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2.08984375" style="2" bestFit="1"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2.08984375" style="2" bestFit="1"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2.08984375" style="2" bestFit="1"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2.08984375" style="2" bestFit="1"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2.08984375" style="2" bestFit="1"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2.08984375" style="2" bestFit="1"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2.08984375" style="2" bestFit="1"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2.08984375" style="2" bestFit="1"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2.08984375" style="2" bestFit="1"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31</v>
      </c>
      <c r="C1" s="70"/>
      <c r="D1" s="70"/>
      <c r="E1" s="70"/>
    </row>
    <row r="3" spans="1:9" ht="14.5">
      <c r="B3" s="72" t="s">
        <v>1970</v>
      </c>
      <c r="C3" s="73"/>
      <c r="D3" s="74"/>
      <c r="E3" s="75"/>
    </row>
    <row r="4" spans="1:9" ht="14.5">
      <c r="B4" s="76" t="s">
        <v>1971</v>
      </c>
      <c r="C4" s="73"/>
      <c r="D4" s="74"/>
      <c r="E4" s="75"/>
    </row>
    <row r="5" spans="1:9" ht="14.5">
      <c r="B5" s="76" t="s">
        <v>241</v>
      </c>
      <c r="C5" s="73"/>
      <c r="D5" s="74"/>
      <c r="E5" s="75"/>
    </row>
    <row r="6" spans="1:9" ht="14.5">
      <c r="B6" s="76" t="s">
        <v>1972</v>
      </c>
      <c r="C6" s="73"/>
      <c r="D6" s="74"/>
      <c r="E6" s="75"/>
    </row>
    <row r="7" spans="1:9" ht="14.5">
      <c r="B7" s="76" t="s">
        <v>1973</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93216</v>
      </c>
      <c r="G15" s="71">
        <v>1704.17</v>
      </c>
      <c r="H15" s="71">
        <v>6.44</v>
      </c>
    </row>
    <row r="16" spans="1:9">
      <c r="B16" s="2" t="s">
        <v>380</v>
      </c>
      <c r="C16" s="78" t="s">
        <v>258</v>
      </c>
      <c r="D16" s="2" t="s">
        <v>381</v>
      </c>
      <c r="E16" s="2" t="s">
        <v>382</v>
      </c>
      <c r="F16" s="71">
        <v>125830</v>
      </c>
      <c r="G16" s="71">
        <v>1604.46</v>
      </c>
      <c r="H16" s="71">
        <v>6.06</v>
      </c>
    </row>
    <row r="17" spans="2:8">
      <c r="B17" s="2" t="s">
        <v>863</v>
      </c>
      <c r="C17" s="78" t="s">
        <v>258</v>
      </c>
      <c r="D17" s="2" t="s">
        <v>484</v>
      </c>
      <c r="E17" s="2" t="s">
        <v>864</v>
      </c>
      <c r="F17" s="71">
        <v>83650</v>
      </c>
      <c r="G17" s="71">
        <v>1449.99</v>
      </c>
      <c r="H17" s="71">
        <v>5.48</v>
      </c>
    </row>
    <row r="18" spans="2:8">
      <c r="B18" s="2" t="s">
        <v>390</v>
      </c>
      <c r="C18" s="78" t="s">
        <v>258</v>
      </c>
      <c r="D18" s="2" t="s">
        <v>391</v>
      </c>
      <c r="E18" s="2" t="s">
        <v>392</v>
      </c>
      <c r="F18" s="71">
        <v>36865</v>
      </c>
      <c r="G18" s="71">
        <v>1287.44</v>
      </c>
      <c r="H18" s="71">
        <v>4.8600000000000003</v>
      </c>
    </row>
    <row r="19" spans="2:8">
      <c r="B19" s="2" t="s">
        <v>773</v>
      </c>
      <c r="C19" s="78" t="s">
        <v>258</v>
      </c>
      <c r="D19" s="2" t="s">
        <v>455</v>
      </c>
      <c r="E19" s="2" t="s">
        <v>774</v>
      </c>
      <c r="F19" s="71">
        <v>336800</v>
      </c>
      <c r="G19" s="71">
        <v>1204.4000000000001</v>
      </c>
      <c r="H19" s="71">
        <v>4.55</v>
      </c>
    </row>
    <row r="20" spans="2:8">
      <c r="B20" s="2" t="s">
        <v>403</v>
      </c>
      <c r="C20" s="78" t="s">
        <v>258</v>
      </c>
      <c r="D20" s="2" t="s">
        <v>396</v>
      </c>
      <c r="E20" s="2" t="s">
        <v>404</v>
      </c>
      <c r="F20" s="71">
        <v>49140</v>
      </c>
      <c r="G20" s="71">
        <v>1110</v>
      </c>
      <c r="H20" s="71">
        <v>4.1900000000000004</v>
      </c>
    </row>
    <row r="21" spans="2:8">
      <c r="B21" s="2" t="s">
        <v>778</v>
      </c>
      <c r="C21" s="78" t="s">
        <v>258</v>
      </c>
      <c r="D21" s="2" t="s">
        <v>399</v>
      </c>
      <c r="E21" s="2" t="s">
        <v>779</v>
      </c>
      <c r="F21" s="71">
        <v>203430</v>
      </c>
      <c r="G21" s="71">
        <v>1095.17</v>
      </c>
      <c r="H21" s="71">
        <v>4.1399999999999997</v>
      </c>
    </row>
    <row r="22" spans="2:8">
      <c r="B22" s="2" t="s">
        <v>1293</v>
      </c>
      <c r="C22" s="78" t="s">
        <v>258</v>
      </c>
      <c r="D22" s="2" t="s">
        <v>378</v>
      </c>
      <c r="E22" s="2" t="s">
        <v>1294</v>
      </c>
      <c r="F22" s="71">
        <v>137900</v>
      </c>
      <c r="G22" s="71">
        <v>1063.9000000000001</v>
      </c>
      <c r="H22" s="71">
        <v>4.0199999999999996</v>
      </c>
    </row>
    <row r="23" spans="2:8">
      <c r="B23" s="2" t="s">
        <v>401</v>
      </c>
      <c r="C23" s="78" t="s">
        <v>258</v>
      </c>
      <c r="D23" s="2" t="s">
        <v>378</v>
      </c>
      <c r="E23" s="2" t="s">
        <v>402</v>
      </c>
      <c r="F23" s="71">
        <v>84375</v>
      </c>
      <c r="G23" s="71">
        <v>929.81</v>
      </c>
      <c r="H23" s="71">
        <v>3.51</v>
      </c>
    </row>
    <row r="24" spans="2:8">
      <c r="B24" s="2" t="s">
        <v>652</v>
      </c>
      <c r="C24" s="78" t="s">
        <v>258</v>
      </c>
      <c r="D24" s="2" t="s">
        <v>556</v>
      </c>
      <c r="E24" s="2" t="s">
        <v>653</v>
      </c>
      <c r="F24" s="71">
        <v>68000</v>
      </c>
      <c r="G24" s="71">
        <v>804.41</v>
      </c>
      <c r="H24" s="71">
        <v>3.04</v>
      </c>
    </row>
    <row r="25" spans="2:8">
      <c r="B25" s="2" t="s">
        <v>1007</v>
      </c>
      <c r="C25" s="78" t="s">
        <v>258</v>
      </c>
      <c r="D25" s="2" t="s">
        <v>409</v>
      </c>
      <c r="E25" s="2" t="s">
        <v>1008</v>
      </c>
      <c r="F25" s="71">
        <v>67700</v>
      </c>
      <c r="G25" s="71">
        <v>785.66</v>
      </c>
      <c r="H25" s="71">
        <v>2.97</v>
      </c>
    </row>
    <row r="26" spans="2:8">
      <c r="B26" s="2" t="s">
        <v>383</v>
      </c>
      <c r="C26" s="78" t="s">
        <v>258</v>
      </c>
      <c r="D26" s="2" t="s">
        <v>378</v>
      </c>
      <c r="E26" s="2" t="s">
        <v>384</v>
      </c>
      <c r="F26" s="71">
        <v>42525</v>
      </c>
      <c r="G26" s="71">
        <v>573.39</v>
      </c>
      <c r="H26" s="71">
        <v>2.17</v>
      </c>
    </row>
    <row r="27" spans="2:8">
      <c r="B27" s="2" t="s">
        <v>1297</v>
      </c>
      <c r="C27" s="78" t="s">
        <v>258</v>
      </c>
      <c r="D27" s="2" t="s">
        <v>418</v>
      </c>
      <c r="E27" s="2" t="s">
        <v>1298</v>
      </c>
      <c r="F27" s="71">
        <v>31125</v>
      </c>
      <c r="G27" s="71">
        <v>481.77</v>
      </c>
      <c r="H27" s="71">
        <v>1.82</v>
      </c>
    </row>
    <row r="28" spans="2:8">
      <c r="B28" s="2" t="s">
        <v>867</v>
      </c>
      <c r="C28" s="78" t="s">
        <v>258</v>
      </c>
      <c r="D28" s="2" t="s">
        <v>583</v>
      </c>
      <c r="E28" s="2" t="s">
        <v>868</v>
      </c>
      <c r="F28" s="71">
        <v>8150</v>
      </c>
      <c r="G28" s="71">
        <v>416.9</v>
      </c>
      <c r="H28" s="71">
        <v>1.57</v>
      </c>
    </row>
    <row r="29" spans="2:8">
      <c r="B29" s="2" t="s">
        <v>1089</v>
      </c>
      <c r="C29" s="78" t="s">
        <v>258</v>
      </c>
      <c r="D29" s="2" t="s">
        <v>388</v>
      </c>
      <c r="E29" s="2" t="s">
        <v>1090</v>
      </c>
      <c r="F29" s="71">
        <v>5710</v>
      </c>
      <c r="G29" s="71">
        <v>314.83999999999997</v>
      </c>
      <c r="H29" s="71">
        <v>1.19</v>
      </c>
    </row>
    <row r="30" spans="2:8">
      <c r="B30" s="2" t="s">
        <v>665</v>
      </c>
      <c r="C30" s="78" t="s">
        <v>258</v>
      </c>
      <c r="D30" s="2" t="s">
        <v>406</v>
      </c>
      <c r="E30" s="2" t="s">
        <v>666</v>
      </c>
      <c r="F30" s="71">
        <v>10200</v>
      </c>
      <c r="G30" s="71">
        <v>204.75</v>
      </c>
      <c r="H30" s="71">
        <v>0.77</v>
      </c>
    </row>
    <row r="31" spans="2:8">
      <c r="B31" s="2" t="s">
        <v>387</v>
      </c>
      <c r="C31" s="78" t="s">
        <v>258</v>
      </c>
      <c r="D31" s="2" t="s">
        <v>388</v>
      </c>
      <c r="E31" s="2" t="s">
        <v>389</v>
      </c>
      <c r="F31" s="71">
        <v>12800</v>
      </c>
      <c r="G31" s="71">
        <v>201.04</v>
      </c>
      <c r="H31" s="71">
        <v>0.76</v>
      </c>
    </row>
    <row r="32" spans="2:8">
      <c r="B32" s="2" t="s">
        <v>393</v>
      </c>
      <c r="C32" s="78" t="s">
        <v>258</v>
      </c>
      <c r="D32" s="2" t="s">
        <v>388</v>
      </c>
      <c r="E32" s="2" t="s">
        <v>394</v>
      </c>
      <c r="F32" s="71">
        <v>5496</v>
      </c>
      <c r="G32" s="71">
        <v>198.19</v>
      </c>
      <c r="H32" s="71">
        <v>0.75</v>
      </c>
    </row>
    <row r="33" spans="2:8">
      <c r="B33" s="2" t="s">
        <v>1196</v>
      </c>
      <c r="C33" s="78" t="s">
        <v>258</v>
      </c>
      <c r="D33" s="2" t="s">
        <v>444</v>
      </c>
      <c r="E33" s="2" t="s">
        <v>1197</v>
      </c>
      <c r="F33" s="71">
        <v>16700</v>
      </c>
      <c r="G33" s="71">
        <v>146.21</v>
      </c>
      <c r="H33" s="71">
        <v>0.55000000000000004</v>
      </c>
    </row>
    <row r="34" spans="2:8">
      <c r="B34" s="2" t="s">
        <v>1087</v>
      </c>
      <c r="C34" s="78" t="s">
        <v>258</v>
      </c>
      <c r="D34" s="2" t="s">
        <v>406</v>
      </c>
      <c r="E34" s="2" t="s">
        <v>1088</v>
      </c>
      <c r="F34" s="71">
        <v>21900</v>
      </c>
      <c r="G34" s="71">
        <v>143.66</v>
      </c>
      <c r="H34" s="71">
        <v>0.54</v>
      </c>
    </row>
    <row r="35" spans="2:8">
      <c r="B35" s="2" t="s">
        <v>685</v>
      </c>
      <c r="C35" s="78" t="s">
        <v>258</v>
      </c>
      <c r="D35" s="2" t="s">
        <v>412</v>
      </c>
      <c r="E35" s="2" t="s">
        <v>686</v>
      </c>
      <c r="F35" s="71">
        <v>1070</v>
      </c>
      <c r="G35" s="71">
        <v>141.02000000000001</v>
      </c>
      <c r="H35" s="71">
        <v>0.53</v>
      </c>
    </row>
    <row r="36" spans="2:8">
      <c r="B36" s="2" t="s">
        <v>1344</v>
      </c>
      <c r="C36" s="78" t="s">
        <v>258</v>
      </c>
      <c r="D36" s="2" t="s">
        <v>695</v>
      </c>
      <c r="E36" s="2" t="s">
        <v>1345</v>
      </c>
      <c r="F36" s="71">
        <v>5250</v>
      </c>
      <c r="G36" s="71">
        <v>127.04</v>
      </c>
      <c r="H36" s="71">
        <v>0.48</v>
      </c>
    </row>
    <row r="37" spans="2:8">
      <c r="B37" s="2" t="s">
        <v>654</v>
      </c>
      <c r="C37" s="78" t="s">
        <v>258</v>
      </c>
      <c r="D37" s="2" t="s">
        <v>655</v>
      </c>
      <c r="E37" s="2" t="s">
        <v>656</v>
      </c>
      <c r="F37" s="71">
        <v>7310</v>
      </c>
      <c r="G37" s="71">
        <v>116.21</v>
      </c>
      <c r="H37" s="71">
        <v>0.44</v>
      </c>
    </row>
    <row r="38" spans="2:8">
      <c r="B38" s="2" t="s">
        <v>1320</v>
      </c>
      <c r="C38" s="78" t="s">
        <v>258</v>
      </c>
      <c r="D38" s="2" t="s">
        <v>449</v>
      </c>
      <c r="E38" s="2" t="s">
        <v>1321</v>
      </c>
      <c r="F38" s="71">
        <v>9500</v>
      </c>
      <c r="G38" s="71">
        <v>115.9</v>
      </c>
      <c r="H38" s="71">
        <v>0.44</v>
      </c>
    </row>
    <row r="39" spans="2:8">
      <c r="B39" s="2" t="s">
        <v>869</v>
      </c>
      <c r="C39" s="78" t="s">
        <v>258</v>
      </c>
      <c r="D39" s="2" t="s">
        <v>471</v>
      </c>
      <c r="E39" s="2" t="s">
        <v>870</v>
      </c>
      <c r="F39" s="71">
        <v>3550</v>
      </c>
      <c r="G39" s="71">
        <v>108.34</v>
      </c>
      <c r="H39" s="71">
        <v>0.41</v>
      </c>
    </row>
    <row r="40" spans="2:8">
      <c r="B40" s="2" t="s">
        <v>988</v>
      </c>
      <c r="C40" s="78" t="s">
        <v>258</v>
      </c>
      <c r="D40" s="2" t="s">
        <v>409</v>
      </c>
      <c r="E40" s="2" t="s">
        <v>989</v>
      </c>
      <c r="F40" s="71">
        <v>5900</v>
      </c>
      <c r="G40" s="71">
        <v>102.35</v>
      </c>
      <c r="H40" s="71">
        <v>0.39</v>
      </c>
    </row>
    <row r="41" spans="2:8">
      <c r="B41" s="2" t="s">
        <v>1154</v>
      </c>
      <c r="C41" s="78" t="s">
        <v>258</v>
      </c>
      <c r="D41" s="2" t="s">
        <v>409</v>
      </c>
      <c r="E41" s="2" t="s">
        <v>1155</v>
      </c>
      <c r="F41" s="71">
        <v>3536</v>
      </c>
      <c r="G41" s="71">
        <v>92.75</v>
      </c>
      <c r="H41" s="71">
        <v>0.35</v>
      </c>
    </row>
    <row r="42" spans="2:8">
      <c r="B42" s="2" t="s">
        <v>1634</v>
      </c>
      <c r="C42" s="78" t="s">
        <v>258</v>
      </c>
      <c r="D42" s="2" t="s">
        <v>493</v>
      </c>
      <c r="E42" s="2" t="s">
        <v>1635</v>
      </c>
      <c r="F42" s="71">
        <v>1660</v>
      </c>
      <c r="G42" s="71">
        <v>87.57</v>
      </c>
      <c r="H42" s="71">
        <v>0.33</v>
      </c>
    </row>
    <row r="43" spans="2:8">
      <c r="B43" s="2" t="s">
        <v>1921</v>
      </c>
      <c r="C43" s="78" t="s">
        <v>258</v>
      </c>
      <c r="D43" s="2" t="s">
        <v>884</v>
      </c>
      <c r="E43" s="2" t="s">
        <v>1922</v>
      </c>
      <c r="F43" s="71">
        <v>2600</v>
      </c>
      <c r="G43" s="71">
        <v>84.5</v>
      </c>
      <c r="H43" s="71">
        <v>0.32</v>
      </c>
    </row>
    <row r="44" spans="2:8">
      <c r="B44" s="2" t="s">
        <v>1301</v>
      </c>
      <c r="C44" s="78" t="s">
        <v>258</v>
      </c>
      <c r="D44" s="2" t="s">
        <v>406</v>
      </c>
      <c r="E44" s="2" t="s">
        <v>1302</v>
      </c>
      <c r="F44" s="71">
        <v>19534</v>
      </c>
      <c r="G44" s="71">
        <v>83.84</v>
      </c>
      <c r="H44" s="71">
        <v>0.32</v>
      </c>
    </row>
    <row r="45" spans="2:8">
      <c r="B45" s="2" t="s">
        <v>814</v>
      </c>
      <c r="C45" s="78" t="s">
        <v>258</v>
      </c>
      <c r="D45" s="2" t="s">
        <v>455</v>
      </c>
      <c r="E45" s="2" t="s">
        <v>815</v>
      </c>
      <c r="F45" s="71">
        <v>27017</v>
      </c>
      <c r="G45" s="71">
        <v>78.44</v>
      </c>
      <c r="H45" s="71">
        <v>0.3</v>
      </c>
    </row>
    <row r="46" spans="2:8">
      <c r="B46" s="2" t="s">
        <v>771</v>
      </c>
      <c r="C46" s="78" t="s">
        <v>258</v>
      </c>
      <c r="D46" s="2" t="s">
        <v>399</v>
      </c>
      <c r="E46" s="2" t="s">
        <v>772</v>
      </c>
      <c r="F46" s="71">
        <v>660</v>
      </c>
      <c r="G46" s="71">
        <v>75.959999999999994</v>
      </c>
      <c r="H46" s="71">
        <v>0.28999999999999998</v>
      </c>
    </row>
    <row r="47" spans="2:8">
      <c r="B47" s="2" t="s">
        <v>962</v>
      </c>
      <c r="C47" s="78" t="s">
        <v>258</v>
      </c>
      <c r="D47" s="2" t="s">
        <v>578</v>
      </c>
      <c r="E47" s="2" t="s">
        <v>963</v>
      </c>
      <c r="F47" s="71">
        <v>8080</v>
      </c>
      <c r="G47" s="71">
        <v>64.34</v>
      </c>
      <c r="H47" s="71">
        <v>0.24</v>
      </c>
    </row>
    <row r="48" spans="2:8">
      <c r="B48" s="2" t="s">
        <v>395</v>
      </c>
      <c r="C48" s="78" t="s">
        <v>258</v>
      </c>
      <c r="D48" s="2" t="s">
        <v>396</v>
      </c>
      <c r="E48" s="2" t="s">
        <v>397</v>
      </c>
      <c r="F48" s="71">
        <v>15600</v>
      </c>
      <c r="G48" s="71">
        <v>63.92</v>
      </c>
      <c r="H48" s="71">
        <v>0.24</v>
      </c>
    </row>
    <row r="49" spans="2:8">
      <c r="B49" s="2" t="s">
        <v>835</v>
      </c>
      <c r="C49" s="78" t="s">
        <v>258</v>
      </c>
      <c r="D49" s="2" t="s">
        <v>776</v>
      </c>
      <c r="E49" s="2" t="s">
        <v>836</v>
      </c>
      <c r="F49" s="71">
        <v>10400</v>
      </c>
      <c r="G49" s="71">
        <v>60.49</v>
      </c>
      <c r="H49" s="71">
        <v>0.23</v>
      </c>
    </row>
    <row r="50" spans="2:8">
      <c r="B50" s="2" t="s">
        <v>411</v>
      </c>
      <c r="C50" s="78" t="s">
        <v>258</v>
      </c>
      <c r="D50" s="2" t="s">
        <v>412</v>
      </c>
      <c r="E50" s="2" t="s">
        <v>413</v>
      </c>
      <c r="F50" s="71">
        <v>1650</v>
      </c>
      <c r="G50" s="71">
        <v>50.55</v>
      </c>
      <c r="H50" s="71">
        <v>0.19</v>
      </c>
    </row>
    <row r="51" spans="2:8">
      <c r="B51" s="2" t="s">
        <v>775</v>
      </c>
      <c r="C51" s="78" t="s">
        <v>258</v>
      </c>
      <c r="D51" s="2" t="s">
        <v>776</v>
      </c>
      <c r="E51" s="2" t="s">
        <v>777</v>
      </c>
      <c r="F51" s="71">
        <v>16700</v>
      </c>
      <c r="G51" s="71">
        <v>25.76</v>
      </c>
      <c r="H51" s="71">
        <v>0.1</v>
      </c>
    </row>
    <row r="52" spans="2:8">
      <c r="B52" s="2" t="s">
        <v>490</v>
      </c>
      <c r="C52" s="78" t="s">
        <v>258</v>
      </c>
      <c r="D52" s="2" t="s">
        <v>378</v>
      </c>
      <c r="E52" s="2" t="s">
        <v>491</v>
      </c>
      <c r="F52" s="71">
        <v>3800</v>
      </c>
      <c r="G52" s="71">
        <v>24.69</v>
      </c>
      <c r="H52" s="71">
        <v>0.09</v>
      </c>
    </row>
    <row r="53" spans="2:8">
      <c r="B53" s="2" t="s">
        <v>1664</v>
      </c>
      <c r="C53" s="78" t="s">
        <v>258</v>
      </c>
      <c r="D53" s="2" t="s">
        <v>484</v>
      </c>
      <c r="E53" s="2" t="s">
        <v>1665</v>
      </c>
      <c r="F53" s="71">
        <v>1285</v>
      </c>
      <c r="G53" s="71">
        <v>16.63</v>
      </c>
      <c r="H53" s="71">
        <v>0.06</v>
      </c>
    </row>
    <row r="54" spans="2:8" ht="13">
      <c r="B54" s="3" t="s">
        <v>1974</v>
      </c>
      <c r="C54" s="78" t="s">
        <v>258</v>
      </c>
      <c r="D54" s="2" t="s">
        <v>388</v>
      </c>
      <c r="E54" s="2" t="s">
        <v>389</v>
      </c>
      <c r="F54" s="71">
        <v>-12800</v>
      </c>
      <c r="G54" s="71">
        <v>-202</v>
      </c>
      <c r="H54" s="71">
        <v>-0.76</v>
      </c>
    </row>
    <row r="55" spans="2:8">
      <c r="B55" s="2" t="s">
        <v>1975</v>
      </c>
      <c r="C55" s="78" t="s">
        <v>258</v>
      </c>
      <c r="D55" s="2" t="s">
        <v>583</v>
      </c>
      <c r="E55" s="2" t="s">
        <v>868</v>
      </c>
      <c r="F55" s="71">
        <v>-4800</v>
      </c>
      <c r="G55" s="71">
        <v>-245.13</v>
      </c>
      <c r="H55" s="71">
        <v>-0.93</v>
      </c>
    </row>
    <row r="56" spans="2:8">
      <c r="B56" s="2" t="s">
        <v>1976</v>
      </c>
      <c r="C56" s="78" t="s">
        <v>258</v>
      </c>
      <c r="D56" s="2" t="s">
        <v>418</v>
      </c>
      <c r="E56" s="2" t="s">
        <v>1298</v>
      </c>
      <c r="F56" s="71">
        <v>-31125</v>
      </c>
      <c r="G56" s="71">
        <v>-484.46</v>
      </c>
      <c r="H56" s="71">
        <v>-1.83</v>
      </c>
    </row>
    <row r="57" spans="2:8">
      <c r="B57" s="2" t="s">
        <v>1977</v>
      </c>
      <c r="C57" s="78" t="s">
        <v>258</v>
      </c>
      <c r="D57" s="2" t="s">
        <v>409</v>
      </c>
      <c r="E57" s="2" t="s">
        <v>1008</v>
      </c>
      <c r="F57" s="71">
        <v>-59400</v>
      </c>
      <c r="G57" s="71">
        <v>-692.99</v>
      </c>
      <c r="H57" s="71">
        <v>-2.62</v>
      </c>
    </row>
    <row r="58" spans="2:8">
      <c r="B58" s="2" t="s">
        <v>1978</v>
      </c>
      <c r="C58" s="78" t="s">
        <v>258</v>
      </c>
      <c r="D58" s="2" t="s">
        <v>556</v>
      </c>
      <c r="E58" s="2" t="s">
        <v>653</v>
      </c>
      <c r="F58" s="71">
        <v>-68000</v>
      </c>
      <c r="G58" s="71">
        <v>-807.64</v>
      </c>
      <c r="H58" s="71">
        <v>-3.05</v>
      </c>
    </row>
    <row r="59" spans="2:8">
      <c r="B59" s="2" t="s">
        <v>1459</v>
      </c>
      <c r="C59" s="78" t="s">
        <v>258</v>
      </c>
      <c r="D59" s="2" t="s">
        <v>378</v>
      </c>
      <c r="E59" s="2" t="s">
        <v>1294</v>
      </c>
      <c r="F59" s="71">
        <v>-120000</v>
      </c>
      <c r="G59" s="71">
        <v>-930.66</v>
      </c>
      <c r="H59" s="71">
        <v>-3.52</v>
      </c>
    </row>
    <row r="60" spans="2:8">
      <c r="B60" s="2" t="s">
        <v>1458</v>
      </c>
      <c r="C60" s="78" t="s">
        <v>258</v>
      </c>
      <c r="D60" s="2" t="s">
        <v>378</v>
      </c>
      <c r="E60" s="2" t="s">
        <v>402</v>
      </c>
      <c r="F60" s="71">
        <v>-84375</v>
      </c>
      <c r="G60" s="71">
        <v>-932.64</v>
      </c>
      <c r="H60" s="71">
        <v>-3.52</v>
      </c>
    </row>
    <row r="61" spans="2:8">
      <c r="B61" s="2" t="s">
        <v>1979</v>
      </c>
      <c r="C61" s="78" t="s">
        <v>258</v>
      </c>
      <c r="D61" s="2" t="s">
        <v>396</v>
      </c>
      <c r="E61" s="2" t="s">
        <v>404</v>
      </c>
      <c r="F61" s="71">
        <v>-44100</v>
      </c>
      <c r="G61" s="71">
        <v>-1001.09</v>
      </c>
      <c r="H61" s="71">
        <v>-3.78</v>
      </c>
    </row>
    <row r="62" spans="2:8">
      <c r="B62" s="2" t="s">
        <v>1980</v>
      </c>
      <c r="C62" s="78" t="s">
        <v>258</v>
      </c>
      <c r="D62" s="2" t="s">
        <v>455</v>
      </c>
      <c r="E62" s="2" t="s">
        <v>774</v>
      </c>
      <c r="F62" s="71">
        <v>-294000</v>
      </c>
      <c r="G62" s="71">
        <v>-1055.6099999999999</v>
      </c>
      <c r="H62" s="71">
        <v>-3.99</v>
      </c>
    </row>
    <row r="63" spans="2:8">
      <c r="B63" s="2" t="s">
        <v>1981</v>
      </c>
      <c r="C63" s="78" t="s">
        <v>258</v>
      </c>
      <c r="D63" s="2" t="s">
        <v>399</v>
      </c>
      <c r="E63" s="2" t="s">
        <v>779</v>
      </c>
      <c r="F63" s="71">
        <v>-196200</v>
      </c>
      <c r="G63" s="71">
        <v>-1060.17</v>
      </c>
      <c r="H63" s="71">
        <v>-4</v>
      </c>
    </row>
    <row r="64" spans="2:8">
      <c r="B64" s="2" t="s">
        <v>1460</v>
      </c>
      <c r="C64" s="78" t="s">
        <v>258</v>
      </c>
      <c r="D64" s="2" t="s">
        <v>391</v>
      </c>
      <c r="E64" s="2" t="s">
        <v>392</v>
      </c>
      <c r="F64" s="71">
        <v>-31200</v>
      </c>
      <c r="G64" s="71">
        <v>-1092.0899999999999</v>
      </c>
      <c r="H64" s="71">
        <v>-4.12</v>
      </c>
    </row>
    <row r="65" spans="2:8">
      <c r="B65" s="2" t="s">
        <v>1982</v>
      </c>
      <c r="C65" s="78" t="s">
        <v>258</v>
      </c>
      <c r="D65" s="2" t="s">
        <v>378</v>
      </c>
      <c r="E65" s="2" t="s">
        <v>379</v>
      </c>
      <c r="F65" s="71">
        <v>-60500</v>
      </c>
      <c r="G65" s="71">
        <v>-1110.54</v>
      </c>
      <c r="H65" s="71">
        <v>-4.1900000000000004</v>
      </c>
    </row>
    <row r="66" spans="2:8">
      <c r="B66" s="2" t="s">
        <v>1983</v>
      </c>
      <c r="C66" s="78" t="s">
        <v>258</v>
      </c>
      <c r="D66" s="2" t="s">
        <v>381</v>
      </c>
      <c r="E66" s="2" t="s">
        <v>382</v>
      </c>
      <c r="F66" s="71">
        <v>-92000</v>
      </c>
      <c r="G66" s="71">
        <v>-1179.03</v>
      </c>
      <c r="H66" s="71">
        <v>-4.45</v>
      </c>
    </row>
    <row r="67" spans="2:8">
      <c r="B67" s="2" t="s">
        <v>1984</v>
      </c>
      <c r="C67" s="78" t="s">
        <v>258</v>
      </c>
      <c r="D67" s="2" t="s">
        <v>484</v>
      </c>
      <c r="E67" s="2" t="s">
        <v>864</v>
      </c>
      <c r="F67" s="71">
        <v>-69825</v>
      </c>
      <c r="G67" s="71">
        <v>-1217.01</v>
      </c>
      <c r="H67" s="71">
        <v>-4.5999999999999996</v>
      </c>
    </row>
    <row r="68" spans="2:8" ht="13">
      <c r="B68" s="3" t="s">
        <v>261</v>
      </c>
      <c r="C68" s="82"/>
      <c r="D68" s="3"/>
      <c r="E68" s="3"/>
      <c r="F68" s="83"/>
      <c r="G68" s="83">
        <f>SUM(G12:G53)</f>
        <v>17240.459999999992</v>
      </c>
      <c r="H68" s="83">
        <f>SUM(H12:H53)</f>
        <v>65.129999999999967</v>
      </c>
    </row>
    <row r="69" spans="2:8" ht="13">
      <c r="B69" s="3" t="s">
        <v>1465</v>
      </c>
      <c r="C69" s="82"/>
      <c r="D69" s="3"/>
      <c r="E69" s="3"/>
      <c r="F69" s="83"/>
      <c r="G69" s="83"/>
      <c r="H69" s="83"/>
    </row>
    <row r="70" spans="2:8" ht="13">
      <c r="B70" s="3" t="s">
        <v>1466</v>
      </c>
      <c r="C70" s="82"/>
      <c r="D70" s="3"/>
      <c r="E70" s="3"/>
      <c r="F70" s="83"/>
      <c r="G70" s="83"/>
      <c r="H70" s="83"/>
    </row>
    <row r="71" spans="2:8">
      <c r="B71" s="2" t="s">
        <v>1467</v>
      </c>
      <c r="C71" s="78" t="s">
        <v>258</v>
      </c>
      <c r="D71" s="2" t="s">
        <v>349</v>
      </c>
      <c r="F71" s="71">
        <v>960</v>
      </c>
      <c r="G71" s="71">
        <v>954.39</v>
      </c>
      <c r="H71" s="71">
        <v>3.6</v>
      </c>
    </row>
    <row r="72" spans="2:8">
      <c r="B72" s="2" t="s">
        <v>1468</v>
      </c>
      <c r="C72" s="78" t="s">
        <v>258</v>
      </c>
      <c r="D72" s="2" t="s">
        <v>349</v>
      </c>
      <c r="F72" s="71">
        <v>750</v>
      </c>
      <c r="G72" s="71">
        <v>745.85</v>
      </c>
      <c r="H72" s="71">
        <v>2.82</v>
      </c>
    </row>
    <row r="73" spans="2:8" ht="13">
      <c r="B73" s="3" t="s">
        <v>1475</v>
      </c>
      <c r="C73" s="82"/>
      <c r="D73" s="3"/>
      <c r="E73" s="3"/>
      <c r="F73" s="83"/>
      <c r="G73" s="83"/>
      <c r="H73" s="83"/>
    </row>
    <row r="74" spans="2:8">
      <c r="B74" s="2" t="s">
        <v>1477</v>
      </c>
      <c r="C74" s="78" t="s">
        <v>258</v>
      </c>
      <c r="D74" s="2" t="s">
        <v>349</v>
      </c>
      <c r="F74" s="71">
        <v>-750</v>
      </c>
      <c r="G74" s="71">
        <v>-750.04</v>
      </c>
      <c r="H74" s="71">
        <v>-2.83</v>
      </c>
    </row>
    <row r="75" spans="2:8">
      <c r="B75" s="2" t="s">
        <v>1483</v>
      </c>
      <c r="C75" s="78" t="s">
        <v>258</v>
      </c>
      <c r="D75" s="2" t="s">
        <v>349</v>
      </c>
      <c r="F75" s="71">
        <v>-960</v>
      </c>
      <c r="G75" s="71">
        <v>-960.62</v>
      </c>
      <c r="H75" s="71">
        <v>-3.63</v>
      </c>
    </row>
    <row r="76" spans="2:8" ht="13">
      <c r="B76" s="3" t="s">
        <v>1484</v>
      </c>
      <c r="C76" s="82"/>
      <c r="D76" s="3"/>
      <c r="E76" s="3"/>
      <c r="F76" s="83"/>
      <c r="G76" s="83">
        <f>SUM(G71:G72)</f>
        <v>1700.24</v>
      </c>
      <c r="H76" s="83">
        <f>SUM(H71:H72)</f>
        <v>6.42</v>
      </c>
    </row>
    <row r="77" spans="2:8" ht="13">
      <c r="B77" s="3" t="s">
        <v>1485</v>
      </c>
    </row>
    <row r="78" spans="2:8">
      <c r="B78" s="2" t="s">
        <v>68</v>
      </c>
      <c r="C78" s="78" t="s">
        <v>258</v>
      </c>
      <c r="D78" s="2" t="s">
        <v>259</v>
      </c>
      <c r="E78" s="2" t="s">
        <v>1985</v>
      </c>
      <c r="F78" s="71">
        <v>16590.731</v>
      </c>
      <c r="G78" s="71">
        <v>782.47</v>
      </c>
      <c r="H78" s="71">
        <v>2.96</v>
      </c>
    </row>
    <row r="79" spans="2:8">
      <c r="B79" s="2" t="s">
        <v>231</v>
      </c>
      <c r="C79" s="78" t="s">
        <v>258</v>
      </c>
      <c r="D79" s="2" t="s">
        <v>259</v>
      </c>
      <c r="E79" s="2" t="s">
        <v>1986</v>
      </c>
      <c r="F79" s="71">
        <v>1055117.8970000001</v>
      </c>
      <c r="G79" s="71">
        <v>547.09</v>
      </c>
      <c r="H79" s="71">
        <v>2.0699999999999998</v>
      </c>
    </row>
    <row r="80" spans="2:8" ht="13">
      <c r="B80" s="3" t="s">
        <v>261</v>
      </c>
      <c r="C80" s="82"/>
      <c r="D80" s="3"/>
      <c r="E80" s="3"/>
      <c r="F80" s="83"/>
      <c r="G80" s="83">
        <f>SUM(G77:G79)</f>
        <v>1329.56</v>
      </c>
      <c r="H80" s="83">
        <f>SUM(H77:H79)</f>
        <v>5.0299999999999994</v>
      </c>
    </row>
    <row r="81" spans="2:8" ht="13">
      <c r="B81" s="79" t="s">
        <v>248</v>
      </c>
      <c r="C81" s="80" t="s">
        <v>249</v>
      </c>
      <c r="D81" s="79" t="s">
        <v>727</v>
      </c>
      <c r="E81" s="79" t="s">
        <v>251</v>
      </c>
      <c r="F81" s="81" t="s">
        <v>252</v>
      </c>
      <c r="G81" s="81" t="s">
        <v>253</v>
      </c>
      <c r="H81" s="81" t="s">
        <v>254</v>
      </c>
    </row>
    <row r="82" spans="2:8" ht="13">
      <c r="B82" s="3" t="s">
        <v>728</v>
      </c>
    </row>
    <row r="83" spans="2:8" ht="13">
      <c r="B83" s="3" t="s">
        <v>257</v>
      </c>
    </row>
    <row r="84" spans="2:8" ht="13">
      <c r="B84" s="3" t="s">
        <v>729</v>
      </c>
    </row>
    <row r="85" spans="2:8">
      <c r="B85" s="2" t="s">
        <v>1987</v>
      </c>
      <c r="C85" s="78">
        <v>6.61</v>
      </c>
      <c r="D85" s="2" t="s">
        <v>731</v>
      </c>
      <c r="E85" s="2" t="s">
        <v>1488</v>
      </c>
      <c r="F85" s="71">
        <v>3000000</v>
      </c>
      <c r="G85" s="71">
        <v>3097.82</v>
      </c>
      <c r="H85" s="71">
        <v>11.7</v>
      </c>
    </row>
    <row r="86" spans="2:8">
      <c r="B86" s="2" t="s">
        <v>1988</v>
      </c>
      <c r="C86" s="78">
        <v>6.42</v>
      </c>
      <c r="D86" s="2" t="s">
        <v>731</v>
      </c>
      <c r="E86" s="2" t="s">
        <v>734</v>
      </c>
      <c r="F86" s="71">
        <v>500000</v>
      </c>
      <c r="G86" s="71">
        <v>509.69</v>
      </c>
      <c r="H86" s="71">
        <v>1.93</v>
      </c>
    </row>
    <row r="87" spans="2:8">
      <c r="B87" s="2" t="s">
        <v>1989</v>
      </c>
      <c r="C87" s="78">
        <v>6.45</v>
      </c>
      <c r="D87" s="2" t="s">
        <v>731</v>
      </c>
      <c r="E87" s="2" t="s">
        <v>1990</v>
      </c>
      <c r="F87" s="71">
        <v>500000</v>
      </c>
      <c r="G87" s="71">
        <v>494.58</v>
      </c>
      <c r="H87" s="71">
        <v>1.87</v>
      </c>
    </row>
    <row r="88" spans="2:8" ht="13">
      <c r="B88" s="3" t="s">
        <v>745</v>
      </c>
      <c r="C88" s="82"/>
      <c r="D88" s="3"/>
      <c r="E88" s="3"/>
      <c r="F88" s="83"/>
      <c r="G88" s="83">
        <f>SUM(G81:G87)</f>
        <v>4102.09</v>
      </c>
      <c r="H88" s="83">
        <f>SUM(H81:H87)</f>
        <v>15.5</v>
      </c>
    </row>
    <row r="89" spans="2:8" ht="13">
      <c r="B89" s="3" t="s">
        <v>761</v>
      </c>
      <c r="C89" s="82"/>
      <c r="D89" s="3"/>
      <c r="E89" s="3"/>
      <c r="F89" s="83"/>
      <c r="G89" s="83">
        <v>751.27</v>
      </c>
      <c r="H89" s="83">
        <v>2.89</v>
      </c>
    </row>
    <row r="90" spans="2:8" ht="13">
      <c r="B90" s="3" t="s">
        <v>263</v>
      </c>
      <c r="C90" s="82"/>
      <c r="D90" s="3"/>
      <c r="E90" s="3"/>
      <c r="F90" s="83"/>
      <c r="G90" s="83">
        <v>25123.62</v>
      </c>
      <c r="H90" s="83">
        <v>94.97</v>
      </c>
    </row>
    <row r="91" spans="2:8" ht="13">
      <c r="B91" s="3" t="s">
        <v>350</v>
      </c>
      <c r="C91" s="82"/>
      <c r="D91" s="3"/>
      <c r="E91" s="3"/>
      <c r="F91" s="83"/>
      <c r="G91" s="83">
        <v>1352.9401864900033</v>
      </c>
      <c r="H91" s="83">
        <v>5.0300000000000011</v>
      </c>
    </row>
    <row r="92" spans="2:8" ht="13">
      <c r="B92" s="3" t="s">
        <v>265</v>
      </c>
      <c r="C92" s="82"/>
      <c r="D92" s="3"/>
      <c r="E92" s="3"/>
      <c r="F92" s="83"/>
      <c r="G92" s="83">
        <v>26476.560186490002</v>
      </c>
      <c r="H92" s="83">
        <v>100</v>
      </c>
    </row>
    <row r="93" spans="2:8">
      <c r="B93" s="2" t="s">
        <v>266</v>
      </c>
    </row>
    <row r="94" spans="2:8" ht="13">
      <c r="B94" s="3" t="s">
        <v>267</v>
      </c>
    </row>
    <row r="95" spans="2:8" ht="13">
      <c r="B95" s="3" t="s">
        <v>268</v>
      </c>
      <c r="C95" s="78" t="s">
        <v>269</v>
      </c>
    </row>
    <row r="96" spans="2:8" ht="13">
      <c r="B96" s="3" t="s">
        <v>272</v>
      </c>
      <c r="C96" s="78" t="s">
        <v>271</v>
      </c>
    </row>
    <row r="97" spans="2:3" ht="13">
      <c r="B97" s="3" t="s">
        <v>273</v>
      </c>
      <c r="C97" s="78" t="s">
        <v>271</v>
      </c>
    </row>
    <row r="98" spans="2:3" ht="13">
      <c r="B98" s="3" t="s">
        <v>274</v>
      </c>
      <c r="C98" s="78" t="s">
        <v>275</v>
      </c>
    </row>
    <row r="99" spans="2:3" ht="13">
      <c r="B99" s="3" t="s">
        <v>1991</v>
      </c>
      <c r="C99" s="82"/>
    </row>
    <row r="100" spans="2:3" ht="13">
      <c r="B100" s="3" t="s">
        <v>1992</v>
      </c>
      <c r="C100" s="82"/>
    </row>
    <row r="101" spans="2:3" ht="13">
      <c r="B101" s="3" t="s">
        <v>1993</v>
      </c>
      <c r="C101" s="82"/>
    </row>
    <row r="102" spans="2:3" ht="13">
      <c r="B102" s="3" t="s">
        <v>1994</v>
      </c>
      <c r="C102" s="82"/>
    </row>
    <row r="103" spans="2:3" ht="13">
      <c r="B103" s="3" t="s">
        <v>1995</v>
      </c>
      <c r="C103" s="82"/>
    </row>
    <row r="104" spans="2:3" ht="13">
      <c r="B104" s="3" t="s">
        <v>1996</v>
      </c>
      <c r="C104" s="82"/>
    </row>
    <row r="105" spans="2:3" ht="13">
      <c r="B105" s="3" t="s">
        <v>1997</v>
      </c>
      <c r="C105" s="82"/>
    </row>
    <row r="106" spans="2:3" ht="13">
      <c r="B106" s="3" t="s">
        <v>1998</v>
      </c>
      <c r="C106" s="82"/>
    </row>
    <row r="107" spans="2:3" ht="13">
      <c r="B107" s="3" t="s">
        <v>1999</v>
      </c>
      <c r="C107" s="82"/>
    </row>
    <row r="108" spans="2:3" ht="13">
      <c r="B108" s="3" t="s">
        <v>2000</v>
      </c>
      <c r="C108" s="82"/>
    </row>
    <row r="109" spans="2:3" ht="13">
      <c r="B109" s="3" t="s">
        <v>2001</v>
      </c>
      <c r="C109" s="82"/>
    </row>
    <row r="110" spans="2:3" ht="13">
      <c r="B110" s="3" t="s">
        <v>2002</v>
      </c>
      <c r="C110" s="82"/>
    </row>
    <row r="111" spans="2:3" ht="13">
      <c r="B111" s="3" t="s">
        <v>2003</v>
      </c>
      <c r="C111" s="82"/>
    </row>
    <row r="112" spans="2:3">
      <c r="B112" s="2" t="s">
        <v>2004</v>
      </c>
    </row>
    <row r="113" spans="2:4">
      <c r="B113" s="2" t="s">
        <v>1883</v>
      </c>
    </row>
    <row r="114" spans="2:4">
      <c r="B114" s="2" t="s">
        <v>354</v>
      </c>
    </row>
    <row r="115" spans="2:4">
      <c r="B115" s="2" t="s">
        <v>1884</v>
      </c>
    </row>
    <row r="117" spans="2:4" ht="14.5">
      <c r="B117" s="104" t="s">
        <v>355</v>
      </c>
      <c r="C117" s="105"/>
    </row>
    <row r="118" spans="2:4" ht="14.5">
      <c r="B118" s="104" t="s">
        <v>356</v>
      </c>
      <c r="C118" s="106" t="s">
        <v>357</v>
      </c>
    </row>
    <row r="119" spans="2:4" ht="14.5">
      <c r="B119" s="85" t="s">
        <v>358</v>
      </c>
      <c r="C119" s="86">
        <v>158</v>
      </c>
    </row>
    <row r="120" spans="2:4" ht="14.5">
      <c r="B120" s="85" t="s">
        <v>360</v>
      </c>
      <c r="C120" s="86">
        <v>0</v>
      </c>
    </row>
    <row r="121" spans="2:4" ht="14.5">
      <c r="B121" s="85" t="s">
        <v>361</v>
      </c>
      <c r="C121" s="86">
        <v>3500</v>
      </c>
    </row>
    <row r="122" spans="2:4" ht="14.5">
      <c r="B122" s="85" t="s">
        <v>362</v>
      </c>
      <c r="C122" s="86">
        <v>0</v>
      </c>
    </row>
    <row r="123" spans="2:4" ht="14.5">
      <c r="B123" s="85" t="s">
        <v>363</v>
      </c>
      <c r="C123" s="86">
        <v>1326.9837436</v>
      </c>
    </row>
    <row r="124" spans="2:4" ht="14.5">
      <c r="B124" s="85" t="s">
        <v>364</v>
      </c>
      <c r="C124" s="86">
        <v>0</v>
      </c>
    </row>
    <row r="125" spans="2:4" ht="14.5">
      <c r="B125" s="104" t="s">
        <v>365</v>
      </c>
      <c r="C125" s="105">
        <v>4984.9837435999998</v>
      </c>
    </row>
    <row r="127" spans="2:4" ht="14.5">
      <c r="B127" s="85" t="s">
        <v>295</v>
      </c>
      <c r="C127" s="86"/>
      <c r="D127" s="85"/>
    </row>
    <row r="128" spans="2:4" ht="29">
      <c r="B128" s="89" t="s">
        <v>296</v>
      </c>
      <c r="C128" s="87" t="s">
        <v>297</v>
      </c>
      <c r="D128" s="89" t="s">
        <v>298</v>
      </c>
    </row>
    <row r="129" spans="2:7" ht="14.5">
      <c r="B129" s="85" t="s">
        <v>271</v>
      </c>
      <c r="C129" s="86" t="s">
        <v>271</v>
      </c>
      <c r="D129" s="85" t="s">
        <v>271</v>
      </c>
    </row>
    <row r="131" spans="2:7" ht="13">
      <c r="B131" s="3" t="s">
        <v>299</v>
      </c>
      <c r="C131" s="117">
        <v>45747</v>
      </c>
    </row>
    <row r="132" spans="2:7" ht="13">
      <c r="B132" s="90" t="s">
        <v>300</v>
      </c>
      <c r="C132" s="95" t="s">
        <v>301</v>
      </c>
      <c r="D132" s="90" t="s">
        <v>302</v>
      </c>
      <c r="E132" s="96" t="s">
        <v>303</v>
      </c>
      <c r="F132" s="118" t="s">
        <v>304</v>
      </c>
      <c r="G132" s="83"/>
    </row>
    <row r="133" spans="2:7">
      <c r="B133" s="92" t="s">
        <v>2005</v>
      </c>
      <c r="C133" s="102">
        <v>-68000</v>
      </c>
      <c r="D133" s="92">
        <v>1182.06</v>
      </c>
      <c r="E133" s="93">
        <v>1187.7</v>
      </c>
      <c r="F133" s="94">
        <f>C125</f>
        <v>4984.9837435999998</v>
      </c>
    </row>
    <row r="134" spans="2:7">
      <c r="B134" s="92" t="s">
        <v>2006</v>
      </c>
      <c r="C134" s="102">
        <v>-196200</v>
      </c>
      <c r="D134" s="92">
        <v>511.91</v>
      </c>
      <c r="E134" s="93">
        <v>540.35</v>
      </c>
      <c r="F134" s="119"/>
    </row>
    <row r="135" spans="2:7">
      <c r="B135" s="92" t="s">
        <v>2007</v>
      </c>
      <c r="C135" s="102">
        <v>-59400</v>
      </c>
      <c r="D135" s="92">
        <v>1185.42</v>
      </c>
      <c r="E135" s="93">
        <v>1166.6500000000001</v>
      </c>
      <c r="F135" s="119"/>
    </row>
    <row r="136" spans="2:7">
      <c r="B136" s="92" t="s">
        <v>1535</v>
      </c>
      <c r="C136" s="102">
        <v>-84375</v>
      </c>
      <c r="D136" s="92">
        <v>1064.07</v>
      </c>
      <c r="E136" s="93">
        <v>1105.3499999999999</v>
      </c>
      <c r="F136" s="119"/>
    </row>
    <row r="137" spans="2:7">
      <c r="B137" s="92" t="s">
        <v>2008</v>
      </c>
      <c r="C137" s="102">
        <v>-69825</v>
      </c>
      <c r="D137" s="92">
        <v>1708.51</v>
      </c>
      <c r="E137" s="93">
        <v>1742.95</v>
      </c>
      <c r="F137" s="119"/>
    </row>
    <row r="138" spans="2:7">
      <c r="B138" s="92" t="s">
        <v>2009</v>
      </c>
      <c r="C138" s="102">
        <v>-60500</v>
      </c>
      <c r="D138" s="92">
        <v>1781.41</v>
      </c>
      <c r="E138" s="93">
        <v>1835.6</v>
      </c>
      <c r="F138" s="119"/>
    </row>
    <row r="139" spans="2:7">
      <c r="B139" s="92" t="s">
        <v>2010</v>
      </c>
      <c r="C139" s="102">
        <v>-44100</v>
      </c>
      <c r="D139" s="92">
        <v>2256.06</v>
      </c>
      <c r="E139" s="93">
        <v>2270.0500000000002</v>
      </c>
      <c r="F139" s="119"/>
    </row>
    <row r="140" spans="2:7">
      <c r="B140" s="92" t="s">
        <v>2011</v>
      </c>
      <c r="C140" s="102">
        <v>-12800</v>
      </c>
      <c r="D140" s="92">
        <v>1585.46</v>
      </c>
      <c r="E140" s="93">
        <v>1578.1</v>
      </c>
      <c r="F140" s="119"/>
    </row>
    <row r="141" spans="2:7">
      <c r="B141" s="92" t="s">
        <v>2012</v>
      </c>
      <c r="C141" s="102">
        <v>-4800</v>
      </c>
      <c r="D141" s="92">
        <v>5113.22</v>
      </c>
      <c r="E141" s="93">
        <v>5106.8</v>
      </c>
      <c r="F141" s="119"/>
    </row>
    <row r="142" spans="2:7">
      <c r="B142" s="92" t="s">
        <v>1542</v>
      </c>
      <c r="C142" s="102">
        <v>-31200</v>
      </c>
      <c r="D142" s="92">
        <v>3355.69</v>
      </c>
      <c r="E142" s="93">
        <v>3500.3</v>
      </c>
      <c r="F142" s="119"/>
    </row>
    <row r="143" spans="2:7">
      <c r="B143" s="92" t="s">
        <v>2013</v>
      </c>
      <c r="C143" s="102">
        <v>-294000</v>
      </c>
      <c r="D143" s="92">
        <v>343.95</v>
      </c>
      <c r="E143" s="93">
        <v>359.05</v>
      </c>
      <c r="F143" s="119"/>
    </row>
    <row r="144" spans="2:7">
      <c r="B144" s="92" t="s">
        <v>2014</v>
      </c>
      <c r="C144" s="102">
        <v>-92000</v>
      </c>
      <c r="D144" s="92">
        <v>1267.6099999999999</v>
      </c>
      <c r="E144" s="93">
        <v>1281.55</v>
      </c>
      <c r="F144" s="119"/>
    </row>
    <row r="145" spans="2:6">
      <c r="B145" s="92" t="s">
        <v>2015</v>
      </c>
      <c r="C145" s="102">
        <v>-31125</v>
      </c>
      <c r="D145" s="92">
        <v>1515.06</v>
      </c>
      <c r="E145" s="93">
        <v>1556.5</v>
      </c>
      <c r="F145" s="119"/>
    </row>
    <row r="146" spans="2:6">
      <c r="B146" s="92" t="s">
        <v>1543</v>
      </c>
      <c r="C146" s="102">
        <v>-120000</v>
      </c>
      <c r="D146" s="92">
        <v>754.63</v>
      </c>
      <c r="E146" s="93">
        <v>775.55</v>
      </c>
      <c r="F146" s="101"/>
    </row>
    <row r="149" spans="2:6" ht="13">
      <c r="B149" s="3" t="s">
        <v>305</v>
      </c>
    </row>
    <row r="150" spans="2:6" ht="13">
      <c r="B150" s="3"/>
    </row>
    <row r="151" spans="2:6" ht="13">
      <c r="B151" s="3" t="s">
        <v>306</v>
      </c>
    </row>
    <row r="152" spans="2:6" ht="13">
      <c r="B152" s="96" t="s">
        <v>307</v>
      </c>
      <c r="C152" s="95" t="s">
        <v>308</v>
      </c>
      <c r="D152" s="3"/>
    </row>
    <row r="153" spans="2:6">
      <c r="B153" s="93" t="s">
        <v>2016</v>
      </c>
      <c r="C153" s="102">
        <v>31</v>
      </c>
    </row>
    <row r="154" spans="2:6">
      <c r="B154" s="93" t="s">
        <v>2017</v>
      </c>
      <c r="C154" s="102">
        <v>170</v>
      </c>
    </row>
    <row r="155" spans="2:6">
      <c r="B155" s="93" t="s">
        <v>2018</v>
      </c>
      <c r="C155" s="102">
        <v>218</v>
      </c>
    </row>
    <row r="156" spans="2:6">
      <c r="B156" s="93" t="s">
        <v>2019</v>
      </c>
      <c r="C156" s="102">
        <v>108</v>
      </c>
    </row>
    <row r="157" spans="2:6">
      <c r="B157" s="93" t="s">
        <v>1547</v>
      </c>
      <c r="C157" s="102">
        <v>165</v>
      </c>
    </row>
    <row r="158" spans="2:6">
      <c r="B158" s="93" t="s">
        <v>2020</v>
      </c>
      <c r="C158" s="102">
        <v>147</v>
      </c>
    </row>
    <row r="159" spans="2:6">
      <c r="B159" s="93" t="s">
        <v>1551</v>
      </c>
      <c r="C159" s="102">
        <v>110</v>
      </c>
    </row>
    <row r="160" spans="2:6">
      <c r="B160" s="93" t="s">
        <v>2021</v>
      </c>
      <c r="C160" s="102">
        <v>147</v>
      </c>
    </row>
    <row r="161" spans="2:3">
      <c r="B161" s="93" t="s">
        <v>2022</v>
      </c>
      <c r="C161" s="102">
        <v>90</v>
      </c>
    </row>
    <row r="162" spans="2:3">
      <c r="B162" s="93" t="s">
        <v>1555</v>
      </c>
      <c r="C162" s="102">
        <v>208</v>
      </c>
    </row>
    <row r="163" spans="2:3">
      <c r="B163" s="93" t="s">
        <v>2023</v>
      </c>
      <c r="C163" s="102">
        <v>196</v>
      </c>
    </row>
    <row r="164" spans="2:3">
      <c r="B164" s="93" t="s">
        <v>2024</v>
      </c>
      <c r="C164" s="102">
        <v>184</v>
      </c>
    </row>
    <row r="165" spans="2:3">
      <c r="B165" s="93" t="s">
        <v>2025</v>
      </c>
      <c r="C165" s="102">
        <v>83</v>
      </c>
    </row>
    <row r="166" spans="2:3">
      <c r="B166" s="93" t="s">
        <v>1556</v>
      </c>
      <c r="C166" s="102">
        <v>160</v>
      </c>
    </row>
    <row r="168" spans="2:3" ht="13">
      <c r="B168" s="96" t="s">
        <v>309</v>
      </c>
      <c r="C168" s="95" t="s">
        <v>308</v>
      </c>
    </row>
    <row r="169" spans="2:3">
      <c r="B169" s="93" t="s">
        <v>2016</v>
      </c>
      <c r="C169" s="102">
        <v>31</v>
      </c>
    </row>
    <row r="170" spans="2:3">
      <c r="B170" s="93" t="s">
        <v>2017</v>
      </c>
      <c r="C170" s="102">
        <v>170</v>
      </c>
    </row>
    <row r="171" spans="2:3">
      <c r="B171" s="93" t="s">
        <v>2018</v>
      </c>
      <c r="C171" s="102">
        <v>218</v>
      </c>
    </row>
    <row r="172" spans="2:3">
      <c r="B172" s="93" t="s">
        <v>2019</v>
      </c>
      <c r="C172" s="102">
        <v>108</v>
      </c>
    </row>
    <row r="173" spans="2:3">
      <c r="B173" s="93" t="s">
        <v>1547</v>
      </c>
      <c r="C173" s="102">
        <v>165</v>
      </c>
    </row>
    <row r="174" spans="2:3">
      <c r="B174" s="93" t="s">
        <v>2020</v>
      </c>
      <c r="C174" s="102">
        <v>147</v>
      </c>
    </row>
    <row r="175" spans="2:3">
      <c r="B175" s="93" t="s">
        <v>1551</v>
      </c>
      <c r="C175" s="102">
        <v>110</v>
      </c>
    </row>
    <row r="176" spans="2:3">
      <c r="B176" s="93" t="s">
        <v>2021</v>
      </c>
      <c r="C176" s="102">
        <v>147</v>
      </c>
    </row>
    <row r="177" spans="2:3">
      <c r="B177" s="93" t="s">
        <v>2022</v>
      </c>
      <c r="C177" s="102">
        <v>90</v>
      </c>
    </row>
    <row r="178" spans="2:3">
      <c r="B178" s="93" t="s">
        <v>1555</v>
      </c>
      <c r="C178" s="102">
        <v>208</v>
      </c>
    </row>
    <row r="179" spans="2:3">
      <c r="B179" s="93" t="s">
        <v>2023</v>
      </c>
      <c r="C179" s="102">
        <v>196</v>
      </c>
    </row>
    <row r="180" spans="2:3">
      <c r="B180" s="93" t="s">
        <v>2024</v>
      </c>
      <c r="C180" s="102">
        <v>184</v>
      </c>
    </row>
    <row r="181" spans="2:3">
      <c r="B181" s="93" t="s">
        <v>2025</v>
      </c>
      <c r="C181" s="102">
        <v>83</v>
      </c>
    </row>
    <row r="182" spans="2:3">
      <c r="B182" s="93" t="s">
        <v>1556</v>
      </c>
      <c r="C182" s="102">
        <v>160</v>
      </c>
    </row>
    <row r="185" spans="2:3" ht="13">
      <c r="B185" s="96" t="s">
        <v>310</v>
      </c>
      <c r="C185" s="95" t="s">
        <v>311</v>
      </c>
    </row>
    <row r="186" spans="2:3">
      <c r="B186" s="93" t="s">
        <v>2016</v>
      </c>
      <c r="C186" s="102">
        <v>17545754.789999999</v>
      </c>
    </row>
    <row r="187" spans="2:3">
      <c r="B187" s="93" t="s">
        <v>2017</v>
      </c>
      <c r="C187" s="102">
        <v>79846443.200000003</v>
      </c>
    </row>
    <row r="188" spans="2:3">
      <c r="B188" s="93" t="s">
        <v>2018</v>
      </c>
      <c r="C188" s="102">
        <v>99770032.439999998</v>
      </c>
    </row>
    <row r="189" spans="2:3">
      <c r="B189" s="93" t="s">
        <v>2019</v>
      </c>
      <c r="C189" s="102">
        <v>69962502.060000002</v>
      </c>
    </row>
    <row r="190" spans="2:3">
      <c r="B190" s="93" t="s">
        <v>1547</v>
      </c>
      <c r="C190" s="102">
        <v>108833910.01000001</v>
      </c>
    </row>
    <row r="191" spans="2:3">
      <c r="B191" s="93" t="s">
        <v>2020</v>
      </c>
      <c r="C191" s="102">
        <v>118541951.38</v>
      </c>
    </row>
    <row r="192" spans="2:3">
      <c r="B192" s="93" t="s">
        <v>1551</v>
      </c>
      <c r="C192" s="102">
        <v>107071962.25</v>
      </c>
    </row>
    <row r="193" spans="2:3">
      <c r="B193" s="93" t="s">
        <v>2021</v>
      </c>
      <c r="C193" s="102">
        <v>98841060.989999995</v>
      </c>
    </row>
    <row r="194" spans="2:3">
      <c r="B194" s="93" t="s">
        <v>2022</v>
      </c>
      <c r="C194" s="102">
        <v>64744237.619999997</v>
      </c>
    </row>
    <row r="195" spans="2:3">
      <c r="B195" s="93" t="s">
        <v>1555</v>
      </c>
      <c r="C195" s="102">
        <v>104034450</v>
      </c>
    </row>
    <row r="196" spans="2:3">
      <c r="B196" s="93" t="s">
        <v>2023</v>
      </c>
      <c r="C196" s="102">
        <v>100459800</v>
      </c>
    </row>
    <row r="197" spans="2:3">
      <c r="B197" s="93" t="s">
        <v>2024</v>
      </c>
      <c r="C197" s="102">
        <v>115874579.59999999</v>
      </c>
    </row>
    <row r="198" spans="2:3">
      <c r="B198" s="93" t="s">
        <v>2025</v>
      </c>
      <c r="C198" s="102">
        <v>46840798.880000003</v>
      </c>
    </row>
    <row r="199" spans="2:3">
      <c r="B199" s="93" t="s">
        <v>1556</v>
      </c>
      <c r="C199" s="102">
        <v>89980992</v>
      </c>
    </row>
    <row r="200" spans="2:3" ht="13">
      <c r="C200" s="95">
        <f>SUM(C185:C199)</f>
        <v>1222348475.22</v>
      </c>
    </row>
    <row r="202" spans="2:3" ht="13">
      <c r="B202" s="96" t="s">
        <v>312</v>
      </c>
      <c r="C202" s="95" t="s">
        <v>311</v>
      </c>
    </row>
    <row r="203" spans="2:3">
      <c r="B203" s="93" t="s">
        <v>2016</v>
      </c>
      <c r="C203" s="102">
        <v>17555115.239999998</v>
      </c>
    </row>
    <row r="204" spans="2:3">
      <c r="B204" s="93" t="s">
        <v>2017</v>
      </c>
      <c r="C204" s="102">
        <v>75956278.799999997</v>
      </c>
    </row>
    <row r="205" spans="2:3">
      <c r="B205" s="93" t="s">
        <v>2018</v>
      </c>
      <c r="C205" s="102">
        <v>94977398.519999996</v>
      </c>
    </row>
    <row r="206" spans="2:3">
      <c r="B206" s="93" t="s">
        <v>2019</v>
      </c>
      <c r="C206" s="102">
        <v>66895893.899999999</v>
      </c>
    </row>
    <row r="207" spans="2:3">
      <c r="B207" s="93" t="s">
        <v>1547</v>
      </c>
      <c r="C207" s="102">
        <v>104922499.69</v>
      </c>
    </row>
    <row r="208" spans="2:3">
      <c r="B208" s="93" t="s">
        <v>2020</v>
      </c>
      <c r="C208" s="102">
        <v>114703287.09</v>
      </c>
    </row>
    <row r="209" spans="1:256">
      <c r="B209" s="93" t="s">
        <v>1551</v>
      </c>
      <c r="C209" s="102">
        <v>102978837.61</v>
      </c>
    </row>
    <row r="210" spans="1:256">
      <c r="B210" s="93" t="s">
        <v>2021</v>
      </c>
      <c r="C210" s="102">
        <v>100093964.43000001</v>
      </c>
    </row>
    <row r="211" spans="1:256">
      <c r="B211" s="93" t="s">
        <v>2022</v>
      </c>
      <c r="C211" s="102">
        <v>61070797.799999997</v>
      </c>
    </row>
    <row r="212" spans="1:256">
      <c r="B212" s="93" t="s">
        <v>1555</v>
      </c>
      <c r="C212" s="102">
        <v>102667868.16</v>
      </c>
    </row>
    <row r="213" spans="1:256">
      <c r="B213" s="93" t="s">
        <v>2023</v>
      </c>
      <c r="C213" s="102">
        <v>96322132.200000003</v>
      </c>
    </row>
    <row r="214" spans="1:256">
      <c r="B214" s="93" t="s">
        <v>2024</v>
      </c>
      <c r="C214" s="102">
        <v>114226178.8</v>
      </c>
    </row>
    <row r="215" spans="1:256">
      <c r="B215" s="93" t="s">
        <v>2025</v>
      </c>
      <c r="C215" s="102">
        <v>46003630.840000004</v>
      </c>
    </row>
    <row r="216" spans="1:256">
      <c r="B216" s="93" t="s">
        <v>1556</v>
      </c>
      <c r="C216" s="102">
        <v>88001472</v>
      </c>
    </row>
    <row r="217" spans="1:256" ht="13">
      <c r="C217" s="95">
        <f>SUM(C202:C216)</f>
        <v>1186375355.0799999</v>
      </c>
    </row>
    <row r="220" spans="1:256" ht="13">
      <c r="B220" s="90" t="s">
        <v>313</v>
      </c>
      <c r="C220" s="95">
        <f xml:space="preserve"> C217-C200</f>
        <v>-35973120.140000105</v>
      </c>
    </row>
    <row r="221" spans="1:256" ht="13">
      <c r="B221" s="3"/>
      <c r="C221" s="95"/>
    </row>
    <row r="222" spans="1:256" ht="14.5">
      <c r="A222" s="121"/>
      <c r="B222" s="122" t="s">
        <v>1560</v>
      </c>
      <c r="C222" s="123">
        <v>45747</v>
      </c>
      <c r="D222" s="124"/>
      <c r="E222" s="124"/>
      <c r="F222" s="125"/>
      <c r="G222" s="121"/>
      <c r="H222" s="121"/>
      <c r="I222" s="121"/>
      <c r="J222" s="121"/>
      <c r="K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c r="AP222" s="121"/>
      <c r="AQ222" s="121"/>
      <c r="AR222" s="121"/>
      <c r="AS222" s="121"/>
      <c r="AT222" s="121"/>
      <c r="AU222" s="121"/>
      <c r="AV222" s="121"/>
      <c r="AW222" s="121"/>
      <c r="AX222" s="121"/>
      <c r="AY222" s="121"/>
      <c r="AZ222" s="121"/>
      <c r="BA222" s="121"/>
      <c r="BB222" s="121"/>
      <c r="BC222" s="121"/>
      <c r="BD222" s="121"/>
      <c r="BE222" s="121"/>
      <c r="BF222" s="121"/>
      <c r="BG222" s="121"/>
      <c r="BH222" s="121"/>
      <c r="BI222" s="121"/>
      <c r="BJ222" s="121"/>
      <c r="BK222" s="121"/>
      <c r="BL222" s="121"/>
      <c r="BM222" s="121"/>
      <c r="BN222" s="121"/>
      <c r="BO222" s="121"/>
      <c r="BP222" s="121"/>
      <c r="BQ222" s="121"/>
      <c r="BR222" s="121"/>
      <c r="BS222" s="121"/>
      <c r="BT222" s="121"/>
      <c r="BU222" s="121"/>
      <c r="BV222" s="121"/>
      <c r="BW222" s="121"/>
      <c r="BX222" s="121"/>
      <c r="BY222" s="121"/>
      <c r="BZ222" s="121"/>
      <c r="CA222" s="121"/>
      <c r="CB222" s="121"/>
      <c r="CC222" s="121"/>
      <c r="CD222" s="121"/>
      <c r="CE222" s="121"/>
      <c r="CF222" s="121"/>
      <c r="CG222" s="121"/>
      <c r="CH222" s="121"/>
      <c r="CI222" s="121"/>
      <c r="CJ222" s="121"/>
      <c r="CK222" s="121"/>
      <c r="CL222" s="121"/>
      <c r="CM222" s="121"/>
      <c r="CN222" s="121"/>
      <c r="CO222" s="121"/>
      <c r="CP222" s="121"/>
      <c r="CQ222" s="121"/>
      <c r="CR222" s="121"/>
      <c r="CS222" s="121"/>
      <c r="CT222" s="121"/>
      <c r="CU222" s="121"/>
      <c r="CV222" s="121"/>
      <c r="CW222" s="121"/>
      <c r="CX222" s="121"/>
      <c r="CY222" s="121"/>
      <c r="CZ222" s="121"/>
      <c r="DA222" s="121"/>
      <c r="DB222" s="121"/>
      <c r="DC222" s="121"/>
      <c r="DD222" s="121"/>
      <c r="DE222" s="121"/>
      <c r="DF222" s="121"/>
      <c r="DG222" s="121"/>
      <c r="DH222" s="121"/>
      <c r="DI222" s="121"/>
      <c r="DJ222" s="121"/>
      <c r="DK222" s="121"/>
      <c r="DL222" s="121"/>
      <c r="DM222" s="121"/>
      <c r="DN222" s="121"/>
      <c r="DO222" s="121"/>
      <c r="DP222" s="121"/>
      <c r="DQ222" s="121"/>
      <c r="DR222" s="121"/>
      <c r="DS222" s="121"/>
      <c r="DT222" s="121"/>
      <c r="DU222" s="121"/>
      <c r="DV222" s="121"/>
      <c r="DW222" s="121"/>
      <c r="DX222" s="121"/>
      <c r="DY222" s="121"/>
      <c r="DZ222" s="121"/>
      <c r="EA222" s="121"/>
      <c r="EB222" s="121"/>
      <c r="EC222" s="121"/>
      <c r="ED222" s="121"/>
      <c r="EE222" s="121"/>
      <c r="EF222" s="121"/>
      <c r="EG222" s="121"/>
      <c r="EH222" s="121"/>
      <c r="EI222" s="121"/>
      <c r="EJ222" s="121"/>
      <c r="EK222" s="121"/>
      <c r="EL222" s="121"/>
      <c r="EM222" s="121"/>
      <c r="EN222" s="121"/>
      <c r="EO222" s="121"/>
      <c r="EP222" s="121"/>
      <c r="EQ222" s="121"/>
      <c r="ER222" s="121"/>
      <c r="ES222" s="121"/>
      <c r="ET222" s="121"/>
      <c r="EU222" s="121"/>
      <c r="EV222" s="121"/>
      <c r="EW222" s="121"/>
      <c r="EX222" s="121"/>
      <c r="EY222" s="121"/>
      <c r="EZ222" s="121"/>
      <c r="FA222" s="121"/>
      <c r="FB222" s="121"/>
      <c r="FC222" s="121"/>
      <c r="FD222" s="121"/>
      <c r="FE222" s="121"/>
      <c r="FF222" s="121"/>
      <c r="FG222" s="121"/>
      <c r="FH222" s="121"/>
      <c r="FI222" s="121"/>
      <c r="FJ222" s="121"/>
      <c r="FK222" s="121"/>
      <c r="FL222" s="121"/>
      <c r="FM222" s="121"/>
      <c r="FN222" s="121"/>
      <c r="FO222" s="121"/>
      <c r="FP222" s="121"/>
      <c r="FQ222" s="121"/>
      <c r="FR222" s="121"/>
      <c r="FS222" s="121"/>
      <c r="FT222" s="121"/>
      <c r="FU222" s="121"/>
      <c r="FV222" s="121"/>
      <c r="FW222" s="121"/>
      <c r="FX222" s="121"/>
      <c r="FY222" s="121"/>
      <c r="FZ222" s="121"/>
      <c r="GA222" s="121"/>
      <c r="GB222" s="121"/>
      <c r="GC222" s="121"/>
      <c r="GD222" s="121"/>
      <c r="GE222" s="121"/>
      <c r="GF222" s="121"/>
      <c r="GG222" s="121"/>
      <c r="GH222" s="121"/>
      <c r="GI222" s="121"/>
      <c r="GJ222" s="121"/>
      <c r="GK222" s="121"/>
      <c r="GL222" s="121"/>
      <c r="GM222" s="121"/>
      <c r="GN222" s="121"/>
      <c r="GO222" s="121"/>
      <c r="GP222" s="121"/>
      <c r="GQ222" s="121"/>
      <c r="GR222" s="121"/>
      <c r="GS222" s="121"/>
      <c r="GT222" s="121"/>
      <c r="GU222" s="121"/>
      <c r="GV222" s="121"/>
      <c r="GW222" s="121"/>
      <c r="GX222" s="121"/>
      <c r="GY222" s="121"/>
      <c r="GZ222" s="121"/>
      <c r="HA222" s="121"/>
      <c r="HB222" s="121"/>
      <c r="HC222" s="121"/>
      <c r="HD222" s="121"/>
      <c r="HE222" s="121"/>
      <c r="HF222" s="121"/>
      <c r="HG222" s="121"/>
      <c r="HH222" s="121"/>
      <c r="HI222" s="121"/>
      <c r="HJ222" s="121"/>
      <c r="HK222" s="121"/>
      <c r="HL222" s="121"/>
      <c r="HM222" s="121"/>
      <c r="HN222" s="121"/>
      <c r="HO222" s="121"/>
      <c r="HP222" s="121"/>
      <c r="HQ222" s="121"/>
      <c r="HR222" s="121"/>
      <c r="HS222" s="121"/>
      <c r="HT222" s="121"/>
      <c r="HU222" s="121"/>
      <c r="HV222" s="121"/>
      <c r="HW222" s="121"/>
      <c r="HX222" s="121"/>
      <c r="HY222" s="121"/>
      <c r="HZ222" s="121"/>
      <c r="IA222" s="121"/>
      <c r="IB222" s="121"/>
      <c r="IC222" s="121"/>
      <c r="ID222" s="121"/>
      <c r="IE222" s="121"/>
      <c r="IF222" s="121"/>
      <c r="IG222" s="121"/>
      <c r="IH222" s="121"/>
      <c r="II222" s="121"/>
      <c r="IJ222" s="121"/>
      <c r="IK222" s="121"/>
      <c r="IL222" s="121"/>
      <c r="IM222" s="121"/>
      <c r="IN222" s="121"/>
      <c r="IO222" s="121"/>
      <c r="IP222" s="121"/>
      <c r="IQ222" s="121"/>
      <c r="IR222" s="121"/>
      <c r="IS222" s="121"/>
      <c r="IT222" s="121"/>
      <c r="IU222" s="121"/>
      <c r="IV222" s="121"/>
    </row>
    <row r="223" spans="1:256" ht="14.5">
      <c r="A223" s="121"/>
      <c r="B223" s="126" t="s">
        <v>300</v>
      </c>
      <c r="C223" s="127" t="s">
        <v>1561</v>
      </c>
      <c r="D223" s="128" t="s">
        <v>302</v>
      </c>
      <c r="E223" s="127" t="s">
        <v>1562</v>
      </c>
      <c r="F223" s="126" t="s">
        <v>304</v>
      </c>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c r="AP223" s="121"/>
      <c r="AQ223" s="121"/>
      <c r="AR223" s="121"/>
      <c r="AS223" s="121"/>
      <c r="AT223" s="121"/>
      <c r="AU223" s="121"/>
      <c r="AV223" s="121"/>
      <c r="AW223" s="121"/>
      <c r="AX223" s="121"/>
      <c r="AY223" s="121"/>
      <c r="AZ223" s="121"/>
      <c r="BA223" s="121"/>
      <c r="BB223" s="121"/>
      <c r="BC223" s="121"/>
      <c r="BD223" s="121"/>
      <c r="BE223" s="121"/>
      <c r="BF223" s="121"/>
      <c r="BG223" s="121"/>
      <c r="BH223" s="121"/>
      <c r="BI223" s="121"/>
      <c r="BJ223" s="121"/>
      <c r="BK223" s="121"/>
      <c r="BL223" s="121"/>
      <c r="BM223" s="121"/>
      <c r="BN223" s="121"/>
      <c r="BO223" s="121"/>
      <c r="BP223" s="121"/>
      <c r="BQ223" s="121"/>
      <c r="BR223" s="121"/>
      <c r="BS223" s="121"/>
      <c r="BT223" s="121"/>
      <c r="BU223" s="121"/>
      <c r="BV223" s="121"/>
      <c r="BW223" s="121"/>
      <c r="BX223" s="121"/>
      <c r="BY223" s="121"/>
      <c r="BZ223" s="121"/>
      <c r="CA223" s="121"/>
      <c r="CB223" s="121"/>
      <c r="CC223" s="121"/>
      <c r="CD223" s="121"/>
      <c r="CE223" s="121"/>
      <c r="CF223" s="121"/>
      <c r="CG223" s="121"/>
      <c r="CH223" s="121"/>
      <c r="CI223" s="121"/>
      <c r="CJ223" s="121"/>
      <c r="CK223" s="121"/>
      <c r="CL223" s="121"/>
      <c r="CM223" s="121"/>
      <c r="CN223" s="121"/>
      <c r="CO223" s="121"/>
      <c r="CP223" s="121"/>
      <c r="CQ223" s="121"/>
      <c r="CR223" s="121"/>
      <c r="CS223" s="121"/>
      <c r="CT223" s="121"/>
      <c r="CU223" s="121"/>
      <c r="CV223" s="121"/>
      <c r="CW223" s="121"/>
      <c r="CX223" s="121"/>
      <c r="CY223" s="121"/>
      <c r="CZ223" s="121"/>
      <c r="DA223" s="121"/>
      <c r="DB223" s="121"/>
      <c r="DC223" s="121"/>
      <c r="DD223" s="121"/>
      <c r="DE223" s="121"/>
      <c r="DF223" s="121"/>
      <c r="DG223" s="121"/>
      <c r="DH223" s="121"/>
      <c r="DI223" s="121"/>
      <c r="DJ223" s="121"/>
      <c r="DK223" s="121"/>
      <c r="DL223" s="121"/>
      <c r="DM223" s="121"/>
      <c r="DN223" s="121"/>
      <c r="DO223" s="121"/>
      <c r="DP223" s="121"/>
      <c r="DQ223" s="121"/>
      <c r="DR223" s="121"/>
      <c r="DS223" s="121"/>
      <c r="DT223" s="121"/>
      <c r="DU223" s="121"/>
      <c r="DV223" s="121"/>
      <c r="DW223" s="121"/>
      <c r="DX223" s="121"/>
      <c r="DY223" s="121"/>
      <c r="DZ223" s="121"/>
      <c r="EA223" s="121"/>
      <c r="EB223" s="121"/>
      <c r="EC223" s="121"/>
      <c r="ED223" s="121"/>
      <c r="EE223" s="121"/>
      <c r="EF223" s="121"/>
      <c r="EG223" s="121"/>
      <c r="EH223" s="121"/>
      <c r="EI223" s="121"/>
      <c r="EJ223" s="121"/>
      <c r="EK223" s="121"/>
      <c r="EL223" s="121"/>
      <c r="EM223" s="121"/>
      <c r="EN223" s="121"/>
      <c r="EO223" s="121"/>
      <c r="EP223" s="121"/>
      <c r="EQ223" s="121"/>
      <c r="ER223" s="121"/>
      <c r="ES223" s="121"/>
      <c r="ET223" s="121"/>
      <c r="EU223" s="121"/>
      <c r="EV223" s="121"/>
      <c r="EW223" s="121"/>
      <c r="EX223" s="121"/>
      <c r="EY223" s="121"/>
      <c r="EZ223" s="121"/>
      <c r="FA223" s="121"/>
      <c r="FB223" s="121"/>
      <c r="FC223" s="121"/>
      <c r="FD223" s="121"/>
      <c r="FE223" s="121"/>
      <c r="FF223" s="121"/>
      <c r="FG223" s="121"/>
      <c r="FH223" s="121"/>
      <c r="FI223" s="121"/>
      <c r="FJ223" s="121"/>
      <c r="FK223" s="121"/>
      <c r="FL223" s="121"/>
      <c r="FM223" s="121"/>
      <c r="FN223" s="121"/>
      <c r="FO223" s="121"/>
      <c r="FP223" s="121"/>
      <c r="FQ223" s="121"/>
      <c r="FR223" s="121"/>
      <c r="FS223" s="121"/>
      <c r="FT223" s="121"/>
      <c r="FU223" s="121"/>
      <c r="FV223" s="121"/>
      <c r="FW223" s="121"/>
      <c r="FX223" s="121"/>
      <c r="FY223" s="121"/>
      <c r="FZ223" s="121"/>
      <c r="GA223" s="121"/>
      <c r="GB223" s="121"/>
      <c r="GC223" s="121"/>
      <c r="GD223" s="121"/>
      <c r="GE223" s="121"/>
      <c r="GF223" s="121"/>
      <c r="GG223" s="121"/>
      <c r="GH223" s="121"/>
      <c r="GI223" s="121"/>
      <c r="GJ223" s="121"/>
      <c r="GK223" s="121"/>
      <c r="GL223" s="121"/>
      <c r="GM223" s="121"/>
      <c r="GN223" s="121"/>
      <c r="GO223" s="121"/>
      <c r="GP223" s="121"/>
      <c r="GQ223" s="121"/>
      <c r="GR223" s="121"/>
      <c r="GS223" s="121"/>
      <c r="GT223" s="121"/>
      <c r="GU223" s="121"/>
      <c r="GV223" s="121"/>
      <c r="GW223" s="121"/>
      <c r="GX223" s="121"/>
      <c r="GY223" s="121"/>
      <c r="GZ223" s="121"/>
      <c r="HA223" s="121"/>
      <c r="HB223" s="121"/>
      <c r="HC223" s="121"/>
      <c r="HD223" s="121"/>
      <c r="HE223" s="121"/>
      <c r="HF223" s="121"/>
      <c r="HG223" s="121"/>
      <c r="HH223" s="121"/>
      <c r="HI223" s="121"/>
      <c r="HJ223" s="121"/>
      <c r="HK223" s="121"/>
      <c r="HL223" s="121"/>
      <c r="HM223" s="121"/>
      <c r="HN223" s="121"/>
      <c r="HO223" s="121"/>
      <c r="HP223" s="121"/>
      <c r="HQ223" s="121"/>
      <c r="HR223" s="121"/>
      <c r="HS223" s="121"/>
      <c r="HT223" s="121"/>
      <c r="HU223" s="121"/>
      <c r="HV223" s="121"/>
      <c r="HW223" s="121"/>
      <c r="HX223" s="121"/>
      <c r="HY223" s="121"/>
      <c r="HZ223" s="121"/>
      <c r="IA223" s="121"/>
      <c r="IB223" s="121"/>
      <c r="IC223" s="121"/>
      <c r="ID223" s="121"/>
      <c r="IE223" s="121"/>
      <c r="IF223" s="121"/>
      <c r="IG223" s="121"/>
      <c r="IH223" s="121"/>
      <c r="II223" s="121"/>
      <c r="IJ223" s="121"/>
      <c r="IK223" s="121"/>
      <c r="IL223" s="121"/>
      <c r="IM223" s="121"/>
      <c r="IN223" s="121"/>
      <c r="IO223" s="121"/>
      <c r="IP223" s="121"/>
      <c r="IQ223" s="121"/>
      <c r="IR223" s="121"/>
      <c r="IS223" s="121"/>
      <c r="IT223" s="121"/>
      <c r="IU223" s="121"/>
      <c r="IV223" s="121"/>
    </row>
    <row r="224" spans="1:256" ht="14.5">
      <c r="A224" s="121"/>
      <c r="B224" s="49" t="s">
        <v>2026</v>
      </c>
      <c r="C224" s="172">
        <v>32</v>
      </c>
      <c r="D224" s="49">
        <v>90663.75</v>
      </c>
      <c r="E224" s="173">
        <v>99415.83</v>
      </c>
      <c r="F224" s="132" t="s">
        <v>1564</v>
      </c>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c r="AP224" s="121"/>
      <c r="AQ224" s="121"/>
      <c r="AR224" s="121"/>
      <c r="AS224" s="121"/>
      <c r="AT224" s="121"/>
      <c r="AU224" s="121"/>
      <c r="AV224" s="121"/>
      <c r="AW224" s="121"/>
      <c r="AX224" s="121"/>
      <c r="AY224" s="121"/>
      <c r="AZ224" s="121"/>
      <c r="BA224" s="121"/>
      <c r="BB224" s="121"/>
      <c r="BC224" s="121"/>
      <c r="BD224" s="121"/>
      <c r="BE224" s="121"/>
      <c r="BF224" s="121"/>
      <c r="BG224" s="121"/>
      <c r="BH224" s="121"/>
      <c r="BI224" s="121"/>
      <c r="BJ224" s="121"/>
      <c r="BK224" s="121"/>
      <c r="BL224" s="121"/>
      <c r="BM224" s="121"/>
      <c r="BN224" s="121"/>
      <c r="BO224" s="121"/>
      <c r="BP224" s="121"/>
      <c r="BQ224" s="121"/>
      <c r="BR224" s="121"/>
      <c r="BS224" s="121"/>
      <c r="BT224" s="121"/>
      <c r="BU224" s="121"/>
      <c r="BV224" s="121"/>
      <c r="BW224" s="121"/>
      <c r="BX224" s="121"/>
      <c r="BY224" s="121"/>
      <c r="BZ224" s="121"/>
      <c r="CA224" s="121"/>
      <c r="CB224" s="121"/>
      <c r="CC224" s="121"/>
      <c r="CD224" s="121"/>
      <c r="CE224" s="121"/>
      <c r="CF224" s="121"/>
      <c r="CG224" s="121"/>
      <c r="CH224" s="121"/>
      <c r="CI224" s="121"/>
      <c r="CJ224" s="121"/>
      <c r="CK224" s="121"/>
      <c r="CL224" s="121"/>
      <c r="CM224" s="121"/>
      <c r="CN224" s="121"/>
      <c r="CO224" s="121"/>
      <c r="CP224" s="121"/>
      <c r="CQ224" s="121"/>
      <c r="CR224" s="121"/>
      <c r="CS224" s="121"/>
      <c r="CT224" s="121"/>
      <c r="CU224" s="121"/>
      <c r="CV224" s="121"/>
      <c r="CW224" s="121"/>
      <c r="CX224" s="121"/>
      <c r="CY224" s="121"/>
      <c r="CZ224" s="121"/>
      <c r="DA224" s="121"/>
      <c r="DB224" s="121"/>
      <c r="DC224" s="121"/>
      <c r="DD224" s="121"/>
      <c r="DE224" s="121"/>
      <c r="DF224" s="121"/>
      <c r="DG224" s="121"/>
      <c r="DH224" s="121"/>
      <c r="DI224" s="121"/>
      <c r="DJ224" s="121"/>
      <c r="DK224" s="121"/>
      <c r="DL224" s="121"/>
      <c r="DM224" s="121"/>
      <c r="DN224" s="121"/>
      <c r="DO224" s="121"/>
      <c r="DP224" s="121"/>
      <c r="DQ224" s="121"/>
      <c r="DR224" s="121"/>
      <c r="DS224" s="121"/>
      <c r="DT224" s="121"/>
      <c r="DU224" s="121"/>
      <c r="DV224" s="121"/>
      <c r="DW224" s="121"/>
      <c r="DX224" s="121"/>
      <c r="DY224" s="121"/>
      <c r="DZ224" s="121"/>
      <c r="EA224" s="121"/>
      <c r="EB224" s="121"/>
      <c r="EC224" s="121"/>
      <c r="ED224" s="121"/>
      <c r="EE224" s="121"/>
      <c r="EF224" s="121"/>
      <c r="EG224" s="121"/>
      <c r="EH224" s="121"/>
      <c r="EI224" s="121"/>
      <c r="EJ224" s="121"/>
      <c r="EK224" s="121"/>
      <c r="EL224" s="121"/>
      <c r="EM224" s="121"/>
      <c r="EN224" s="121"/>
      <c r="EO224" s="121"/>
      <c r="EP224" s="121"/>
      <c r="EQ224" s="121"/>
      <c r="ER224" s="121"/>
      <c r="ES224" s="121"/>
      <c r="ET224" s="121"/>
      <c r="EU224" s="121"/>
      <c r="EV224" s="121"/>
      <c r="EW224" s="121"/>
      <c r="EX224" s="121"/>
      <c r="EY224" s="121"/>
      <c r="EZ224" s="121"/>
      <c r="FA224" s="121"/>
      <c r="FB224" s="121"/>
      <c r="FC224" s="121"/>
      <c r="FD224" s="121"/>
      <c r="FE224" s="121"/>
      <c r="FF224" s="121"/>
      <c r="FG224" s="121"/>
      <c r="FH224" s="121"/>
      <c r="FI224" s="121"/>
      <c r="FJ224" s="121"/>
      <c r="FK224" s="121"/>
      <c r="FL224" s="121"/>
      <c r="FM224" s="121"/>
      <c r="FN224" s="121"/>
      <c r="FO224" s="121"/>
      <c r="FP224" s="121"/>
      <c r="FQ224" s="121"/>
      <c r="FR224" s="121"/>
      <c r="FS224" s="121"/>
      <c r="FT224" s="121"/>
      <c r="FU224" s="121"/>
      <c r="FV224" s="121"/>
      <c r="FW224" s="121"/>
      <c r="FX224" s="121"/>
      <c r="FY224" s="121"/>
      <c r="FZ224" s="121"/>
      <c r="GA224" s="121"/>
      <c r="GB224" s="121"/>
      <c r="GC224" s="121"/>
      <c r="GD224" s="121"/>
      <c r="GE224" s="121"/>
      <c r="GF224" s="121"/>
      <c r="GG224" s="121"/>
      <c r="GH224" s="121"/>
      <c r="GI224" s="121"/>
      <c r="GJ224" s="121"/>
      <c r="GK224" s="121"/>
      <c r="GL224" s="121"/>
      <c r="GM224" s="121"/>
      <c r="GN224" s="121"/>
      <c r="GO224" s="121"/>
      <c r="GP224" s="121"/>
      <c r="GQ224" s="121"/>
      <c r="GR224" s="121"/>
      <c r="GS224" s="121"/>
      <c r="GT224" s="121"/>
      <c r="GU224" s="121"/>
      <c r="GV224" s="121"/>
      <c r="GW224" s="121"/>
      <c r="GX224" s="121"/>
      <c r="GY224" s="121"/>
      <c r="GZ224" s="121"/>
      <c r="HA224" s="121"/>
      <c r="HB224" s="121"/>
      <c r="HC224" s="121"/>
      <c r="HD224" s="121"/>
      <c r="HE224" s="121"/>
      <c r="HF224" s="121"/>
      <c r="HG224" s="121"/>
      <c r="HH224" s="121"/>
      <c r="HI224" s="121"/>
      <c r="HJ224" s="121"/>
      <c r="HK224" s="121"/>
      <c r="HL224" s="121"/>
      <c r="HM224" s="121"/>
      <c r="HN224" s="121"/>
      <c r="HO224" s="121"/>
      <c r="HP224" s="121"/>
      <c r="HQ224" s="121"/>
      <c r="HR224" s="121"/>
      <c r="HS224" s="121"/>
      <c r="HT224" s="121"/>
      <c r="HU224" s="121"/>
      <c r="HV224" s="121"/>
      <c r="HW224" s="121"/>
      <c r="HX224" s="121"/>
      <c r="HY224" s="121"/>
      <c r="HZ224" s="121"/>
      <c r="IA224" s="121"/>
      <c r="IB224" s="121"/>
      <c r="IC224" s="121"/>
      <c r="ID224" s="121"/>
      <c r="IE224" s="121"/>
      <c r="IF224" s="121"/>
      <c r="IG224" s="121"/>
      <c r="IH224" s="121"/>
      <c r="II224" s="121"/>
      <c r="IJ224" s="121"/>
      <c r="IK224" s="121"/>
      <c r="IL224" s="121"/>
      <c r="IM224" s="121"/>
      <c r="IN224" s="121"/>
      <c r="IO224" s="121"/>
      <c r="IP224" s="121"/>
      <c r="IQ224" s="121"/>
      <c r="IR224" s="121"/>
      <c r="IS224" s="121"/>
      <c r="IT224" s="121"/>
      <c r="IU224" s="121"/>
    </row>
    <row r="225" spans="1:256" ht="14.5">
      <c r="A225" s="121"/>
      <c r="B225" s="49" t="s">
        <v>2027</v>
      </c>
      <c r="C225" s="172">
        <v>-32</v>
      </c>
      <c r="D225" s="49">
        <v>96741.0625</v>
      </c>
      <c r="E225" s="173">
        <v>100065</v>
      </c>
      <c r="F225" s="132"/>
      <c r="G225" s="121"/>
      <c r="H225" s="121"/>
      <c r="I225" s="121"/>
      <c r="J225" s="121"/>
      <c r="K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c r="AP225" s="121"/>
      <c r="AQ225" s="121"/>
      <c r="AR225" s="121"/>
      <c r="AS225" s="121"/>
      <c r="AT225" s="121"/>
      <c r="AU225" s="121"/>
      <c r="AV225" s="121"/>
      <c r="AW225" s="121"/>
      <c r="AX225" s="121"/>
      <c r="AY225" s="121"/>
      <c r="AZ225" s="121"/>
      <c r="BA225" s="121"/>
      <c r="BB225" s="121"/>
      <c r="BC225" s="121"/>
      <c r="BD225" s="121"/>
      <c r="BE225" s="121"/>
      <c r="BF225" s="121"/>
      <c r="BG225" s="121"/>
      <c r="BH225" s="121"/>
      <c r="BI225" s="121"/>
      <c r="BJ225" s="121"/>
      <c r="BK225" s="121"/>
      <c r="BL225" s="121"/>
      <c r="BM225" s="121"/>
      <c r="BN225" s="121"/>
      <c r="BO225" s="121"/>
      <c r="BP225" s="121"/>
      <c r="BQ225" s="121"/>
      <c r="BR225" s="121"/>
      <c r="BS225" s="121"/>
      <c r="BT225" s="121"/>
      <c r="BU225" s="121"/>
      <c r="BV225" s="121"/>
      <c r="BW225" s="121"/>
      <c r="BX225" s="121"/>
      <c r="BY225" s="121"/>
      <c r="BZ225" s="121"/>
      <c r="CA225" s="121"/>
      <c r="CB225" s="121"/>
      <c r="CC225" s="121"/>
      <c r="CD225" s="121"/>
      <c r="CE225" s="121"/>
      <c r="CF225" s="121"/>
      <c r="CG225" s="121"/>
      <c r="CH225" s="121"/>
      <c r="CI225" s="121"/>
      <c r="CJ225" s="121"/>
      <c r="CK225" s="121"/>
      <c r="CL225" s="121"/>
      <c r="CM225" s="121"/>
      <c r="CN225" s="121"/>
      <c r="CO225" s="121"/>
      <c r="CP225" s="121"/>
      <c r="CQ225" s="121"/>
      <c r="CR225" s="121"/>
      <c r="CS225" s="121"/>
      <c r="CT225" s="121"/>
      <c r="CU225" s="121"/>
      <c r="CV225" s="121"/>
      <c r="CW225" s="121"/>
      <c r="CX225" s="121"/>
      <c r="CY225" s="121"/>
      <c r="CZ225" s="121"/>
      <c r="DA225" s="121"/>
      <c r="DB225" s="121"/>
      <c r="DC225" s="121"/>
      <c r="DD225" s="121"/>
      <c r="DE225" s="121"/>
      <c r="DF225" s="121"/>
      <c r="DG225" s="121"/>
      <c r="DH225" s="121"/>
      <c r="DI225" s="121"/>
      <c r="DJ225" s="121"/>
      <c r="DK225" s="121"/>
      <c r="DL225" s="121"/>
      <c r="DM225" s="121"/>
      <c r="DN225" s="121"/>
      <c r="DO225" s="121"/>
      <c r="DP225" s="121"/>
      <c r="DQ225" s="121"/>
      <c r="DR225" s="121"/>
      <c r="DS225" s="121"/>
      <c r="DT225" s="121"/>
      <c r="DU225" s="121"/>
      <c r="DV225" s="121"/>
      <c r="DW225" s="121"/>
      <c r="DX225" s="121"/>
      <c r="DY225" s="121"/>
      <c r="DZ225" s="121"/>
      <c r="EA225" s="121"/>
      <c r="EB225" s="121"/>
      <c r="EC225" s="121"/>
      <c r="ED225" s="121"/>
      <c r="EE225" s="121"/>
      <c r="EF225" s="121"/>
      <c r="EG225" s="121"/>
      <c r="EH225" s="121"/>
      <c r="EI225" s="121"/>
      <c r="EJ225" s="121"/>
      <c r="EK225" s="121"/>
      <c r="EL225" s="121"/>
      <c r="EM225" s="121"/>
      <c r="EN225" s="121"/>
      <c r="EO225" s="121"/>
      <c r="EP225" s="121"/>
      <c r="EQ225" s="121"/>
      <c r="ER225" s="121"/>
      <c r="ES225" s="121"/>
      <c r="ET225" s="121"/>
      <c r="EU225" s="121"/>
      <c r="EV225" s="121"/>
      <c r="EW225" s="121"/>
      <c r="EX225" s="121"/>
      <c r="EY225" s="121"/>
      <c r="EZ225" s="121"/>
      <c r="FA225" s="121"/>
      <c r="FB225" s="121"/>
      <c r="FC225" s="121"/>
      <c r="FD225" s="121"/>
      <c r="FE225" s="121"/>
      <c r="FF225" s="121"/>
      <c r="FG225" s="121"/>
      <c r="FH225" s="121"/>
      <c r="FI225" s="121"/>
      <c r="FJ225" s="121"/>
      <c r="FK225" s="121"/>
      <c r="FL225" s="121"/>
      <c r="FM225" s="121"/>
      <c r="FN225" s="121"/>
      <c r="FO225" s="121"/>
      <c r="FP225" s="121"/>
      <c r="FQ225" s="121"/>
      <c r="FR225" s="121"/>
      <c r="FS225" s="121"/>
      <c r="FT225" s="121"/>
      <c r="FU225" s="121"/>
      <c r="FV225" s="121"/>
      <c r="FW225" s="121"/>
      <c r="FX225" s="121"/>
      <c r="FY225" s="121"/>
      <c r="FZ225" s="121"/>
      <c r="GA225" s="121"/>
      <c r="GB225" s="121"/>
      <c r="GC225" s="121"/>
      <c r="GD225" s="121"/>
      <c r="GE225" s="121"/>
      <c r="GF225" s="121"/>
      <c r="GG225" s="121"/>
      <c r="GH225" s="121"/>
      <c r="GI225" s="121"/>
      <c r="GJ225" s="121"/>
      <c r="GK225" s="121"/>
      <c r="GL225" s="121"/>
      <c r="GM225" s="121"/>
      <c r="GN225" s="121"/>
      <c r="GO225" s="121"/>
      <c r="GP225" s="121"/>
      <c r="GQ225" s="121"/>
      <c r="GR225" s="121"/>
      <c r="GS225" s="121"/>
      <c r="GT225" s="121"/>
      <c r="GU225" s="121"/>
      <c r="GV225" s="121"/>
      <c r="GW225" s="121"/>
      <c r="GX225" s="121"/>
      <c r="GY225" s="121"/>
      <c r="GZ225" s="121"/>
      <c r="HA225" s="121"/>
      <c r="HB225" s="121"/>
      <c r="HC225" s="121"/>
      <c r="HD225" s="121"/>
      <c r="HE225" s="121"/>
      <c r="HF225" s="121"/>
      <c r="HG225" s="121"/>
      <c r="HH225" s="121"/>
      <c r="HI225" s="121"/>
      <c r="HJ225" s="121"/>
      <c r="HK225" s="121"/>
      <c r="HL225" s="121"/>
      <c r="HM225" s="121"/>
      <c r="HN225" s="121"/>
      <c r="HO225" s="121"/>
      <c r="HP225" s="121"/>
      <c r="HQ225" s="121"/>
      <c r="HR225" s="121"/>
      <c r="HS225" s="121"/>
      <c r="HT225" s="121"/>
      <c r="HU225" s="121"/>
      <c r="HV225" s="121"/>
      <c r="HW225" s="121"/>
      <c r="HX225" s="121"/>
      <c r="HY225" s="121"/>
      <c r="HZ225" s="121"/>
      <c r="IA225" s="121"/>
      <c r="IB225" s="121"/>
      <c r="IC225" s="121"/>
      <c r="ID225" s="121"/>
      <c r="IE225" s="121"/>
      <c r="IF225" s="121"/>
      <c r="IG225" s="121"/>
      <c r="IH225" s="121"/>
      <c r="II225" s="121"/>
      <c r="IJ225" s="121"/>
      <c r="IK225" s="121"/>
      <c r="IL225" s="121"/>
      <c r="IM225" s="121"/>
      <c r="IN225" s="121"/>
      <c r="IO225" s="121"/>
      <c r="IP225" s="121"/>
      <c r="IQ225" s="121"/>
      <c r="IR225" s="121"/>
      <c r="IS225" s="121"/>
      <c r="IT225" s="121"/>
      <c r="IU225" s="121"/>
    </row>
    <row r="226" spans="1:256" ht="14.5">
      <c r="A226" s="121"/>
      <c r="B226" s="49" t="s">
        <v>2028</v>
      </c>
      <c r="C226" s="172">
        <v>150</v>
      </c>
      <c r="D226" s="49">
        <v>95026.653300000005</v>
      </c>
      <c r="E226" s="173">
        <v>99446.38</v>
      </c>
      <c r="F226" s="132"/>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c r="AP226" s="121"/>
      <c r="AQ226" s="121"/>
      <c r="AR226" s="121"/>
      <c r="AS226" s="121"/>
      <c r="AT226" s="121"/>
      <c r="AU226" s="121"/>
      <c r="AV226" s="121"/>
      <c r="AW226" s="121"/>
      <c r="AX226" s="121"/>
      <c r="AY226" s="121"/>
      <c r="AZ226" s="121"/>
      <c r="BA226" s="121"/>
      <c r="BB226" s="121"/>
      <c r="BC226" s="121"/>
      <c r="BD226" s="121"/>
      <c r="BE226" s="121"/>
      <c r="BF226" s="121"/>
      <c r="BG226" s="121"/>
      <c r="BH226" s="121"/>
      <c r="BI226" s="121"/>
      <c r="BJ226" s="121"/>
      <c r="BK226" s="121"/>
      <c r="BL226" s="121"/>
      <c r="BM226" s="121"/>
      <c r="BN226" s="121"/>
      <c r="BO226" s="121"/>
      <c r="BP226" s="121"/>
      <c r="BQ226" s="121"/>
      <c r="BR226" s="121"/>
      <c r="BS226" s="121"/>
      <c r="BT226" s="121"/>
      <c r="BU226" s="121"/>
      <c r="BV226" s="121"/>
      <c r="BW226" s="121"/>
      <c r="BX226" s="121"/>
      <c r="BY226" s="121"/>
      <c r="BZ226" s="121"/>
      <c r="CA226" s="121"/>
      <c r="CB226" s="121"/>
      <c r="CC226" s="121"/>
      <c r="CD226" s="121"/>
      <c r="CE226" s="121"/>
      <c r="CF226" s="121"/>
      <c r="CG226" s="121"/>
      <c r="CH226" s="121"/>
      <c r="CI226" s="121"/>
      <c r="CJ226" s="121"/>
      <c r="CK226" s="121"/>
      <c r="CL226" s="121"/>
      <c r="CM226" s="121"/>
      <c r="CN226" s="121"/>
      <c r="CO226" s="121"/>
      <c r="CP226" s="121"/>
      <c r="CQ226" s="121"/>
      <c r="CR226" s="121"/>
      <c r="CS226" s="121"/>
      <c r="CT226" s="121"/>
      <c r="CU226" s="121"/>
      <c r="CV226" s="121"/>
      <c r="CW226" s="121"/>
      <c r="CX226" s="121"/>
      <c r="CY226" s="121"/>
      <c r="CZ226" s="121"/>
      <c r="DA226" s="121"/>
      <c r="DB226" s="121"/>
      <c r="DC226" s="121"/>
      <c r="DD226" s="121"/>
      <c r="DE226" s="121"/>
      <c r="DF226" s="121"/>
      <c r="DG226" s="121"/>
      <c r="DH226" s="121"/>
      <c r="DI226" s="121"/>
      <c r="DJ226" s="121"/>
      <c r="DK226" s="121"/>
      <c r="DL226" s="121"/>
      <c r="DM226" s="121"/>
      <c r="DN226" s="121"/>
      <c r="DO226" s="121"/>
      <c r="DP226" s="121"/>
      <c r="DQ226" s="121"/>
      <c r="DR226" s="121"/>
      <c r="DS226" s="121"/>
      <c r="DT226" s="121"/>
      <c r="DU226" s="121"/>
      <c r="DV226" s="121"/>
      <c r="DW226" s="121"/>
      <c r="DX226" s="121"/>
      <c r="DY226" s="121"/>
      <c r="DZ226" s="121"/>
      <c r="EA226" s="121"/>
      <c r="EB226" s="121"/>
      <c r="EC226" s="121"/>
      <c r="ED226" s="121"/>
      <c r="EE226" s="121"/>
      <c r="EF226" s="121"/>
      <c r="EG226" s="121"/>
      <c r="EH226" s="121"/>
      <c r="EI226" s="121"/>
      <c r="EJ226" s="121"/>
      <c r="EK226" s="121"/>
      <c r="EL226" s="121"/>
      <c r="EM226" s="121"/>
      <c r="EN226" s="121"/>
      <c r="EO226" s="121"/>
      <c r="EP226" s="121"/>
      <c r="EQ226" s="121"/>
      <c r="ER226" s="121"/>
      <c r="ES226" s="121"/>
      <c r="ET226" s="121"/>
      <c r="EU226" s="121"/>
      <c r="EV226" s="121"/>
      <c r="EW226" s="121"/>
      <c r="EX226" s="121"/>
      <c r="EY226" s="121"/>
      <c r="EZ226" s="121"/>
      <c r="FA226" s="121"/>
      <c r="FB226" s="121"/>
      <c r="FC226" s="121"/>
      <c r="FD226" s="121"/>
      <c r="FE226" s="121"/>
      <c r="FF226" s="121"/>
      <c r="FG226" s="121"/>
      <c r="FH226" s="121"/>
      <c r="FI226" s="121"/>
      <c r="FJ226" s="121"/>
      <c r="FK226" s="121"/>
      <c r="FL226" s="121"/>
      <c r="FM226" s="121"/>
      <c r="FN226" s="121"/>
      <c r="FO226" s="121"/>
      <c r="FP226" s="121"/>
      <c r="FQ226" s="121"/>
      <c r="FR226" s="121"/>
      <c r="FS226" s="121"/>
      <c r="FT226" s="121"/>
      <c r="FU226" s="121"/>
      <c r="FV226" s="121"/>
      <c r="FW226" s="121"/>
      <c r="FX226" s="121"/>
      <c r="FY226" s="121"/>
      <c r="FZ226" s="121"/>
      <c r="GA226" s="121"/>
      <c r="GB226" s="121"/>
      <c r="GC226" s="121"/>
      <c r="GD226" s="121"/>
      <c r="GE226" s="121"/>
      <c r="GF226" s="121"/>
      <c r="GG226" s="121"/>
      <c r="GH226" s="121"/>
      <c r="GI226" s="121"/>
      <c r="GJ226" s="121"/>
      <c r="GK226" s="121"/>
      <c r="GL226" s="121"/>
      <c r="GM226" s="121"/>
      <c r="GN226" s="121"/>
      <c r="GO226" s="121"/>
      <c r="GP226" s="121"/>
      <c r="GQ226" s="121"/>
      <c r="GR226" s="121"/>
      <c r="GS226" s="121"/>
      <c r="GT226" s="121"/>
      <c r="GU226" s="121"/>
      <c r="GV226" s="121"/>
      <c r="GW226" s="121"/>
      <c r="GX226" s="121"/>
      <c r="GY226" s="121"/>
      <c r="GZ226" s="121"/>
      <c r="HA226" s="121"/>
      <c r="HB226" s="121"/>
      <c r="HC226" s="121"/>
      <c r="HD226" s="121"/>
      <c r="HE226" s="121"/>
      <c r="HF226" s="121"/>
      <c r="HG226" s="121"/>
      <c r="HH226" s="121"/>
      <c r="HI226" s="121"/>
      <c r="HJ226" s="121"/>
      <c r="HK226" s="121"/>
      <c r="HL226" s="121"/>
      <c r="HM226" s="121"/>
      <c r="HN226" s="121"/>
      <c r="HO226" s="121"/>
      <c r="HP226" s="121"/>
      <c r="HQ226" s="121"/>
      <c r="HR226" s="121"/>
      <c r="HS226" s="121"/>
      <c r="HT226" s="121"/>
      <c r="HU226" s="121"/>
      <c r="HV226" s="121"/>
      <c r="HW226" s="121"/>
      <c r="HX226" s="121"/>
      <c r="HY226" s="121"/>
      <c r="HZ226" s="121"/>
      <c r="IA226" s="121"/>
      <c r="IB226" s="121"/>
      <c r="IC226" s="121"/>
      <c r="ID226" s="121"/>
      <c r="IE226" s="121"/>
      <c r="IF226" s="121"/>
      <c r="IG226" s="121"/>
      <c r="IH226" s="121"/>
      <c r="II226" s="121"/>
      <c r="IJ226" s="121"/>
      <c r="IK226" s="121"/>
      <c r="IL226" s="121"/>
      <c r="IM226" s="121"/>
      <c r="IN226" s="121"/>
      <c r="IO226" s="121"/>
      <c r="IP226" s="121"/>
      <c r="IQ226" s="121"/>
      <c r="IR226" s="121"/>
      <c r="IS226" s="121"/>
      <c r="IT226" s="121"/>
      <c r="IU226" s="121"/>
    </row>
    <row r="227" spans="1:256" ht="14.5">
      <c r="A227" s="121"/>
      <c r="B227" s="49" t="s">
        <v>2029</v>
      </c>
      <c r="C227" s="172">
        <v>-150</v>
      </c>
      <c r="D227" s="49">
        <v>98819.986699999994</v>
      </c>
      <c r="E227" s="173">
        <v>100005</v>
      </c>
      <c r="F227" s="132"/>
      <c r="G227" s="121"/>
      <c r="H227" s="121"/>
      <c r="I227" s="121"/>
      <c r="J227" s="121"/>
      <c r="K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c r="AP227" s="121"/>
      <c r="AQ227" s="121"/>
      <c r="AR227" s="121"/>
      <c r="AS227" s="121"/>
      <c r="AT227" s="121"/>
      <c r="AU227" s="121"/>
      <c r="AV227" s="121"/>
      <c r="AW227" s="121"/>
      <c r="AX227" s="121"/>
      <c r="AY227" s="121"/>
      <c r="AZ227" s="121"/>
      <c r="BA227" s="121"/>
      <c r="BB227" s="121"/>
      <c r="BC227" s="121"/>
      <c r="BD227" s="121"/>
      <c r="BE227" s="121"/>
      <c r="BF227" s="121"/>
      <c r="BG227" s="121"/>
      <c r="BH227" s="121"/>
      <c r="BI227" s="121"/>
      <c r="BJ227" s="121"/>
      <c r="BK227" s="121"/>
      <c r="BL227" s="121"/>
      <c r="BM227" s="121"/>
      <c r="BN227" s="121"/>
      <c r="BO227" s="121"/>
      <c r="BP227" s="121"/>
      <c r="BQ227" s="121"/>
      <c r="BR227" s="121"/>
      <c r="BS227" s="121"/>
      <c r="BT227" s="121"/>
      <c r="BU227" s="121"/>
      <c r="BV227" s="121"/>
      <c r="BW227" s="121"/>
      <c r="BX227" s="121"/>
      <c r="BY227" s="121"/>
      <c r="BZ227" s="121"/>
      <c r="CA227" s="121"/>
      <c r="CB227" s="121"/>
      <c r="CC227" s="121"/>
      <c r="CD227" s="121"/>
      <c r="CE227" s="121"/>
      <c r="CF227" s="121"/>
      <c r="CG227" s="121"/>
      <c r="CH227" s="121"/>
      <c r="CI227" s="121"/>
      <c r="CJ227" s="121"/>
      <c r="CK227" s="121"/>
      <c r="CL227" s="121"/>
      <c r="CM227" s="121"/>
      <c r="CN227" s="121"/>
      <c r="CO227" s="121"/>
      <c r="CP227" s="121"/>
      <c r="CQ227" s="121"/>
      <c r="CR227" s="121"/>
      <c r="CS227" s="121"/>
      <c r="CT227" s="121"/>
      <c r="CU227" s="121"/>
      <c r="CV227" s="121"/>
      <c r="CW227" s="121"/>
      <c r="CX227" s="121"/>
      <c r="CY227" s="121"/>
      <c r="CZ227" s="121"/>
      <c r="DA227" s="121"/>
      <c r="DB227" s="121"/>
      <c r="DC227" s="121"/>
      <c r="DD227" s="121"/>
      <c r="DE227" s="121"/>
      <c r="DF227" s="121"/>
      <c r="DG227" s="121"/>
      <c r="DH227" s="121"/>
      <c r="DI227" s="121"/>
      <c r="DJ227" s="121"/>
      <c r="DK227" s="121"/>
      <c r="DL227" s="121"/>
      <c r="DM227" s="121"/>
      <c r="DN227" s="121"/>
      <c r="DO227" s="121"/>
      <c r="DP227" s="121"/>
      <c r="DQ227" s="121"/>
      <c r="DR227" s="121"/>
      <c r="DS227" s="121"/>
      <c r="DT227" s="121"/>
      <c r="DU227" s="121"/>
      <c r="DV227" s="121"/>
      <c r="DW227" s="121"/>
      <c r="DX227" s="121"/>
      <c r="DY227" s="121"/>
      <c r="DZ227" s="121"/>
      <c r="EA227" s="121"/>
      <c r="EB227" s="121"/>
      <c r="EC227" s="121"/>
      <c r="ED227" s="121"/>
      <c r="EE227" s="121"/>
      <c r="EF227" s="121"/>
      <c r="EG227" s="121"/>
      <c r="EH227" s="121"/>
      <c r="EI227" s="121"/>
      <c r="EJ227" s="121"/>
      <c r="EK227" s="121"/>
      <c r="EL227" s="121"/>
      <c r="EM227" s="121"/>
      <c r="EN227" s="121"/>
      <c r="EO227" s="121"/>
      <c r="EP227" s="121"/>
      <c r="EQ227" s="121"/>
      <c r="ER227" s="121"/>
      <c r="ES227" s="121"/>
      <c r="ET227" s="121"/>
      <c r="EU227" s="121"/>
      <c r="EV227" s="121"/>
      <c r="EW227" s="121"/>
      <c r="EX227" s="121"/>
      <c r="EY227" s="121"/>
      <c r="EZ227" s="121"/>
      <c r="FA227" s="121"/>
      <c r="FB227" s="121"/>
      <c r="FC227" s="121"/>
      <c r="FD227" s="121"/>
      <c r="FE227" s="121"/>
      <c r="FF227" s="121"/>
      <c r="FG227" s="121"/>
      <c r="FH227" s="121"/>
      <c r="FI227" s="121"/>
      <c r="FJ227" s="121"/>
      <c r="FK227" s="121"/>
      <c r="FL227" s="121"/>
      <c r="FM227" s="121"/>
      <c r="FN227" s="121"/>
      <c r="FO227" s="121"/>
      <c r="FP227" s="121"/>
      <c r="FQ227" s="121"/>
      <c r="FR227" s="121"/>
      <c r="FS227" s="121"/>
      <c r="FT227" s="121"/>
      <c r="FU227" s="121"/>
      <c r="FV227" s="121"/>
      <c r="FW227" s="121"/>
      <c r="FX227" s="121"/>
      <c r="FY227" s="121"/>
      <c r="FZ227" s="121"/>
      <c r="GA227" s="121"/>
      <c r="GB227" s="121"/>
      <c r="GC227" s="121"/>
      <c r="GD227" s="121"/>
      <c r="GE227" s="121"/>
      <c r="GF227" s="121"/>
      <c r="GG227" s="121"/>
      <c r="GH227" s="121"/>
      <c r="GI227" s="121"/>
      <c r="GJ227" s="121"/>
      <c r="GK227" s="121"/>
      <c r="GL227" s="121"/>
      <c r="GM227" s="121"/>
      <c r="GN227" s="121"/>
      <c r="GO227" s="121"/>
      <c r="GP227" s="121"/>
      <c r="GQ227" s="121"/>
      <c r="GR227" s="121"/>
      <c r="GS227" s="121"/>
      <c r="GT227" s="121"/>
      <c r="GU227" s="121"/>
      <c r="GV227" s="121"/>
      <c r="GW227" s="121"/>
      <c r="GX227" s="121"/>
      <c r="GY227" s="121"/>
      <c r="GZ227" s="121"/>
      <c r="HA227" s="121"/>
      <c r="HB227" s="121"/>
      <c r="HC227" s="121"/>
      <c r="HD227" s="121"/>
      <c r="HE227" s="121"/>
      <c r="HF227" s="121"/>
      <c r="HG227" s="121"/>
      <c r="HH227" s="121"/>
      <c r="HI227" s="121"/>
      <c r="HJ227" s="121"/>
      <c r="HK227" s="121"/>
      <c r="HL227" s="121"/>
      <c r="HM227" s="121"/>
      <c r="HN227" s="121"/>
      <c r="HO227" s="121"/>
      <c r="HP227" s="121"/>
      <c r="HQ227" s="121"/>
      <c r="HR227" s="121"/>
      <c r="HS227" s="121"/>
      <c r="HT227" s="121"/>
      <c r="HU227" s="121"/>
      <c r="HV227" s="121"/>
      <c r="HW227" s="121"/>
      <c r="HX227" s="121"/>
      <c r="HY227" s="121"/>
      <c r="HZ227" s="121"/>
      <c r="IA227" s="121"/>
      <c r="IB227" s="121"/>
      <c r="IC227" s="121"/>
      <c r="ID227" s="121"/>
      <c r="IE227" s="121"/>
      <c r="IF227" s="121"/>
      <c r="IG227" s="121"/>
      <c r="IH227" s="121"/>
      <c r="II227" s="121"/>
      <c r="IJ227" s="121"/>
      <c r="IK227" s="121"/>
      <c r="IL227" s="121"/>
      <c r="IM227" s="121"/>
      <c r="IN227" s="121"/>
      <c r="IO227" s="121"/>
      <c r="IP227" s="121"/>
      <c r="IQ227" s="121"/>
      <c r="IR227" s="121"/>
      <c r="IS227" s="121"/>
      <c r="IT227" s="121"/>
      <c r="IU227" s="121"/>
      <c r="IV227" s="121"/>
    </row>
    <row r="228" spans="1:256" ht="14.5">
      <c r="A228" s="121"/>
      <c r="B228" s="133" t="s">
        <v>1570</v>
      </c>
      <c r="C228" s="134"/>
      <c r="D228" s="134"/>
      <c r="E228" s="134"/>
      <c r="F228" s="135"/>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c r="AP228" s="121"/>
      <c r="AQ228" s="121"/>
      <c r="AR228" s="121"/>
      <c r="AS228" s="121"/>
      <c r="AT228" s="121"/>
      <c r="AU228" s="121"/>
      <c r="AV228" s="121"/>
      <c r="AW228" s="121"/>
      <c r="AX228" s="121"/>
      <c r="AY228" s="121"/>
      <c r="AZ228" s="121"/>
      <c r="BA228" s="121"/>
      <c r="BB228" s="121"/>
      <c r="BC228" s="121"/>
      <c r="BD228" s="121"/>
      <c r="BE228" s="121"/>
      <c r="BF228" s="121"/>
      <c r="BG228" s="121"/>
      <c r="BH228" s="121"/>
      <c r="BI228" s="121"/>
      <c r="BJ228" s="121"/>
      <c r="BK228" s="121"/>
      <c r="BL228" s="121"/>
      <c r="BM228" s="121"/>
      <c r="BN228" s="121"/>
      <c r="BO228" s="121"/>
      <c r="BP228" s="121"/>
      <c r="BQ228" s="121"/>
      <c r="BR228" s="121"/>
      <c r="BS228" s="121"/>
      <c r="BT228" s="121"/>
      <c r="BU228" s="121"/>
      <c r="BV228" s="121"/>
      <c r="BW228" s="121"/>
      <c r="BX228" s="121"/>
      <c r="BY228" s="121"/>
      <c r="BZ228" s="121"/>
      <c r="CA228" s="121"/>
      <c r="CB228" s="121"/>
      <c r="CC228" s="121"/>
      <c r="CD228" s="121"/>
      <c r="CE228" s="121"/>
      <c r="CF228" s="121"/>
      <c r="CG228" s="121"/>
      <c r="CH228" s="121"/>
      <c r="CI228" s="121"/>
      <c r="CJ228" s="121"/>
      <c r="CK228" s="121"/>
      <c r="CL228" s="121"/>
      <c r="CM228" s="121"/>
      <c r="CN228" s="121"/>
      <c r="CO228" s="121"/>
      <c r="CP228" s="121"/>
      <c r="CQ228" s="121"/>
      <c r="CR228" s="121"/>
      <c r="CS228" s="121"/>
      <c r="CT228" s="121"/>
      <c r="CU228" s="121"/>
      <c r="CV228" s="121"/>
      <c r="CW228" s="121"/>
      <c r="CX228" s="121"/>
      <c r="CY228" s="121"/>
      <c r="CZ228" s="121"/>
      <c r="DA228" s="121"/>
      <c r="DB228" s="121"/>
      <c r="DC228" s="121"/>
      <c r="DD228" s="121"/>
      <c r="DE228" s="121"/>
      <c r="DF228" s="121"/>
      <c r="DG228" s="121"/>
      <c r="DH228" s="121"/>
      <c r="DI228" s="121"/>
      <c r="DJ228" s="121"/>
      <c r="DK228" s="121"/>
      <c r="DL228" s="121"/>
      <c r="DM228" s="121"/>
      <c r="DN228" s="121"/>
      <c r="DO228" s="121"/>
      <c r="DP228" s="121"/>
      <c r="DQ228" s="121"/>
      <c r="DR228" s="121"/>
      <c r="DS228" s="121"/>
      <c r="DT228" s="121"/>
      <c r="DU228" s="121"/>
      <c r="DV228" s="121"/>
      <c r="DW228" s="121"/>
      <c r="DX228" s="121"/>
      <c r="DY228" s="121"/>
      <c r="DZ228" s="121"/>
      <c r="EA228" s="121"/>
      <c r="EB228" s="121"/>
      <c r="EC228" s="121"/>
      <c r="ED228" s="121"/>
      <c r="EE228" s="121"/>
      <c r="EF228" s="121"/>
      <c r="EG228" s="121"/>
      <c r="EH228" s="121"/>
      <c r="EI228" s="121"/>
      <c r="EJ228" s="121"/>
      <c r="EK228" s="121"/>
      <c r="EL228" s="121"/>
      <c r="EM228" s="121"/>
      <c r="EN228" s="121"/>
      <c r="EO228" s="121"/>
      <c r="EP228" s="121"/>
      <c r="EQ228" s="121"/>
      <c r="ER228" s="121"/>
      <c r="ES228" s="121"/>
      <c r="ET228" s="121"/>
      <c r="EU228" s="121"/>
      <c r="EV228" s="121"/>
      <c r="EW228" s="121"/>
      <c r="EX228" s="121"/>
      <c r="EY228" s="121"/>
      <c r="EZ228" s="121"/>
      <c r="FA228" s="121"/>
      <c r="FB228" s="121"/>
      <c r="FC228" s="121"/>
      <c r="FD228" s="121"/>
      <c r="FE228" s="121"/>
      <c r="FF228" s="121"/>
      <c r="FG228" s="121"/>
      <c r="FH228" s="121"/>
      <c r="FI228" s="121"/>
      <c r="FJ228" s="121"/>
      <c r="FK228" s="121"/>
      <c r="FL228" s="121"/>
      <c r="FM228" s="121"/>
      <c r="FN228" s="121"/>
      <c r="FO228" s="121"/>
      <c r="FP228" s="121"/>
      <c r="FQ228" s="121"/>
      <c r="FR228" s="121"/>
      <c r="FS228" s="121"/>
      <c r="FT228" s="121"/>
      <c r="FU228" s="121"/>
      <c r="FV228" s="121"/>
      <c r="FW228" s="121"/>
      <c r="FX228" s="121"/>
      <c r="FY228" s="121"/>
      <c r="FZ228" s="121"/>
      <c r="GA228" s="121"/>
      <c r="GB228" s="121"/>
      <c r="GC228" s="121"/>
      <c r="GD228" s="121"/>
      <c r="GE228" s="121"/>
      <c r="GF228" s="121"/>
      <c r="GG228" s="121"/>
      <c r="GH228" s="121"/>
      <c r="GI228" s="121"/>
      <c r="GJ228" s="121"/>
      <c r="GK228" s="121"/>
      <c r="GL228" s="121"/>
      <c r="GM228" s="121"/>
      <c r="GN228" s="121"/>
      <c r="GO228" s="121"/>
      <c r="GP228" s="121"/>
      <c r="GQ228" s="121"/>
      <c r="GR228" s="121"/>
      <c r="GS228" s="121"/>
      <c r="GT228" s="121"/>
      <c r="GU228" s="121"/>
      <c r="GV228" s="121"/>
      <c r="GW228" s="121"/>
      <c r="GX228" s="121"/>
      <c r="GY228" s="121"/>
      <c r="GZ228" s="121"/>
      <c r="HA228" s="121"/>
      <c r="HB228" s="121"/>
      <c r="HC228" s="121"/>
      <c r="HD228" s="121"/>
      <c r="HE228" s="121"/>
      <c r="HF228" s="121"/>
      <c r="HG228" s="121"/>
      <c r="HH228" s="121"/>
      <c r="HI228" s="121"/>
      <c r="HJ228" s="121"/>
      <c r="HK228" s="121"/>
      <c r="HL228" s="121"/>
      <c r="HM228" s="121"/>
      <c r="HN228" s="121"/>
      <c r="HO228" s="121"/>
      <c r="HP228" s="121"/>
      <c r="HQ228" s="121"/>
      <c r="HR228" s="121"/>
      <c r="HS228" s="121"/>
      <c r="HT228" s="121"/>
      <c r="HU228" s="121"/>
      <c r="HV228" s="121"/>
      <c r="HW228" s="121"/>
      <c r="HX228" s="121"/>
      <c r="HY228" s="121"/>
      <c r="HZ228" s="121"/>
      <c r="IA228" s="121"/>
      <c r="IB228" s="121"/>
      <c r="IC228" s="121"/>
      <c r="ID228" s="121"/>
      <c r="IE228" s="121"/>
      <c r="IF228" s="121"/>
      <c r="IG228" s="121"/>
      <c r="IH228" s="121"/>
      <c r="II228" s="121"/>
      <c r="IJ228" s="121"/>
      <c r="IK228" s="121"/>
      <c r="IL228" s="121"/>
      <c r="IM228" s="121"/>
      <c r="IN228" s="121"/>
      <c r="IO228" s="121"/>
      <c r="IP228" s="121"/>
      <c r="IQ228" s="121"/>
      <c r="IR228" s="121"/>
      <c r="IS228" s="121"/>
      <c r="IT228" s="121"/>
      <c r="IU228" s="121"/>
      <c r="IV228" s="121"/>
    </row>
    <row r="229" spans="1:256" ht="14.5">
      <c r="A229" s="121"/>
      <c r="B229" s="121"/>
      <c r="C229" s="136"/>
      <c r="D229" s="121"/>
      <c r="E229" s="121"/>
      <c r="F229" s="137"/>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c r="AP229" s="121"/>
      <c r="AQ229" s="121"/>
      <c r="AR229" s="121"/>
      <c r="AS229" s="121"/>
      <c r="AT229" s="121"/>
      <c r="AU229" s="121"/>
      <c r="AV229" s="121"/>
      <c r="AW229" s="121"/>
      <c r="AX229" s="121"/>
      <c r="AY229" s="121"/>
      <c r="AZ229" s="121"/>
      <c r="BA229" s="121"/>
      <c r="BB229" s="121"/>
      <c r="BC229" s="121"/>
      <c r="BD229" s="121"/>
      <c r="BE229" s="121"/>
      <c r="BF229" s="121"/>
      <c r="BG229" s="121"/>
      <c r="BH229" s="121"/>
      <c r="BI229" s="121"/>
      <c r="BJ229" s="121"/>
      <c r="BK229" s="121"/>
      <c r="BL229" s="121"/>
      <c r="BM229" s="121"/>
      <c r="BN229" s="121"/>
      <c r="BO229" s="121"/>
      <c r="BP229" s="121"/>
      <c r="BQ229" s="121"/>
      <c r="BR229" s="121"/>
      <c r="BS229" s="121"/>
      <c r="BT229" s="121"/>
      <c r="BU229" s="121"/>
      <c r="BV229" s="121"/>
      <c r="BW229" s="121"/>
      <c r="BX229" s="121"/>
      <c r="BY229" s="121"/>
      <c r="BZ229" s="121"/>
      <c r="CA229" s="121"/>
      <c r="CB229" s="121"/>
      <c r="CC229" s="121"/>
      <c r="CD229" s="121"/>
      <c r="CE229" s="121"/>
      <c r="CF229" s="121"/>
      <c r="CG229" s="121"/>
      <c r="CH229" s="121"/>
      <c r="CI229" s="121"/>
      <c r="CJ229" s="121"/>
      <c r="CK229" s="121"/>
      <c r="CL229" s="121"/>
      <c r="CM229" s="121"/>
      <c r="CN229" s="121"/>
      <c r="CO229" s="121"/>
      <c r="CP229" s="121"/>
      <c r="CQ229" s="121"/>
      <c r="CR229" s="121"/>
      <c r="CS229" s="121"/>
      <c r="CT229" s="121"/>
      <c r="CU229" s="121"/>
      <c r="CV229" s="121"/>
      <c r="CW229" s="121"/>
      <c r="CX229" s="121"/>
      <c r="CY229" s="121"/>
      <c r="CZ229" s="121"/>
      <c r="DA229" s="121"/>
      <c r="DB229" s="121"/>
      <c r="DC229" s="121"/>
      <c r="DD229" s="121"/>
      <c r="DE229" s="121"/>
      <c r="DF229" s="121"/>
      <c r="DG229" s="121"/>
      <c r="DH229" s="121"/>
      <c r="DI229" s="121"/>
      <c r="DJ229" s="121"/>
      <c r="DK229" s="121"/>
      <c r="DL229" s="121"/>
      <c r="DM229" s="121"/>
      <c r="DN229" s="121"/>
      <c r="DO229" s="121"/>
      <c r="DP229" s="121"/>
      <c r="DQ229" s="121"/>
      <c r="DR229" s="121"/>
      <c r="DS229" s="121"/>
      <c r="DT229" s="121"/>
      <c r="DU229" s="121"/>
      <c r="DV229" s="121"/>
      <c r="DW229" s="121"/>
      <c r="DX229" s="121"/>
      <c r="DY229" s="121"/>
      <c r="DZ229" s="121"/>
      <c r="EA229" s="121"/>
      <c r="EB229" s="121"/>
      <c r="EC229" s="121"/>
      <c r="ED229" s="121"/>
      <c r="EE229" s="121"/>
      <c r="EF229" s="121"/>
      <c r="EG229" s="121"/>
      <c r="EH229" s="121"/>
      <c r="EI229" s="121"/>
      <c r="EJ229" s="121"/>
      <c r="EK229" s="121"/>
      <c r="EL229" s="121"/>
      <c r="EM229" s="121"/>
      <c r="EN229" s="121"/>
      <c r="EO229" s="121"/>
      <c r="EP229" s="121"/>
      <c r="EQ229" s="121"/>
      <c r="ER229" s="121"/>
      <c r="ES229" s="121"/>
      <c r="ET229" s="121"/>
      <c r="EU229" s="121"/>
      <c r="EV229" s="121"/>
      <c r="EW229" s="121"/>
      <c r="EX229" s="121"/>
      <c r="EY229" s="121"/>
      <c r="EZ229" s="121"/>
      <c r="FA229" s="121"/>
      <c r="FB229" s="121"/>
      <c r="FC229" s="121"/>
      <c r="FD229" s="121"/>
      <c r="FE229" s="121"/>
      <c r="FF229" s="121"/>
      <c r="FG229" s="121"/>
      <c r="FH229" s="121"/>
      <c r="FI229" s="121"/>
      <c r="FJ229" s="121"/>
      <c r="FK229" s="121"/>
      <c r="FL229" s="121"/>
      <c r="FM229" s="121"/>
      <c r="FN229" s="121"/>
      <c r="FO229" s="121"/>
      <c r="FP229" s="121"/>
      <c r="FQ229" s="121"/>
      <c r="FR229" s="121"/>
      <c r="FS229" s="121"/>
      <c r="FT229" s="121"/>
      <c r="FU229" s="121"/>
      <c r="FV229" s="121"/>
      <c r="FW229" s="121"/>
      <c r="FX229" s="121"/>
      <c r="FY229" s="121"/>
      <c r="FZ229" s="121"/>
      <c r="GA229" s="121"/>
      <c r="GB229" s="121"/>
      <c r="GC229" s="121"/>
      <c r="GD229" s="121"/>
      <c r="GE229" s="121"/>
      <c r="GF229" s="121"/>
      <c r="GG229" s="121"/>
      <c r="GH229" s="121"/>
      <c r="GI229" s="121"/>
      <c r="GJ229" s="121"/>
      <c r="GK229" s="121"/>
      <c r="GL229" s="121"/>
      <c r="GM229" s="121"/>
      <c r="GN229" s="121"/>
      <c r="GO229" s="121"/>
      <c r="GP229" s="121"/>
      <c r="GQ229" s="121"/>
      <c r="GR229" s="121"/>
      <c r="GS229" s="121"/>
      <c r="GT229" s="121"/>
      <c r="GU229" s="121"/>
      <c r="GV229" s="121"/>
      <c r="GW229" s="121"/>
      <c r="GX229" s="121"/>
      <c r="GY229" s="121"/>
      <c r="GZ229" s="121"/>
      <c r="HA229" s="121"/>
      <c r="HB229" s="121"/>
      <c r="HC229" s="121"/>
      <c r="HD229" s="121"/>
      <c r="HE229" s="121"/>
      <c r="HF229" s="121"/>
      <c r="HG229" s="121"/>
      <c r="HH229" s="121"/>
      <c r="HI229" s="121"/>
      <c r="HJ229" s="121"/>
      <c r="HK229" s="121"/>
      <c r="HL229" s="121"/>
      <c r="HM229" s="121"/>
      <c r="HN229" s="121"/>
      <c r="HO229" s="121"/>
      <c r="HP229" s="121"/>
      <c r="HQ229" s="121"/>
      <c r="HR229" s="121"/>
      <c r="HS229" s="121"/>
      <c r="HT229" s="121"/>
      <c r="HU229" s="121"/>
      <c r="HV229" s="121"/>
      <c r="HW229" s="121"/>
      <c r="HX229" s="121"/>
      <c r="HY229" s="121"/>
      <c r="HZ229" s="121"/>
      <c r="IA229" s="121"/>
      <c r="IB229" s="121"/>
      <c r="IC229" s="121"/>
      <c r="ID229" s="121"/>
      <c r="IE229" s="121"/>
      <c r="IF229" s="121"/>
      <c r="IG229" s="121"/>
      <c r="IH229" s="121"/>
      <c r="II229" s="121"/>
      <c r="IJ229" s="121"/>
      <c r="IK229" s="121"/>
      <c r="IL229" s="121"/>
      <c r="IM229" s="121"/>
      <c r="IN229" s="121"/>
      <c r="IO229" s="121"/>
      <c r="IP229" s="121"/>
      <c r="IQ229" s="121"/>
      <c r="IR229" s="121"/>
      <c r="IS229" s="121"/>
      <c r="IT229" s="121"/>
      <c r="IU229" s="121"/>
      <c r="IV229" s="121"/>
    </row>
    <row r="230" spans="1:256" ht="14.5">
      <c r="A230" s="121"/>
      <c r="B230" s="138" t="s">
        <v>1571</v>
      </c>
      <c r="C230" s="139">
        <v>6.4199999999999993E-2</v>
      </c>
      <c r="D230" s="121"/>
      <c r="E230" s="121"/>
      <c r="F230" s="137"/>
      <c r="G230" s="121"/>
      <c r="H230" s="121"/>
      <c r="I230" s="121"/>
      <c r="J230" s="121"/>
      <c r="K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c r="AP230" s="121"/>
      <c r="AQ230" s="121"/>
      <c r="AR230" s="121"/>
      <c r="AS230" s="121"/>
      <c r="AT230" s="121"/>
      <c r="AU230" s="121"/>
      <c r="AV230" s="121"/>
      <c r="AW230" s="121"/>
      <c r="AX230" s="121"/>
      <c r="AY230" s="121"/>
      <c r="AZ230" s="121"/>
      <c r="BA230" s="121"/>
      <c r="BB230" s="121"/>
      <c r="BC230" s="121"/>
      <c r="BD230" s="121"/>
      <c r="BE230" s="121"/>
      <c r="BF230" s="121"/>
      <c r="BG230" s="121"/>
      <c r="BH230" s="121"/>
      <c r="BI230" s="121"/>
      <c r="BJ230" s="121"/>
      <c r="BK230" s="121"/>
      <c r="BL230" s="121"/>
      <c r="BM230" s="121"/>
      <c r="BN230" s="121"/>
      <c r="BO230" s="121"/>
      <c r="BP230" s="121"/>
      <c r="BQ230" s="121"/>
      <c r="BR230" s="121"/>
      <c r="BS230" s="121"/>
      <c r="BT230" s="121"/>
      <c r="BU230" s="121"/>
      <c r="BV230" s="121"/>
      <c r="BW230" s="121"/>
      <c r="BX230" s="121"/>
      <c r="BY230" s="121"/>
      <c r="BZ230" s="121"/>
      <c r="CA230" s="121"/>
      <c r="CB230" s="121"/>
      <c r="CC230" s="121"/>
      <c r="CD230" s="121"/>
      <c r="CE230" s="121"/>
      <c r="CF230" s="121"/>
      <c r="CG230" s="121"/>
      <c r="CH230" s="121"/>
      <c r="CI230" s="121"/>
      <c r="CJ230" s="121"/>
      <c r="CK230" s="121"/>
      <c r="CL230" s="121"/>
      <c r="CM230" s="121"/>
      <c r="CN230" s="121"/>
      <c r="CO230" s="121"/>
      <c r="CP230" s="121"/>
      <c r="CQ230" s="121"/>
      <c r="CR230" s="121"/>
      <c r="CS230" s="121"/>
      <c r="CT230" s="121"/>
      <c r="CU230" s="121"/>
      <c r="CV230" s="121"/>
      <c r="CW230" s="121"/>
      <c r="CX230" s="121"/>
      <c r="CY230" s="121"/>
      <c r="CZ230" s="121"/>
      <c r="DA230" s="121"/>
      <c r="DB230" s="121"/>
      <c r="DC230" s="121"/>
      <c r="DD230" s="121"/>
      <c r="DE230" s="121"/>
      <c r="DF230" s="121"/>
      <c r="DG230" s="121"/>
      <c r="DH230" s="121"/>
      <c r="DI230" s="121"/>
      <c r="DJ230" s="121"/>
      <c r="DK230" s="121"/>
      <c r="DL230" s="121"/>
      <c r="DM230" s="121"/>
      <c r="DN230" s="121"/>
      <c r="DO230" s="121"/>
      <c r="DP230" s="121"/>
      <c r="DQ230" s="121"/>
      <c r="DR230" s="121"/>
      <c r="DS230" s="121"/>
      <c r="DT230" s="121"/>
      <c r="DU230" s="121"/>
      <c r="DV230" s="121"/>
      <c r="DW230" s="121"/>
      <c r="DX230" s="121"/>
      <c r="DY230" s="121"/>
      <c r="DZ230" s="121"/>
      <c r="EA230" s="121"/>
      <c r="EB230" s="121"/>
      <c r="EC230" s="121"/>
      <c r="ED230" s="121"/>
      <c r="EE230" s="121"/>
      <c r="EF230" s="121"/>
      <c r="EG230" s="121"/>
      <c r="EH230" s="121"/>
      <c r="EI230" s="121"/>
      <c r="EJ230" s="121"/>
      <c r="EK230" s="121"/>
      <c r="EL230" s="121"/>
      <c r="EM230" s="121"/>
      <c r="EN230" s="121"/>
      <c r="EO230" s="121"/>
      <c r="EP230" s="121"/>
      <c r="EQ230" s="121"/>
      <c r="ER230" s="121"/>
      <c r="ES230" s="121"/>
      <c r="ET230" s="121"/>
      <c r="EU230" s="121"/>
      <c r="EV230" s="121"/>
      <c r="EW230" s="121"/>
      <c r="EX230" s="121"/>
      <c r="EY230" s="121"/>
      <c r="EZ230" s="121"/>
      <c r="FA230" s="121"/>
      <c r="FB230" s="121"/>
      <c r="FC230" s="121"/>
      <c r="FD230" s="121"/>
      <c r="FE230" s="121"/>
      <c r="FF230" s="121"/>
      <c r="FG230" s="121"/>
      <c r="FH230" s="121"/>
      <c r="FI230" s="121"/>
      <c r="FJ230" s="121"/>
      <c r="FK230" s="121"/>
      <c r="FL230" s="121"/>
      <c r="FM230" s="121"/>
      <c r="FN230" s="121"/>
      <c r="FO230" s="121"/>
      <c r="FP230" s="121"/>
      <c r="FQ230" s="121"/>
      <c r="FR230" s="121"/>
      <c r="FS230" s="121"/>
      <c r="FT230" s="121"/>
      <c r="FU230" s="121"/>
      <c r="FV230" s="121"/>
      <c r="FW230" s="121"/>
      <c r="FX230" s="121"/>
      <c r="FY230" s="121"/>
      <c r="FZ230" s="121"/>
      <c r="GA230" s="121"/>
      <c r="GB230" s="121"/>
      <c r="GC230" s="121"/>
      <c r="GD230" s="121"/>
      <c r="GE230" s="121"/>
      <c r="GF230" s="121"/>
      <c r="GG230" s="121"/>
      <c r="GH230" s="121"/>
      <c r="GI230" s="121"/>
      <c r="GJ230" s="121"/>
      <c r="GK230" s="121"/>
      <c r="GL230" s="121"/>
      <c r="GM230" s="121"/>
      <c r="GN230" s="121"/>
      <c r="GO230" s="121"/>
      <c r="GP230" s="121"/>
      <c r="GQ230" s="121"/>
      <c r="GR230" s="121"/>
      <c r="GS230" s="121"/>
      <c r="GT230" s="121"/>
      <c r="GU230" s="121"/>
      <c r="GV230" s="121"/>
      <c r="GW230" s="121"/>
      <c r="GX230" s="121"/>
      <c r="GY230" s="121"/>
      <c r="GZ230" s="121"/>
      <c r="HA230" s="121"/>
      <c r="HB230" s="121"/>
      <c r="HC230" s="121"/>
      <c r="HD230" s="121"/>
      <c r="HE230" s="121"/>
      <c r="HF230" s="121"/>
      <c r="HG230" s="121"/>
      <c r="HH230" s="121"/>
      <c r="HI230" s="121"/>
      <c r="HJ230" s="121"/>
      <c r="HK230" s="121"/>
      <c r="HL230" s="121"/>
      <c r="HM230" s="121"/>
      <c r="HN230" s="121"/>
      <c r="HO230" s="121"/>
      <c r="HP230" s="121"/>
      <c r="HQ230" s="121"/>
      <c r="HR230" s="121"/>
      <c r="HS230" s="121"/>
      <c r="HT230" s="121"/>
      <c r="HU230" s="121"/>
      <c r="HV230" s="121"/>
      <c r="HW230" s="121"/>
      <c r="HX230" s="121"/>
      <c r="HY230" s="121"/>
      <c r="HZ230" s="121"/>
      <c r="IA230" s="121"/>
      <c r="IB230" s="121"/>
      <c r="IC230" s="121"/>
      <c r="ID230" s="121"/>
      <c r="IE230" s="121"/>
      <c r="IF230" s="121"/>
      <c r="IG230" s="121"/>
      <c r="IH230" s="121"/>
      <c r="II230" s="121"/>
      <c r="IJ230" s="121"/>
      <c r="IK230" s="121"/>
      <c r="IL230" s="121"/>
      <c r="IM230" s="121"/>
      <c r="IN230" s="121"/>
      <c r="IO230" s="121"/>
      <c r="IP230" s="121"/>
      <c r="IQ230" s="121"/>
      <c r="IR230" s="121"/>
      <c r="IS230" s="121"/>
      <c r="IT230" s="121"/>
      <c r="IU230" s="121"/>
      <c r="IV230" s="121"/>
    </row>
    <row r="231" spans="1:256" ht="14.5">
      <c r="A231" s="121"/>
      <c r="B231" s="121"/>
      <c r="C231" s="136"/>
      <c r="D231" s="121"/>
      <c r="E231" s="121"/>
      <c r="F231" s="137"/>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c r="AP231" s="121"/>
      <c r="AQ231" s="121"/>
      <c r="AR231" s="121"/>
      <c r="AS231" s="121"/>
      <c r="AT231" s="121"/>
      <c r="AU231" s="121"/>
      <c r="AV231" s="121"/>
      <c r="AW231" s="121"/>
      <c r="AX231" s="121"/>
      <c r="AY231" s="121"/>
      <c r="AZ231" s="121"/>
      <c r="BA231" s="121"/>
      <c r="BB231" s="121"/>
      <c r="BC231" s="121"/>
      <c r="BD231" s="121"/>
      <c r="BE231" s="121"/>
      <c r="BF231" s="121"/>
      <c r="BG231" s="121"/>
      <c r="BH231" s="121"/>
      <c r="BI231" s="121"/>
      <c r="BJ231" s="121"/>
      <c r="BK231" s="121"/>
      <c r="BL231" s="121"/>
      <c r="BM231" s="121"/>
      <c r="BN231" s="121"/>
      <c r="BO231" s="121"/>
      <c r="BP231" s="121"/>
      <c r="BQ231" s="121"/>
      <c r="BR231" s="121"/>
      <c r="BS231" s="121"/>
      <c r="BT231" s="121"/>
      <c r="BU231" s="121"/>
      <c r="BV231" s="121"/>
      <c r="BW231" s="121"/>
      <c r="BX231" s="121"/>
      <c r="BY231" s="121"/>
      <c r="BZ231" s="121"/>
      <c r="CA231" s="121"/>
      <c r="CB231" s="121"/>
      <c r="CC231" s="121"/>
      <c r="CD231" s="121"/>
      <c r="CE231" s="121"/>
      <c r="CF231" s="121"/>
      <c r="CG231" s="121"/>
      <c r="CH231" s="121"/>
      <c r="CI231" s="121"/>
      <c r="CJ231" s="121"/>
      <c r="CK231" s="121"/>
      <c r="CL231" s="121"/>
      <c r="CM231" s="121"/>
      <c r="CN231" s="121"/>
      <c r="CO231" s="121"/>
      <c r="CP231" s="121"/>
      <c r="CQ231" s="121"/>
      <c r="CR231" s="121"/>
      <c r="CS231" s="121"/>
      <c r="CT231" s="121"/>
      <c r="CU231" s="121"/>
      <c r="CV231" s="121"/>
      <c r="CW231" s="121"/>
      <c r="CX231" s="121"/>
      <c r="CY231" s="121"/>
      <c r="CZ231" s="121"/>
      <c r="DA231" s="121"/>
      <c r="DB231" s="121"/>
      <c r="DC231" s="121"/>
      <c r="DD231" s="121"/>
      <c r="DE231" s="121"/>
      <c r="DF231" s="121"/>
      <c r="DG231" s="121"/>
      <c r="DH231" s="121"/>
      <c r="DI231" s="121"/>
      <c r="DJ231" s="121"/>
      <c r="DK231" s="121"/>
      <c r="DL231" s="121"/>
      <c r="DM231" s="121"/>
      <c r="DN231" s="121"/>
      <c r="DO231" s="121"/>
      <c r="DP231" s="121"/>
      <c r="DQ231" s="121"/>
      <c r="DR231" s="121"/>
      <c r="DS231" s="121"/>
      <c r="DT231" s="121"/>
      <c r="DU231" s="121"/>
      <c r="DV231" s="121"/>
      <c r="DW231" s="121"/>
      <c r="DX231" s="121"/>
      <c r="DY231" s="121"/>
      <c r="DZ231" s="121"/>
      <c r="EA231" s="121"/>
      <c r="EB231" s="121"/>
      <c r="EC231" s="121"/>
      <c r="ED231" s="121"/>
      <c r="EE231" s="121"/>
      <c r="EF231" s="121"/>
      <c r="EG231" s="121"/>
      <c r="EH231" s="121"/>
      <c r="EI231" s="121"/>
      <c r="EJ231" s="121"/>
      <c r="EK231" s="121"/>
      <c r="EL231" s="121"/>
      <c r="EM231" s="121"/>
      <c r="EN231" s="121"/>
      <c r="EO231" s="121"/>
      <c r="EP231" s="121"/>
      <c r="EQ231" s="121"/>
      <c r="ER231" s="121"/>
      <c r="ES231" s="121"/>
      <c r="ET231" s="121"/>
      <c r="EU231" s="121"/>
      <c r="EV231" s="121"/>
      <c r="EW231" s="121"/>
      <c r="EX231" s="121"/>
      <c r="EY231" s="121"/>
      <c r="EZ231" s="121"/>
      <c r="FA231" s="121"/>
      <c r="FB231" s="121"/>
      <c r="FC231" s="121"/>
      <c r="FD231" s="121"/>
      <c r="FE231" s="121"/>
      <c r="FF231" s="121"/>
      <c r="FG231" s="121"/>
      <c r="FH231" s="121"/>
      <c r="FI231" s="121"/>
      <c r="FJ231" s="121"/>
      <c r="FK231" s="121"/>
      <c r="FL231" s="121"/>
      <c r="FM231" s="121"/>
      <c r="FN231" s="121"/>
      <c r="FO231" s="121"/>
      <c r="FP231" s="121"/>
      <c r="FQ231" s="121"/>
      <c r="FR231" s="121"/>
      <c r="FS231" s="121"/>
      <c r="FT231" s="121"/>
      <c r="FU231" s="121"/>
      <c r="FV231" s="121"/>
      <c r="FW231" s="121"/>
      <c r="FX231" s="121"/>
      <c r="FY231" s="121"/>
      <c r="FZ231" s="121"/>
      <c r="GA231" s="121"/>
      <c r="GB231" s="121"/>
      <c r="GC231" s="121"/>
      <c r="GD231" s="121"/>
      <c r="GE231" s="121"/>
      <c r="GF231" s="121"/>
      <c r="GG231" s="121"/>
      <c r="GH231" s="121"/>
      <c r="GI231" s="121"/>
      <c r="GJ231" s="121"/>
      <c r="GK231" s="121"/>
      <c r="GL231" s="121"/>
      <c r="GM231" s="121"/>
      <c r="GN231" s="121"/>
      <c r="GO231" s="121"/>
      <c r="GP231" s="121"/>
      <c r="GQ231" s="121"/>
      <c r="GR231" s="121"/>
      <c r="GS231" s="121"/>
      <c r="GT231" s="121"/>
      <c r="GU231" s="121"/>
      <c r="GV231" s="121"/>
      <c r="GW231" s="121"/>
      <c r="GX231" s="121"/>
      <c r="GY231" s="121"/>
      <c r="GZ231" s="121"/>
      <c r="HA231" s="121"/>
      <c r="HB231" s="121"/>
      <c r="HC231" s="121"/>
      <c r="HD231" s="121"/>
      <c r="HE231" s="121"/>
      <c r="HF231" s="121"/>
      <c r="HG231" s="121"/>
      <c r="HH231" s="121"/>
      <c r="HI231" s="121"/>
      <c r="HJ231" s="121"/>
      <c r="HK231" s="121"/>
      <c r="HL231" s="121"/>
      <c r="HM231" s="121"/>
      <c r="HN231" s="121"/>
      <c r="HO231" s="121"/>
      <c r="HP231" s="121"/>
      <c r="HQ231" s="121"/>
      <c r="HR231" s="121"/>
      <c r="HS231" s="121"/>
      <c r="HT231" s="121"/>
      <c r="HU231" s="121"/>
      <c r="HV231" s="121"/>
      <c r="HW231" s="121"/>
      <c r="HX231" s="121"/>
      <c r="HY231" s="121"/>
      <c r="HZ231" s="121"/>
      <c r="IA231" s="121"/>
      <c r="IB231" s="121"/>
      <c r="IC231" s="121"/>
      <c r="ID231" s="121"/>
      <c r="IE231" s="121"/>
      <c r="IF231" s="121"/>
      <c r="IG231" s="121"/>
      <c r="IH231" s="121"/>
      <c r="II231" s="121"/>
      <c r="IJ231" s="121"/>
      <c r="IK231" s="121"/>
      <c r="IL231" s="121"/>
      <c r="IM231" s="121"/>
      <c r="IN231" s="121"/>
      <c r="IO231" s="121"/>
      <c r="IP231" s="121"/>
      <c r="IQ231" s="121"/>
      <c r="IR231" s="121"/>
      <c r="IS231" s="121"/>
      <c r="IT231" s="121"/>
      <c r="IU231" s="121"/>
      <c r="IV231" s="121"/>
    </row>
    <row r="232" spans="1:256" ht="14.5">
      <c r="A232" s="121"/>
      <c r="B232" s="124" t="s">
        <v>1572</v>
      </c>
      <c r="C232" s="123">
        <v>45747</v>
      </c>
      <c r="D232" s="140"/>
      <c r="E232" s="141"/>
      <c r="F232" s="125"/>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c r="AP232" s="121"/>
      <c r="AQ232" s="121"/>
      <c r="AR232" s="121"/>
      <c r="AS232" s="121"/>
      <c r="AT232" s="121"/>
      <c r="AU232" s="121"/>
      <c r="AV232" s="121"/>
      <c r="AW232" s="121"/>
      <c r="AX232" s="121"/>
      <c r="AY232" s="121"/>
      <c r="AZ232" s="121"/>
      <c r="BA232" s="121"/>
      <c r="BB232" s="121"/>
      <c r="BC232" s="121"/>
      <c r="BD232" s="121"/>
      <c r="BE232" s="121"/>
      <c r="BF232" s="121"/>
      <c r="BG232" s="121"/>
      <c r="BH232" s="121"/>
      <c r="BI232" s="121"/>
      <c r="BJ232" s="121"/>
      <c r="BK232" s="121"/>
      <c r="BL232" s="121"/>
      <c r="BM232" s="121"/>
      <c r="BN232" s="121"/>
      <c r="BO232" s="121"/>
      <c r="BP232" s="121"/>
      <c r="BQ232" s="121"/>
      <c r="BR232" s="121"/>
      <c r="BS232" s="121"/>
      <c r="BT232" s="121"/>
      <c r="BU232" s="121"/>
      <c r="BV232" s="121"/>
      <c r="BW232" s="121"/>
      <c r="BX232" s="121"/>
      <c r="BY232" s="121"/>
      <c r="BZ232" s="121"/>
      <c r="CA232" s="121"/>
      <c r="CB232" s="121"/>
      <c r="CC232" s="121"/>
      <c r="CD232" s="121"/>
      <c r="CE232" s="121"/>
      <c r="CF232" s="121"/>
      <c r="CG232" s="121"/>
      <c r="CH232" s="121"/>
      <c r="CI232" s="121"/>
      <c r="CJ232" s="121"/>
      <c r="CK232" s="121"/>
      <c r="CL232" s="121"/>
      <c r="CM232" s="121"/>
      <c r="CN232" s="121"/>
      <c r="CO232" s="121"/>
      <c r="CP232" s="121"/>
      <c r="CQ232" s="121"/>
      <c r="CR232" s="121"/>
      <c r="CS232" s="121"/>
      <c r="CT232" s="121"/>
      <c r="CU232" s="121"/>
      <c r="CV232" s="121"/>
      <c r="CW232" s="121"/>
      <c r="CX232" s="121"/>
      <c r="CY232" s="121"/>
      <c r="CZ232" s="121"/>
      <c r="DA232" s="121"/>
      <c r="DB232" s="121"/>
      <c r="DC232" s="121"/>
      <c r="DD232" s="121"/>
      <c r="DE232" s="121"/>
      <c r="DF232" s="121"/>
      <c r="DG232" s="121"/>
      <c r="DH232" s="121"/>
      <c r="DI232" s="121"/>
      <c r="DJ232" s="121"/>
      <c r="DK232" s="121"/>
      <c r="DL232" s="121"/>
      <c r="DM232" s="121"/>
      <c r="DN232" s="121"/>
      <c r="DO232" s="121"/>
      <c r="DP232" s="121"/>
      <c r="DQ232" s="121"/>
      <c r="DR232" s="121"/>
      <c r="DS232" s="121"/>
      <c r="DT232" s="121"/>
      <c r="DU232" s="121"/>
      <c r="DV232" s="121"/>
      <c r="DW232" s="121"/>
      <c r="DX232" s="121"/>
      <c r="DY232" s="121"/>
      <c r="DZ232" s="121"/>
      <c r="EA232" s="121"/>
      <c r="EB232" s="121"/>
      <c r="EC232" s="121"/>
      <c r="ED232" s="121"/>
      <c r="EE232" s="121"/>
      <c r="EF232" s="121"/>
      <c r="EG232" s="121"/>
      <c r="EH232" s="121"/>
      <c r="EI232" s="121"/>
      <c r="EJ232" s="121"/>
      <c r="EK232" s="121"/>
      <c r="EL232" s="121"/>
      <c r="EM232" s="121"/>
      <c r="EN232" s="121"/>
      <c r="EO232" s="121"/>
      <c r="EP232" s="121"/>
      <c r="EQ232" s="121"/>
      <c r="ER232" s="121"/>
      <c r="ES232" s="121"/>
      <c r="ET232" s="121"/>
      <c r="EU232" s="121"/>
      <c r="EV232" s="121"/>
      <c r="EW232" s="121"/>
      <c r="EX232" s="121"/>
      <c r="EY232" s="121"/>
      <c r="EZ232" s="121"/>
      <c r="FA232" s="121"/>
      <c r="FB232" s="121"/>
      <c r="FC232" s="121"/>
      <c r="FD232" s="121"/>
      <c r="FE232" s="121"/>
      <c r="FF232" s="121"/>
      <c r="FG232" s="121"/>
      <c r="FH232" s="121"/>
      <c r="FI232" s="121"/>
      <c r="FJ232" s="121"/>
      <c r="FK232" s="121"/>
      <c r="FL232" s="121"/>
      <c r="FM232" s="121"/>
      <c r="FN232" s="121"/>
      <c r="FO232" s="121"/>
      <c r="FP232" s="121"/>
      <c r="FQ232" s="121"/>
      <c r="FR232" s="121"/>
      <c r="FS232" s="121"/>
      <c r="FT232" s="121"/>
      <c r="FU232" s="121"/>
      <c r="FV232" s="121"/>
      <c r="FW232" s="121"/>
      <c r="FX232" s="121"/>
      <c r="FY232" s="121"/>
      <c r="FZ232" s="121"/>
      <c r="GA232" s="121"/>
      <c r="GB232" s="121"/>
      <c r="GC232" s="121"/>
      <c r="GD232" s="121"/>
      <c r="GE232" s="121"/>
      <c r="GF232" s="121"/>
      <c r="GG232" s="121"/>
      <c r="GH232" s="121"/>
      <c r="GI232" s="121"/>
      <c r="GJ232" s="121"/>
      <c r="GK232" s="121"/>
      <c r="GL232" s="121"/>
      <c r="GM232" s="121"/>
      <c r="GN232" s="121"/>
      <c r="GO232" s="121"/>
      <c r="GP232" s="121"/>
      <c r="GQ232" s="121"/>
      <c r="GR232" s="121"/>
      <c r="GS232" s="121"/>
      <c r="GT232" s="121"/>
      <c r="GU232" s="121"/>
      <c r="GV232" s="121"/>
      <c r="GW232" s="121"/>
      <c r="GX232" s="121"/>
      <c r="GY232" s="121"/>
      <c r="GZ232" s="121"/>
      <c r="HA232" s="121"/>
      <c r="HB232" s="121"/>
      <c r="HC232" s="121"/>
      <c r="HD232" s="121"/>
      <c r="HE232" s="121"/>
      <c r="HF232" s="121"/>
      <c r="HG232" s="121"/>
      <c r="HH232" s="121"/>
      <c r="HI232" s="121"/>
      <c r="HJ232" s="121"/>
      <c r="HK232" s="121"/>
      <c r="HL232" s="121"/>
      <c r="HM232" s="121"/>
      <c r="HN232" s="121"/>
      <c r="HO232" s="121"/>
      <c r="HP232" s="121"/>
      <c r="HQ232" s="121"/>
      <c r="HR232" s="121"/>
      <c r="HS232" s="121"/>
      <c r="HT232" s="121"/>
      <c r="HU232" s="121"/>
      <c r="HV232" s="121"/>
      <c r="HW232" s="121"/>
      <c r="HX232" s="121"/>
      <c r="HY232" s="121"/>
      <c r="HZ232" s="121"/>
      <c r="IA232" s="121"/>
      <c r="IB232" s="121"/>
      <c r="IC232" s="121"/>
      <c r="ID232" s="121"/>
      <c r="IE232" s="121"/>
      <c r="IF232" s="121"/>
      <c r="IG232" s="121"/>
      <c r="IH232" s="121"/>
      <c r="II232" s="121"/>
      <c r="IJ232" s="121"/>
      <c r="IK232" s="121"/>
      <c r="IL232" s="121"/>
      <c r="IM232" s="121"/>
      <c r="IN232" s="121"/>
      <c r="IO232" s="121"/>
      <c r="IP232" s="121"/>
      <c r="IQ232" s="121"/>
      <c r="IR232" s="121"/>
      <c r="IS232" s="121"/>
      <c r="IT232" s="121"/>
      <c r="IU232" s="121"/>
      <c r="IV232" s="121"/>
    </row>
    <row r="233" spans="1:256" ht="14.5">
      <c r="A233" s="121"/>
      <c r="B233" s="142" t="s">
        <v>300</v>
      </c>
      <c r="C233" s="142" t="s">
        <v>1573</v>
      </c>
      <c r="D233" s="143" t="s">
        <v>302</v>
      </c>
      <c r="E233" s="144" t="s">
        <v>1562</v>
      </c>
      <c r="F233" s="145" t="s">
        <v>304</v>
      </c>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1"/>
      <c r="BM233" s="121"/>
      <c r="BN233" s="121"/>
      <c r="BO233" s="121"/>
      <c r="BP233" s="121"/>
      <c r="BQ233" s="121"/>
      <c r="BR233" s="121"/>
      <c r="BS233" s="121"/>
      <c r="BT233" s="121"/>
      <c r="BU233" s="121"/>
      <c r="BV233" s="121"/>
      <c r="BW233" s="121"/>
      <c r="BX233" s="121"/>
      <c r="BY233" s="121"/>
      <c r="BZ233" s="121"/>
      <c r="CA233" s="121"/>
      <c r="CB233" s="121"/>
      <c r="CC233" s="121"/>
      <c r="CD233" s="121"/>
      <c r="CE233" s="121"/>
      <c r="CF233" s="121"/>
      <c r="CG233" s="121"/>
      <c r="CH233" s="121"/>
      <c r="CI233" s="121"/>
      <c r="CJ233" s="121"/>
      <c r="CK233" s="121"/>
      <c r="CL233" s="121"/>
      <c r="CM233" s="121"/>
      <c r="CN233" s="121"/>
      <c r="CO233" s="121"/>
      <c r="CP233" s="121"/>
      <c r="CQ233" s="121"/>
      <c r="CR233" s="121"/>
      <c r="CS233" s="121"/>
      <c r="CT233" s="121"/>
      <c r="CU233" s="121"/>
      <c r="CV233" s="121"/>
      <c r="CW233" s="121"/>
      <c r="CX233" s="121"/>
      <c r="CY233" s="121"/>
      <c r="CZ233" s="121"/>
      <c r="DA233" s="121"/>
      <c r="DB233" s="121"/>
      <c r="DC233" s="121"/>
      <c r="DD233" s="121"/>
      <c r="DE233" s="121"/>
      <c r="DF233" s="121"/>
      <c r="DG233" s="121"/>
      <c r="DH233" s="121"/>
      <c r="DI233" s="121"/>
      <c r="DJ233" s="121"/>
      <c r="DK233" s="121"/>
      <c r="DL233" s="121"/>
      <c r="DM233" s="121"/>
      <c r="DN233" s="121"/>
      <c r="DO233" s="121"/>
      <c r="DP233" s="121"/>
      <c r="DQ233" s="121"/>
      <c r="DR233" s="121"/>
      <c r="DS233" s="121"/>
      <c r="DT233" s="121"/>
      <c r="DU233" s="121"/>
      <c r="DV233" s="121"/>
      <c r="DW233" s="121"/>
      <c r="DX233" s="121"/>
      <c r="DY233" s="121"/>
      <c r="DZ233" s="121"/>
      <c r="EA233" s="121"/>
      <c r="EB233" s="121"/>
      <c r="EC233" s="121"/>
      <c r="ED233" s="121"/>
      <c r="EE233" s="121"/>
      <c r="EF233" s="121"/>
      <c r="EG233" s="121"/>
      <c r="EH233" s="121"/>
      <c r="EI233" s="121"/>
      <c r="EJ233" s="121"/>
      <c r="EK233" s="121"/>
      <c r="EL233" s="121"/>
      <c r="EM233" s="121"/>
      <c r="EN233" s="121"/>
      <c r="EO233" s="121"/>
      <c r="EP233" s="121"/>
      <c r="EQ233" s="121"/>
      <c r="ER233" s="121"/>
      <c r="ES233" s="121"/>
      <c r="ET233" s="121"/>
      <c r="EU233" s="121"/>
      <c r="EV233" s="121"/>
      <c r="EW233" s="121"/>
      <c r="EX233" s="121"/>
      <c r="EY233" s="121"/>
      <c r="EZ233" s="121"/>
      <c r="FA233" s="121"/>
      <c r="FB233" s="121"/>
      <c r="FC233" s="121"/>
      <c r="FD233" s="121"/>
      <c r="FE233" s="121"/>
      <c r="FF233" s="121"/>
      <c r="FG233" s="121"/>
      <c r="FH233" s="121"/>
      <c r="FI233" s="121"/>
      <c r="FJ233" s="121"/>
      <c r="FK233" s="121"/>
      <c r="FL233" s="121"/>
      <c r="FM233" s="121"/>
      <c r="FN233" s="121"/>
      <c r="FO233" s="121"/>
      <c r="FP233" s="121"/>
      <c r="FQ233" s="121"/>
      <c r="FR233" s="121"/>
      <c r="FS233" s="121"/>
      <c r="FT233" s="121"/>
      <c r="FU233" s="121"/>
      <c r="FV233" s="121"/>
      <c r="FW233" s="121"/>
      <c r="FX233" s="121"/>
      <c r="FY233" s="121"/>
      <c r="FZ233" s="121"/>
      <c r="GA233" s="121"/>
      <c r="GB233" s="121"/>
      <c r="GC233" s="121"/>
      <c r="GD233" s="121"/>
      <c r="GE233" s="121"/>
      <c r="GF233" s="121"/>
      <c r="GG233" s="121"/>
      <c r="GH233" s="121"/>
      <c r="GI233" s="121"/>
      <c r="GJ233" s="121"/>
      <c r="GK233" s="121"/>
      <c r="GL233" s="121"/>
      <c r="GM233" s="121"/>
      <c r="GN233" s="121"/>
      <c r="GO233" s="121"/>
      <c r="GP233" s="121"/>
      <c r="GQ233" s="121"/>
      <c r="GR233" s="121"/>
      <c r="GS233" s="121"/>
      <c r="GT233" s="121"/>
      <c r="GU233" s="121"/>
      <c r="GV233" s="121"/>
      <c r="GW233" s="121"/>
      <c r="GX233" s="121"/>
      <c r="GY233" s="121"/>
      <c r="GZ233" s="121"/>
      <c r="HA233" s="121"/>
      <c r="HB233" s="121"/>
      <c r="HC233" s="121"/>
      <c r="HD233" s="121"/>
      <c r="HE233" s="121"/>
      <c r="HF233" s="121"/>
      <c r="HG233" s="121"/>
      <c r="HH233" s="121"/>
      <c r="HI233" s="121"/>
      <c r="HJ233" s="121"/>
      <c r="HK233" s="121"/>
      <c r="HL233" s="121"/>
      <c r="HM233" s="121"/>
      <c r="HN233" s="121"/>
      <c r="HO233" s="121"/>
      <c r="HP233" s="121"/>
      <c r="HQ233" s="121"/>
      <c r="HR233" s="121"/>
      <c r="HS233" s="121"/>
      <c r="HT233" s="121"/>
      <c r="HU233" s="121"/>
      <c r="HV233" s="121"/>
      <c r="HW233" s="121"/>
      <c r="HX233" s="121"/>
      <c r="HY233" s="121"/>
      <c r="HZ233" s="121"/>
      <c r="IA233" s="121"/>
      <c r="IB233" s="121"/>
      <c r="IC233" s="121"/>
      <c r="ID233" s="121"/>
      <c r="IE233" s="121"/>
      <c r="IF233" s="121"/>
      <c r="IG233" s="121"/>
      <c r="IH233" s="121"/>
      <c r="II233" s="121"/>
      <c r="IJ233" s="121"/>
      <c r="IK233" s="121"/>
      <c r="IL233" s="121"/>
      <c r="IM233" s="121"/>
      <c r="IN233" s="121"/>
      <c r="IO233" s="121"/>
      <c r="IP233" s="121"/>
      <c r="IQ233" s="121"/>
      <c r="IR233" s="121"/>
      <c r="IS233" s="121"/>
      <c r="IT233" s="121"/>
      <c r="IU233" s="121"/>
      <c r="IV233" s="121"/>
    </row>
    <row r="234" spans="1:256" ht="14.5">
      <c r="A234" s="121"/>
      <c r="B234" s="129" t="s">
        <v>1567</v>
      </c>
      <c r="C234" s="130">
        <v>-960</v>
      </c>
      <c r="D234" s="131">
        <v>96741.0625</v>
      </c>
      <c r="E234" s="131">
        <v>100065</v>
      </c>
      <c r="F234" s="174" t="s">
        <v>1564</v>
      </c>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c r="AP234" s="121"/>
      <c r="AQ234" s="121"/>
      <c r="AR234" s="121"/>
      <c r="AS234" s="121"/>
      <c r="AT234" s="121"/>
      <c r="AU234" s="121"/>
      <c r="AV234" s="121"/>
      <c r="AW234" s="121"/>
      <c r="AX234" s="121"/>
      <c r="AY234" s="121"/>
      <c r="AZ234" s="121"/>
      <c r="BA234" s="121"/>
      <c r="BB234" s="121"/>
      <c r="BC234" s="121"/>
      <c r="BD234" s="121"/>
      <c r="BE234" s="121"/>
      <c r="BF234" s="121"/>
      <c r="BG234" s="121"/>
      <c r="BH234" s="121"/>
      <c r="BI234" s="121"/>
      <c r="BJ234" s="121"/>
      <c r="BK234" s="121"/>
      <c r="BL234" s="121"/>
      <c r="BM234" s="121"/>
      <c r="BN234" s="121"/>
      <c r="BO234" s="121"/>
      <c r="BP234" s="121"/>
      <c r="BQ234" s="121"/>
      <c r="BR234" s="121"/>
      <c r="BS234" s="121"/>
      <c r="BT234" s="121"/>
      <c r="BU234" s="121"/>
      <c r="BV234" s="121"/>
      <c r="BW234" s="121"/>
      <c r="BX234" s="121"/>
      <c r="BY234" s="121"/>
      <c r="BZ234" s="121"/>
      <c r="CA234" s="121"/>
      <c r="CB234" s="121"/>
      <c r="CC234" s="121"/>
      <c r="CD234" s="121"/>
      <c r="CE234" s="121"/>
      <c r="CF234" s="121"/>
      <c r="CG234" s="121"/>
      <c r="CH234" s="121"/>
      <c r="CI234" s="121"/>
      <c r="CJ234" s="121"/>
      <c r="CK234" s="121"/>
      <c r="CL234" s="121"/>
      <c r="CM234" s="121"/>
      <c r="CN234" s="121"/>
      <c r="CO234" s="121"/>
      <c r="CP234" s="121"/>
      <c r="CQ234" s="121"/>
      <c r="CR234" s="121"/>
      <c r="CS234" s="121"/>
      <c r="CT234" s="121"/>
      <c r="CU234" s="121"/>
      <c r="CV234" s="121"/>
      <c r="CW234" s="121"/>
      <c r="CX234" s="121"/>
      <c r="CY234" s="121"/>
      <c r="CZ234" s="121"/>
      <c r="DA234" s="121"/>
      <c r="DB234" s="121"/>
      <c r="DC234" s="121"/>
      <c r="DD234" s="121"/>
      <c r="DE234" s="121"/>
      <c r="DF234" s="121"/>
      <c r="DG234" s="121"/>
      <c r="DH234" s="121"/>
      <c r="DI234" s="121"/>
      <c r="DJ234" s="121"/>
      <c r="DK234" s="121"/>
      <c r="DL234" s="121"/>
      <c r="DM234" s="121"/>
      <c r="DN234" s="121"/>
      <c r="DO234" s="121"/>
      <c r="DP234" s="121"/>
      <c r="DQ234" s="121"/>
      <c r="DR234" s="121"/>
      <c r="DS234" s="121"/>
      <c r="DT234" s="121"/>
      <c r="DU234" s="121"/>
      <c r="DV234" s="121"/>
      <c r="DW234" s="121"/>
      <c r="DX234" s="121"/>
      <c r="DY234" s="121"/>
      <c r="DZ234" s="121"/>
      <c r="EA234" s="121"/>
      <c r="EB234" s="121"/>
      <c r="EC234" s="121"/>
      <c r="ED234" s="121"/>
      <c r="EE234" s="121"/>
      <c r="EF234" s="121"/>
      <c r="EG234" s="121"/>
      <c r="EH234" s="121"/>
      <c r="EI234" s="121"/>
      <c r="EJ234" s="121"/>
      <c r="EK234" s="121"/>
      <c r="EL234" s="121"/>
      <c r="EM234" s="121"/>
      <c r="EN234" s="121"/>
      <c r="EO234" s="121"/>
      <c r="EP234" s="121"/>
      <c r="EQ234" s="121"/>
      <c r="ER234" s="121"/>
      <c r="ES234" s="121"/>
      <c r="ET234" s="121"/>
      <c r="EU234" s="121"/>
      <c r="EV234" s="121"/>
      <c r="EW234" s="121"/>
      <c r="EX234" s="121"/>
      <c r="EY234" s="121"/>
      <c r="EZ234" s="121"/>
      <c r="FA234" s="121"/>
      <c r="FB234" s="121"/>
      <c r="FC234" s="121"/>
      <c r="FD234" s="121"/>
      <c r="FE234" s="121"/>
      <c r="FF234" s="121"/>
      <c r="FG234" s="121"/>
      <c r="FH234" s="121"/>
      <c r="FI234" s="121"/>
      <c r="FJ234" s="121"/>
      <c r="FK234" s="121"/>
      <c r="FL234" s="121"/>
      <c r="FM234" s="121"/>
      <c r="FN234" s="121"/>
      <c r="FO234" s="121"/>
      <c r="FP234" s="121"/>
      <c r="FQ234" s="121"/>
      <c r="FR234" s="121"/>
      <c r="FS234" s="121"/>
      <c r="FT234" s="121"/>
      <c r="FU234" s="121"/>
      <c r="FV234" s="121"/>
      <c r="FW234" s="121"/>
      <c r="FX234" s="121"/>
      <c r="FY234" s="121"/>
      <c r="FZ234" s="121"/>
      <c r="GA234" s="121"/>
      <c r="GB234" s="121"/>
      <c r="GC234" s="121"/>
      <c r="GD234" s="121"/>
      <c r="GE234" s="121"/>
      <c r="GF234" s="121"/>
      <c r="GG234" s="121"/>
      <c r="GH234" s="121"/>
      <c r="GI234" s="121"/>
      <c r="GJ234" s="121"/>
      <c r="GK234" s="121"/>
      <c r="GL234" s="121"/>
      <c r="GM234" s="121"/>
      <c r="GN234" s="121"/>
      <c r="GO234" s="121"/>
      <c r="GP234" s="121"/>
      <c r="GQ234" s="121"/>
      <c r="GR234" s="121"/>
      <c r="GS234" s="121"/>
      <c r="GT234" s="121"/>
      <c r="GU234" s="121"/>
      <c r="GV234" s="121"/>
      <c r="GW234" s="121"/>
      <c r="GX234" s="121"/>
      <c r="GY234" s="121"/>
      <c r="GZ234" s="121"/>
      <c r="HA234" s="121"/>
      <c r="HB234" s="121"/>
      <c r="HC234" s="121"/>
      <c r="HD234" s="121"/>
      <c r="HE234" s="121"/>
      <c r="HF234" s="121"/>
      <c r="HG234" s="121"/>
      <c r="HH234" s="121"/>
      <c r="HI234" s="121"/>
      <c r="HJ234" s="121"/>
      <c r="HK234" s="121"/>
      <c r="HL234" s="121"/>
      <c r="HM234" s="121"/>
      <c r="HN234" s="121"/>
      <c r="HO234" s="121"/>
      <c r="HP234" s="121"/>
      <c r="HQ234" s="121"/>
      <c r="HR234" s="121"/>
      <c r="HS234" s="121"/>
      <c r="HT234" s="121"/>
      <c r="HU234" s="121"/>
      <c r="HV234" s="121"/>
      <c r="HW234" s="121"/>
      <c r="HX234" s="121"/>
      <c r="HY234" s="121"/>
      <c r="HZ234" s="121"/>
      <c r="IA234" s="121"/>
      <c r="IB234" s="121"/>
      <c r="IC234" s="121"/>
      <c r="ID234" s="121"/>
      <c r="IE234" s="121"/>
      <c r="IF234" s="121"/>
      <c r="IG234" s="121"/>
      <c r="IH234" s="121"/>
      <c r="II234" s="121"/>
      <c r="IJ234" s="121"/>
      <c r="IK234" s="121"/>
      <c r="IL234" s="121"/>
      <c r="IM234" s="121"/>
      <c r="IN234" s="121"/>
      <c r="IO234" s="121"/>
      <c r="IP234" s="121"/>
      <c r="IQ234" s="121"/>
      <c r="IR234" s="121"/>
      <c r="IS234" s="121"/>
      <c r="IT234" s="121"/>
      <c r="IU234" s="121"/>
      <c r="IV234" s="121"/>
    </row>
    <row r="235" spans="1:256" ht="14.5">
      <c r="A235" s="121"/>
      <c r="B235" s="129" t="s">
        <v>1568</v>
      </c>
      <c r="C235" s="130">
        <v>-750</v>
      </c>
      <c r="D235" s="131">
        <v>98819.986699999994</v>
      </c>
      <c r="E235" s="131">
        <v>100005</v>
      </c>
      <c r="F235" s="175"/>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1"/>
      <c r="BM235" s="121"/>
      <c r="BN235" s="121"/>
      <c r="BO235" s="121"/>
      <c r="BP235" s="121"/>
      <c r="BQ235" s="121"/>
      <c r="BR235" s="121"/>
      <c r="BS235" s="121"/>
      <c r="BT235" s="121"/>
      <c r="BU235" s="121"/>
      <c r="BV235" s="121"/>
      <c r="BW235" s="121"/>
      <c r="BX235" s="121"/>
      <c r="BY235" s="121"/>
      <c r="BZ235" s="121"/>
      <c r="CA235" s="121"/>
      <c r="CB235" s="121"/>
      <c r="CC235" s="121"/>
      <c r="CD235" s="121"/>
      <c r="CE235" s="121"/>
      <c r="CF235" s="121"/>
      <c r="CG235" s="121"/>
      <c r="CH235" s="121"/>
      <c r="CI235" s="121"/>
      <c r="CJ235" s="121"/>
      <c r="CK235" s="121"/>
      <c r="CL235" s="121"/>
      <c r="CM235" s="121"/>
      <c r="CN235" s="121"/>
      <c r="CO235" s="121"/>
      <c r="CP235" s="121"/>
      <c r="CQ235" s="121"/>
      <c r="CR235" s="121"/>
      <c r="CS235" s="121"/>
      <c r="CT235" s="121"/>
      <c r="CU235" s="121"/>
      <c r="CV235" s="121"/>
      <c r="CW235" s="121"/>
      <c r="CX235" s="121"/>
      <c r="CY235" s="121"/>
      <c r="CZ235" s="121"/>
      <c r="DA235" s="121"/>
      <c r="DB235" s="121"/>
      <c r="DC235" s="121"/>
      <c r="DD235" s="121"/>
      <c r="DE235" s="121"/>
      <c r="DF235" s="121"/>
      <c r="DG235" s="121"/>
      <c r="DH235" s="121"/>
      <c r="DI235" s="121"/>
      <c r="DJ235" s="121"/>
      <c r="DK235" s="121"/>
      <c r="DL235" s="121"/>
      <c r="DM235" s="121"/>
      <c r="DN235" s="121"/>
      <c r="DO235" s="121"/>
      <c r="DP235" s="121"/>
      <c r="DQ235" s="121"/>
      <c r="DR235" s="121"/>
      <c r="DS235" s="121"/>
      <c r="DT235" s="121"/>
      <c r="DU235" s="121"/>
      <c r="DV235" s="121"/>
      <c r="DW235" s="121"/>
      <c r="DX235" s="121"/>
      <c r="DY235" s="121"/>
      <c r="DZ235" s="121"/>
      <c r="EA235" s="121"/>
      <c r="EB235" s="121"/>
      <c r="EC235" s="121"/>
      <c r="ED235" s="121"/>
      <c r="EE235" s="121"/>
      <c r="EF235" s="121"/>
      <c r="EG235" s="121"/>
      <c r="EH235" s="121"/>
      <c r="EI235" s="121"/>
      <c r="EJ235" s="121"/>
      <c r="EK235" s="121"/>
      <c r="EL235" s="121"/>
      <c r="EM235" s="121"/>
      <c r="EN235" s="121"/>
      <c r="EO235" s="121"/>
      <c r="EP235" s="121"/>
      <c r="EQ235" s="121"/>
      <c r="ER235" s="121"/>
      <c r="ES235" s="121"/>
      <c r="ET235" s="121"/>
      <c r="EU235" s="121"/>
      <c r="EV235" s="121"/>
      <c r="EW235" s="121"/>
      <c r="EX235" s="121"/>
      <c r="EY235" s="121"/>
      <c r="EZ235" s="121"/>
      <c r="FA235" s="121"/>
      <c r="FB235" s="121"/>
      <c r="FC235" s="121"/>
      <c r="FD235" s="121"/>
      <c r="FE235" s="121"/>
      <c r="FF235" s="121"/>
      <c r="FG235" s="121"/>
      <c r="FH235" s="121"/>
      <c r="FI235" s="121"/>
      <c r="FJ235" s="121"/>
      <c r="FK235" s="121"/>
      <c r="FL235" s="121"/>
      <c r="FM235" s="121"/>
      <c r="FN235" s="121"/>
      <c r="FO235" s="121"/>
      <c r="FP235" s="121"/>
      <c r="FQ235" s="121"/>
      <c r="FR235" s="121"/>
      <c r="FS235" s="121"/>
      <c r="FT235" s="121"/>
      <c r="FU235" s="121"/>
      <c r="FV235" s="121"/>
      <c r="FW235" s="121"/>
      <c r="FX235" s="121"/>
      <c r="FY235" s="121"/>
      <c r="FZ235" s="121"/>
      <c r="GA235" s="121"/>
      <c r="GB235" s="121"/>
      <c r="GC235" s="121"/>
      <c r="GD235" s="121"/>
      <c r="GE235" s="121"/>
      <c r="GF235" s="121"/>
      <c r="GG235" s="121"/>
      <c r="GH235" s="121"/>
      <c r="GI235" s="121"/>
      <c r="GJ235" s="121"/>
      <c r="GK235" s="121"/>
      <c r="GL235" s="121"/>
      <c r="GM235" s="121"/>
      <c r="GN235" s="121"/>
      <c r="GO235" s="121"/>
      <c r="GP235" s="121"/>
      <c r="GQ235" s="121"/>
      <c r="GR235" s="121"/>
      <c r="GS235" s="121"/>
      <c r="GT235" s="121"/>
      <c r="GU235" s="121"/>
      <c r="GV235" s="121"/>
      <c r="GW235" s="121"/>
      <c r="GX235" s="121"/>
      <c r="GY235" s="121"/>
      <c r="GZ235" s="121"/>
      <c r="HA235" s="121"/>
      <c r="HB235" s="121"/>
      <c r="HC235" s="121"/>
      <c r="HD235" s="121"/>
      <c r="HE235" s="121"/>
      <c r="HF235" s="121"/>
      <c r="HG235" s="121"/>
      <c r="HH235" s="121"/>
      <c r="HI235" s="121"/>
      <c r="HJ235" s="121"/>
      <c r="HK235" s="121"/>
      <c r="HL235" s="121"/>
      <c r="HM235" s="121"/>
      <c r="HN235" s="121"/>
      <c r="HO235" s="121"/>
      <c r="HP235" s="121"/>
      <c r="HQ235" s="121"/>
      <c r="HR235" s="121"/>
      <c r="HS235" s="121"/>
      <c r="HT235" s="121"/>
      <c r="HU235" s="121"/>
      <c r="HV235" s="121"/>
      <c r="HW235" s="121"/>
      <c r="HX235" s="121"/>
      <c r="HY235" s="121"/>
      <c r="HZ235" s="121"/>
      <c r="IA235" s="121"/>
      <c r="IB235" s="121"/>
      <c r="IC235" s="121"/>
      <c r="ID235" s="121"/>
      <c r="IE235" s="121"/>
      <c r="IF235" s="121"/>
      <c r="IG235" s="121"/>
      <c r="IH235" s="121"/>
      <c r="II235" s="121"/>
      <c r="IJ235" s="121"/>
      <c r="IK235" s="121"/>
      <c r="IL235" s="121"/>
      <c r="IM235" s="121"/>
      <c r="IN235" s="121"/>
      <c r="IO235" s="121"/>
      <c r="IP235" s="121"/>
      <c r="IQ235" s="121"/>
      <c r="IR235" s="121"/>
      <c r="IS235" s="121"/>
      <c r="IT235" s="121"/>
      <c r="IU235" s="121"/>
      <c r="IV235" s="121"/>
    </row>
    <row r="236" spans="1:256" ht="14.5">
      <c r="A236" s="121"/>
      <c r="B236" s="133" t="s">
        <v>1584</v>
      </c>
      <c r="C236" s="134"/>
      <c r="D236" s="134"/>
      <c r="E236" s="134"/>
      <c r="F236" s="135"/>
      <c r="G236" s="121"/>
      <c r="H236" s="121"/>
      <c r="I236" s="121"/>
      <c r="J236" s="121"/>
      <c r="K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c r="AP236" s="121"/>
      <c r="AQ236" s="121"/>
      <c r="AR236" s="121"/>
      <c r="AS236" s="121"/>
      <c r="AT236" s="121"/>
      <c r="AU236" s="121"/>
      <c r="AV236" s="121"/>
      <c r="AW236" s="121"/>
      <c r="AX236" s="121"/>
      <c r="AY236" s="121"/>
      <c r="AZ236" s="121"/>
      <c r="BA236" s="121"/>
      <c r="BB236" s="121"/>
      <c r="BC236" s="121"/>
      <c r="BD236" s="121"/>
      <c r="BE236" s="121"/>
      <c r="BF236" s="121"/>
      <c r="BG236" s="121"/>
      <c r="BH236" s="121"/>
      <c r="BI236" s="121"/>
      <c r="BJ236" s="121"/>
      <c r="BK236" s="121"/>
      <c r="BL236" s="121"/>
      <c r="BM236" s="121"/>
      <c r="BN236" s="121"/>
      <c r="BO236" s="121"/>
      <c r="BP236" s="121"/>
      <c r="BQ236" s="121"/>
      <c r="BR236" s="121"/>
      <c r="BS236" s="121"/>
      <c r="BT236" s="121"/>
      <c r="BU236" s="121"/>
      <c r="BV236" s="121"/>
      <c r="BW236" s="121"/>
      <c r="BX236" s="121"/>
      <c r="BY236" s="121"/>
      <c r="BZ236" s="121"/>
      <c r="CA236" s="121"/>
      <c r="CB236" s="121"/>
      <c r="CC236" s="121"/>
      <c r="CD236" s="121"/>
      <c r="CE236" s="121"/>
      <c r="CF236" s="121"/>
      <c r="CG236" s="121"/>
      <c r="CH236" s="121"/>
      <c r="CI236" s="121"/>
      <c r="CJ236" s="121"/>
      <c r="CK236" s="121"/>
      <c r="CL236" s="121"/>
      <c r="CM236" s="121"/>
      <c r="CN236" s="121"/>
      <c r="CO236" s="121"/>
      <c r="CP236" s="121"/>
      <c r="CQ236" s="121"/>
      <c r="CR236" s="121"/>
      <c r="CS236" s="121"/>
      <c r="CT236" s="121"/>
      <c r="CU236" s="121"/>
      <c r="CV236" s="121"/>
      <c r="CW236" s="121"/>
      <c r="CX236" s="121"/>
      <c r="CY236" s="121"/>
      <c r="CZ236" s="121"/>
      <c r="DA236" s="121"/>
      <c r="DB236" s="121"/>
      <c r="DC236" s="121"/>
      <c r="DD236" s="121"/>
      <c r="DE236" s="121"/>
      <c r="DF236" s="121"/>
      <c r="DG236" s="121"/>
      <c r="DH236" s="121"/>
      <c r="DI236" s="121"/>
      <c r="DJ236" s="121"/>
      <c r="DK236" s="121"/>
      <c r="DL236" s="121"/>
      <c r="DM236" s="121"/>
      <c r="DN236" s="121"/>
      <c r="DO236" s="121"/>
      <c r="DP236" s="121"/>
      <c r="DQ236" s="121"/>
      <c r="DR236" s="121"/>
      <c r="DS236" s="121"/>
      <c r="DT236" s="121"/>
      <c r="DU236" s="121"/>
      <c r="DV236" s="121"/>
      <c r="DW236" s="121"/>
      <c r="DX236" s="121"/>
      <c r="DY236" s="121"/>
      <c r="DZ236" s="121"/>
      <c r="EA236" s="121"/>
      <c r="EB236" s="121"/>
      <c r="EC236" s="121"/>
      <c r="ED236" s="121"/>
      <c r="EE236" s="121"/>
      <c r="EF236" s="121"/>
      <c r="EG236" s="121"/>
      <c r="EH236" s="121"/>
      <c r="EI236" s="121"/>
      <c r="EJ236" s="121"/>
      <c r="EK236" s="121"/>
      <c r="EL236" s="121"/>
      <c r="EM236" s="121"/>
      <c r="EN236" s="121"/>
      <c r="EO236" s="121"/>
      <c r="EP236" s="121"/>
      <c r="EQ236" s="121"/>
      <c r="ER236" s="121"/>
      <c r="ES236" s="121"/>
      <c r="ET236" s="121"/>
      <c r="EU236" s="121"/>
      <c r="EV236" s="121"/>
      <c r="EW236" s="121"/>
      <c r="EX236" s="121"/>
      <c r="EY236" s="121"/>
      <c r="EZ236" s="121"/>
      <c r="FA236" s="121"/>
      <c r="FB236" s="121"/>
      <c r="FC236" s="121"/>
      <c r="FD236" s="121"/>
      <c r="FE236" s="121"/>
      <c r="FF236" s="121"/>
      <c r="FG236" s="121"/>
      <c r="FH236" s="121"/>
      <c r="FI236" s="121"/>
      <c r="FJ236" s="121"/>
      <c r="FK236" s="121"/>
      <c r="FL236" s="121"/>
      <c r="FM236" s="121"/>
      <c r="FN236" s="121"/>
      <c r="FO236" s="121"/>
      <c r="FP236" s="121"/>
      <c r="FQ236" s="121"/>
      <c r="FR236" s="121"/>
      <c r="FS236" s="121"/>
      <c r="FT236" s="121"/>
      <c r="FU236" s="121"/>
      <c r="FV236" s="121"/>
      <c r="FW236" s="121"/>
      <c r="FX236" s="121"/>
      <c r="FY236" s="121"/>
      <c r="FZ236" s="121"/>
      <c r="GA236" s="121"/>
      <c r="GB236" s="121"/>
      <c r="GC236" s="121"/>
      <c r="GD236" s="121"/>
      <c r="GE236" s="121"/>
      <c r="GF236" s="121"/>
      <c r="GG236" s="121"/>
      <c r="GH236" s="121"/>
      <c r="GI236" s="121"/>
      <c r="GJ236" s="121"/>
      <c r="GK236" s="121"/>
      <c r="GL236" s="121"/>
      <c r="GM236" s="121"/>
      <c r="GN236" s="121"/>
      <c r="GO236" s="121"/>
      <c r="GP236" s="121"/>
      <c r="GQ236" s="121"/>
      <c r="GR236" s="121"/>
      <c r="GS236" s="121"/>
      <c r="GT236" s="121"/>
      <c r="GU236" s="121"/>
      <c r="GV236" s="121"/>
      <c r="GW236" s="121"/>
      <c r="GX236" s="121"/>
      <c r="GY236" s="121"/>
      <c r="GZ236" s="121"/>
      <c r="HA236" s="121"/>
      <c r="HB236" s="121"/>
      <c r="HC236" s="121"/>
      <c r="HD236" s="121"/>
      <c r="HE236" s="121"/>
      <c r="HF236" s="121"/>
      <c r="HG236" s="121"/>
      <c r="HH236" s="121"/>
      <c r="HI236" s="121"/>
      <c r="HJ236" s="121"/>
      <c r="HK236" s="121"/>
      <c r="HL236" s="121"/>
      <c r="HM236" s="121"/>
      <c r="HN236" s="121"/>
      <c r="HO236" s="121"/>
      <c r="HP236" s="121"/>
      <c r="HQ236" s="121"/>
      <c r="HR236" s="121"/>
      <c r="HS236" s="121"/>
      <c r="HT236" s="121"/>
      <c r="HU236" s="121"/>
      <c r="HV236" s="121"/>
      <c r="HW236" s="121"/>
      <c r="HX236" s="121"/>
      <c r="HY236" s="121"/>
      <c r="HZ236" s="121"/>
      <c r="IA236" s="121"/>
      <c r="IB236" s="121"/>
      <c r="IC236" s="121"/>
      <c r="ID236" s="121"/>
      <c r="IE236" s="121"/>
      <c r="IF236" s="121"/>
      <c r="IG236" s="121"/>
      <c r="IH236" s="121"/>
      <c r="II236" s="121"/>
      <c r="IJ236" s="121"/>
      <c r="IK236" s="121"/>
      <c r="IL236" s="121"/>
      <c r="IM236" s="121"/>
      <c r="IN236" s="121"/>
      <c r="IO236" s="121"/>
      <c r="IP236" s="121"/>
      <c r="IQ236" s="121"/>
      <c r="IR236" s="121"/>
      <c r="IS236" s="121"/>
      <c r="IT236" s="121"/>
      <c r="IU236" s="121"/>
      <c r="IV236" s="121"/>
    </row>
    <row r="237" spans="1:256" ht="14.5">
      <c r="A237" s="121"/>
      <c r="B237" s="133"/>
      <c r="C237" s="134"/>
      <c r="D237" s="134"/>
      <c r="E237" s="134"/>
      <c r="F237" s="135"/>
      <c r="G237" s="121"/>
      <c r="H237" s="121"/>
      <c r="I237" s="121"/>
      <c r="J237" s="121"/>
      <c r="K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1"/>
      <c r="BM237" s="121"/>
      <c r="BN237" s="121"/>
      <c r="BO237" s="121"/>
      <c r="BP237" s="121"/>
      <c r="BQ237" s="121"/>
      <c r="BR237" s="121"/>
      <c r="BS237" s="121"/>
      <c r="BT237" s="121"/>
      <c r="BU237" s="121"/>
      <c r="BV237" s="121"/>
      <c r="BW237" s="121"/>
      <c r="BX237" s="121"/>
      <c r="BY237" s="121"/>
      <c r="BZ237" s="121"/>
      <c r="CA237" s="121"/>
      <c r="CB237" s="121"/>
      <c r="CC237" s="121"/>
      <c r="CD237" s="121"/>
      <c r="CE237" s="121"/>
      <c r="CF237" s="121"/>
      <c r="CG237" s="121"/>
      <c r="CH237" s="121"/>
      <c r="CI237" s="121"/>
      <c r="CJ237" s="121"/>
      <c r="CK237" s="121"/>
      <c r="CL237" s="121"/>
      <c r="CM237" s="121"/>
      <c r="CN237" s="121"/>
      <c r="CO237" s="121"/>
      <c r="CP237" s="121"/>
      <c r="CQ237" s="121"/>
      <c r="CR237" s="121"/>
      <c r="CS237" s="121"/>
      <c r="CT237" s="121"/>
      <c r="CU237" s="121"/>
      <c r="CV237" s="121"/>
      <c r="CW237" s="121"/>
      <c r="CX237" s="121"/>
      <c r="CY237" s="121"/>
      <c r="CZ237" s="121"/>
      <c r="DA237" s="121"/>
      <c r="DB237" s="121"/>
      <c r="DC237" s="121"/>
      <c r="DD237" s="121"/>
      <c r="DE237" s="121"/>
      <c r="DF237" s="121"/>
      <c r="DG237" s="121"/>
      <c r="DH237" s="121"/>
      <c r="DI237" s="121"/>
      <c r="DJ237" s="121"/>
      <c r="DK237" s="121"/>
      <c r="DL237" s="121"/>
      <c r="DM237" s="121"/>
      <c r="DN237" s="121"/>
      <c r="DO237" s="121"/>
      <c r="DP237" s="121"/>
      <c r="DQ237" s="121"/>
      <c r="DR237" s="121"/>
      <c r="DS237" s="121"/>
      <c r="DT237" s="121"/>
      <c r="DU237" s="121"/>
      <c r="DV237" s="121"/>
      <c r="DW237" s="121"/>
      <c r="DX237" s="121"/>
      <c r="DY237" s="121"/>
      <c r="DZ237" s="121"/>
      <c r="EA237" s="121"/>
      <c r="EB237" s="121"/>
      <c r="EC237" s="121"/>
      <c r="ED237" s="121"/>
      <c r="EE237" s="121"/>
      <c r="EF237" s="121"/>
      <c r="EG237" s="121"/>
      <c r="EH237" s="121"/>
      <c r="EI237" s="121"/>
      <c r="EJ237" s="121"/>
      <c r="EK237" s="121"/>
      <c r="EL237" s="121"/>
      <c r="EM237" s="121"/>
      <c r="EN237" s="121"/>
      <c r="EO237" s="121"/>
      <c r="EP237" s="121"/>
      <c r="EQ237" s="121"/>
      <c r="ER237" s="121"/>
      <c r="ES237" s="121"/>
      <c r="ET237" s="121"/>
      <c r="EU237" s="121"/>
      <c r="EV237" s="121"/>
      <c r="EW237" s="121"/>
      <c r="EX237" s="121"/>
      <c r="EY237" s="121"/>
      <c r="EZ237" s="121"/>
      <c r="FA237" s="121"/>
      <c r="FB237" s="121"/>
      <c r="FC237" s="121"/>
      <c r="FD237" s="121"/>
      <c r="FE237" s="121"/>
      <c r="FF237" s="121"/>
      <c r="FG237" s="121"/>
      <c r="FH237" s="121"/>
      <c r="FI237" s="121"/>
      <c r="FJ237" s="121"/>
      <c r="FK237" s="121"/>
      <c r="FL237" s="121"/>
      <c r="FM237" s="121"/>
      <c r="FN237" s="121"/>
      <c r="FO237" s="121"/>
      <c r="FP237" s="121"/>
      <c r="FQ237" s="121"/>
      <c r="FR237" s="121"/>
      <c r="FS237" s="121"/>
      <c r="FT237" s="121"/>
      <c r="FU237" s="121"/>
      <c r="FV237" s="121"/>
      <c r="FW237" s="121"/>
      <c r="FX237" s="121"/>
      <c r="FY237" s="121"/>
      <c r="FZ237" s="121"/>
      <c r="GA237" s="121"/>
      <c r="GB237" s="121"/>
      <c r="GC237" s="121"/>
      <c r="GD237" s="121"/>
      <c r="GE237" s="121"/>
      <c r="GF237" s="121"/>
      <c r="GG237" s="121"/>
      <c r="GH237" s="121"/>
      <c r="GI237" s="121"/>
      <c r="GJ237" s="121"/>
      <c r="GK237" s="121"/>
      <c r="GL237" s="121"/>
      <c r="GM237" s="121"/>
      <c r="GN237" s="121"/>
      <c r="GO237" s="121"/>
      <c r="GP237" s="121"/>
      <c r="GQ237" s="121"/>
      <c r="GR237" s="121"/>
      <c r="GS237" s="121"/>
      <c r="GT237" s="121"/>
      <c r="GU237" s="121"/>
      <c r="GV237" s="121"/>
      <c r="GW237" s="121"/>
      <c r="GX237" s="121"/>
      <c r="GY237" s="121"/>
      <c r="GZ237" s="121"/>
      <c r="HA237" s="121"/>
      <c r="HB237" s="121"/>
      <c r="HC237" s="121"/>
      <c r="HD237" s="121"/>
      <c r="HE237" s="121"/>
      <c r="HF237" s="121"/>
      <c r="HG237" s="121"/>
      <c r="HH237" s="121"/>
      <c r="HI237" s="121"/>
      <c r="HJ237" s="121"/>
      <c r="HK237" s="121"/>
      <c r="HL237" s="121"/>
      <c r="HM237" s="121"/>
      <c r="HN237" s="121"/>
      <c r="HO237" s="121"/>
      <c r="HP237" s="121"/>
      <c r="HQ237" s="121"/>
      <c r="HR237" s="121"/>
      <c r="HS237" s="121"/>
      <c r="HT237" s="121"/>
      <c r="HU237" s="121"/>
      <c r="HV237" s="121"/>
      <c r="HW237" s="121"/>
      <c r="HX237" s="121"/>
      <c r="HY237" s="121"/>
      <c r="HZ237" s="121"/>
      <c r="IA237" s="121"/>
      <c r="IB237" s="121"/>
      <c r="IC237" s="121"/>
      <c r="ID237" s="121"/>
      <c r="IE237" s="121"/>
      <c r="IF237" s="121"/>
      <c r="IG237" s="121"/>
      <c r="IH237" s="121"/>
      <c r="II237" s="121"/>
      <c r="IJ237" s="121"/>
      <c r="IK237" s="121"/>
      <c r="IL237" s="121"/>
      <c r="IM237" s="121"/>
      <c r="IN237" s="121"/>
      <c r="IO237" s="121"/>
      <c r="IP237" s="121"/>
      <c r="IQ237" s="121"/>
      <c r="IR237" s="121"/>
      <c r="IS237" s="121"/>
      <c r="IT237" s="121"/>
      <c r="IU237" s="121"/>
      <c r="IV237" s="121"/>
    </row>
    <row r="238" spans="1:256" ht="14.5">
      <c r="A238" s="121"/>
      <c r="B238" s="149" t="s">
        <v>1585</v>
      </c>
      <c r="C238" s="150">
        <v>6.4600000000000005E-2</v>
      </c>
      <c r="D238" s="134"/>
      <c r="E238" s="134"/>
      <c r="F238" s="135"/>
      <c r="G238" s="121"/>
      <c r="H238" s="121"/>
      <c r="I238" s="121"/>
      <c r="J238" s="121"/>
      <c r="K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c r="AP238" s="121"/>
      <c r="AQ238" s="121"/>
      <c r="AR238" s="121"/>
      <c r="AS238" s="121"/>
      <c r="AT238" s="121"/>
      <c r="AU238" s="121"/>
      <c r="AV238" s="121"/>
      <c r="AW238" s="121"/>
      <c r="AX238" s="121"/>
      <c r="AY238" s="121"/>
      <c r="AZ238" s="121"/>
      <c r="BA238" s="121"/>
      <c r="BB238" s="121"/>
      <c r="BC238" s="121"/>
      <c r="BD238" s="121"/>
      <c r="BE238" s="121"/>
      <c r="BF238" s="121"/>
      <c r="BG238" s="121"/>
      <c r="BH238" s="121"/>
      <c r="BI238" s="121"/>
      <c r="BJ238" s="121"/>
      <c r="BK238" s="121"/>
      <c r="BL238" s="121"/>
      <c r="BM238" s="121"/>
      <c r="BN238" s="121"/>
      <c r="BO238" s="121"/>
      <c r="BP238" s="121"/>
      <c r="BQ238" s="121"/>
      <c r="BR238" s="121"/>
      <c r="BS238" s="121"/>
      <c r="BT238" s="121"/>
      <c r="BU238" s="121"/>
      <c r="BV238" s="121"/>
      <c r="BW238" s="121"/>
      <c r="BX238" s="121"/>
      <c r="BY238" s="121"/>
      <c r="BZ238" s="121"/>
      <c r="CA238" s="121"/>
      <c r="CB238" s="121"/>
      <c r="CC238" s="121"/>
      <c r="CD238" s="121"/>
      <c r="CE238" s="121"/>
      <c r="CF238" s="121"/>
      <c r="CG238" s="121"/>
      <c r="CH238" s="121"/>
      <c r="CI238" s="121"/>
      <c r="CJ238" s="121"/>
      <c r="CK238" s="121"/>
      <c r="CL238" s="121"/>
      <c r="CM238" s="121"/>
      <c r="CN238" s="121"/>
      <c r="CO238" s="121"/>
      <c r="CP238" s="121"/>
      <c r="CQ238" s="121"/>
      <c r="CR238" s="121"/>
      <c r="CS238" s="121"/>
      <c r="CT238" s="121"/>
      <c r="CU238" s="121"/>
      <c r="CV238" s="121"/>
      <c r="CW238" s="121"/>
      <c r="CX238" s="121"/>
      <c r="CY238" s="121"/>
      <c r="CZ238" s="121"/>
      <c r="DA238" s="121"/>
      <c r="DB238" s="121"/>
      <c r="DC238" s="121"/>
      <c r="DD238" s="121"/>
      <c r="DE238" s="121"/>
      <c r="DF238" s="121"/>
      <c r="DG238" s="121"/>
      <c r="DH238" s="121"/>
      <c r="DI238" s="121"/>
      <c r="DJ238" s="121"/>
      <c r="DK238" s="121"/>
      <c r="DL238" s="121"/>
      <c r="DM238" s="121"/>
      <c r="DN238" s="121"/>
      <c r="DO238" s="121"/>
      <c r="DP238" s="121"/>
      <c r="DQ238" s="121"/>
      <c r="DR238" s="121"/>
      <c r="DS238" s="121"/>
      <c r="DT238" s="121"/>
      <c r="DU238" s="121"/>
      <c r="DV238" s="121"/>
      <c r="DW238" s="121"/>
      <c r="DX238" s="121"/>
      <c r="DY238" s="121"/>
      <c r="DZ238" s="121"/>
      <c r="EA238" s="121"/>
      <c r="EB238" s="121"/>
      <c r="EC238" s="121"/>
      <c r="ED238" s="121"/>
      <c r="EE238" s="121"/>
      <c r="EF238" s="121"/>
      <c r="EG238" s="121"/>
      <c r="EH238" s="121"/>
      <c r="EI238" s="121"/>
      <c r="EJ238" s="121"/>
      <c r="EK238" s="121"/>
      <c r="EL238" s="121"/>
      <c r="EM238" s="121"/>
      <c r="EN238" s="121"/>
      <c r="EO238" s="121"/>
      <c r="EP238" s="121"/>
      <c r="EQ238" s="121"/>
      <c r="ER238" s="121"/>
      <c r="ES238" s="121"/>
      <c r="ET238" s="121"/>
      <c r="EU238" s="121"/>
      <c r="EV238" s="121"/>
      <c r="EW238" s="121"/>
      <c r="EX238" s="121"/>
      <c r="EY238" s="121"/>
      <c r="EZ238" s="121"/>
      <c r="FA238" s="121"/>
      <c r="FB238" s="121"/>
      <c r="FC238" s="121"/>
      <c r="FD238" s="121"/>
      <c r="FE238" s="121"/>
      <c r="FF238" s="121"/>
      <c r="FG238" s="121"/>
      <c r="FH238" s="121"/>
      <c r="FI238" s="121"/>
      <c r="FJ238" s="121"/>
      <c r="FK238" s="121"/>
      <c r="FL238" s="121"/>
      <c r="FM238" s="121"/>
      <c r="FN238" s="121"/>
      <c r="FO238" s="121"/>
      <c r="FP238" s="121"/>
      <c r="FQ238" s="121"/>
      <c r="FR238" s="121"/>
      <c r="FS238" s="121"/>
      <c r="FT238" s="121"/>
      <c r="FU238" s="121"/>
      <c r="FV238" s="121"/>
      <c r="FW238" s="121"/>
      <c r="FX238" s="121"/>
      <c r="FY238" s="121"/>
      <c r="FZ238" s="121"/>
      <c r="GA238" s="121"/>
      <c r="GB238" s="121"/>
      <c r="GC238" s="121"/>
      <c r="GD238" s="121"/>
      <c r="GE238" s="121"/>
      <c r="GF238" s="121"/>
      <c r="GG238" s="121"/>
      <c r="GH238" s="121"/>
      <c r="GI238" s="121"/>
      <c r="GJ238" s="121"/>
      <c r="GK238" s="121"/>
      <c r="GL238" s="121"/>
      <c r="GM238" s="121"/>
      <c r="GN238" s="121"/>
      <c r="GO238" s="121"/>
      <c r="GP238" s="121"/>
      <c r="GQ238" s="121"/>
      <c r="GR238" s="121"/>
      <c r="GS238" s="121"/>
      <c r="GT238" s="121"/>
      <c r="GU238" s="121"/>
      <c r="GV238" s="121"/>
      <c r="GW238" s="121"/>
      <c r="GX238" s="121"/>
      <c r="GY238" s="121"/>
      <c r="GZ238" s="121"/>
      <c r="HA238" s="121"/>
      <c r="HB238" s="121"/>
      <c r="HC238" s="121"/>
      <c r="HD238" s="121"/>
      <c r="HE238" s="121"/>
      <c r="HF238" s="121"/>
      <c r="HG238" s="121"/>
      <c r="HH238" s="121"/>
      <c r="HI238" s="121"/>
      <c r="HJ238" s="121"/>
      <c r="HK238" s="121"/>
      <c r="HL238" s="121"/>
      <c r="HM238" s="121"/>
      <c r="HN238" s="121"/>
      <c r="HO238" s="121"/>
      <c r="HP238" s="121"/>
      <c r="HQ238" s="121"/>
      <c r="HR238" s="121"/>
      <c r="HS238" s="121"/>
      <c r="HT238" s="121"/>
      <c r="HU238" s="121"/>
      <c r="HV238" s="121"/>
      <c r="HW238" s="121"/>
      <c r="HX238" s="121"/>
      <c r="HY238" s="121"/>
      <c r="HZ238" s="121"/>
      <c r="IA238" s="121"/>
      <c r="IB238" s="121"/>
      <c r="IC238" s="121"/>
      <c r="ID238" s="121"/>
      <c r="IE238" s="121"/>
      <c r="IF238" s="121"/>
      <c r="IG238" s="121"/>
      <c r="IH238" s="121"/>
      <c r="II238" s="121"/>
      <c r="IJ238" s="121"/>
      <c r="IK238" s="121"/>
      <c r="IL238" s="121"/>
      <c r="IM238" s="121"/>
      <c r="IN238" s="121"/>
      <c r="IO238" s="121"/>
      <c r="IP238" s="121"/>
      <c r="IQ238" s="121"/>
      <c r="IR238" s="121"/>
      <c r="IS238" s="121"/>
      <c r="IT238" s="121"/>
      <c r="IU238" s="121"/>
      <c r="IV238" s="121"/>
    </row>
    <row r="239" spans="1:256" ht="14.5">
      <c r="A239" s="121"/>
      <c r="B239" s="138"/>
      <c r="C239" s="139"/>
      <c r="D239" s="121"/>
      <c r="E239" s="121"/>
      <c r="F239" s="137"/>
      <c r="G239" s="121"/>
      <c r="H239" s="121"/>
      <c r="I239" s="121"/>
      <c r="J239" s="121"/>
      <c r="K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c r="AP239" s="121"/>
      <c r="AQ239" s="121"/>
      <c r="AR239" s="121"/>
      <c r="AS239" s="121"/>
      <c r="AT239" s="121"/>
      <c r="AU239" s="121"/>
      <c r="AV239" s="121"/>
      <c r="AW239" s="121"/>
      <c r="AX239" s="121"/>
      <c r="AY239" s="121"/>
      <c r="AZ239" s="121"/>
      <c r="BA239" s="121"/>
      <c r="BB239" s="121"/>
      <c r="BC239" s="121"/>
      <c r="BD239" s="121"/>
      <c r="BE239" s="121"/>
      <c r="BF239" s="121"/>
      <c r="BG239" s="121"/>
      <c r="BH239" s="121"/>
      <c r="BI239" s="121"/>
      <c r="BJ239" s="121"/>
      <c r="BK239" s="121"/>
      <c r="BL239" s="121"/>
      <c r="BM239" s="121"/>
      <c r="BN239" s="121"/>
      <c r="BO239" s="121"/>
      <c r="BP239" s="121"/>
      <c r="BQ239" s="121"/>
      <c r="BR239" s="121"/>
      <c r="BS239" s="121"/>
      <c r="BT239" s="121"/>
      <c r="BU239" s="121"/>
      <c r="BV239" s="121"/>
      <c r="BW239" s="121"/>
      <c r="BX239" s="121"/>
      <c r="BY239" s="121"/>
      <c r="BZ239" s="121"/>
      <c r="CA239" s="121"/>
      <c r="CB239" s="121"/>
      <c r="CC239" s="121"/>
      <c r="CD239" s="121"/>
      <c r="CE239" s="121"/>
      <c r="CF239" s="121"/>
      <c r="CG239" s="121"/>
      <c r="CH239" s="121"/>
      <c r="CI239" s="121"/>
      <c r="CJ239" s="121"/>
      <c r="CK239" s="121"/>
      <c r="CL239" s="121"/>
      <c r="CM239" s="121"/>
      <c r="CN239" s="121"/>
      <c r="CO239" s="121"/>
      <c r="CP239" s="121"/>
      <c r="CQ239" s="121"/>
      <c r="CR239" s="121"/>
      <c r="CS239" s="121"/>
      <c r="CT239" s="121"/>
      <c r="CU239" s="121"/>
      <c r="CV239" s="121"/>
      <c r="CW239" s="121"/>
      <c r="CX239" s="121"/>
      <c r="CY239" s="121"/>
      <c r="CZ239" s="121"/>
      <c r="DA239" s="121"/>
      <c r="DB239" s="121"/>
      <c r="DC239" s="121"/>
      <c r="DD239" s="121"/>
      <c r="DE239" s="121"/>
      <c r="DF239" s="121"/>
      <c r="DG239" s="121"/>
      <c r="DH239" s="121"/>
      <c r="DI239" s="121"/>
      <c r="DJ239" s="121"/>
      <c r="DK239" s="121"/>
      <c r="DL239" s="121"/>
      <c r="DM239" s="121"/>
      <c r="DN239" s="121"/>
      <c r="DO239" s="121"/>
      <c r="DP239" s="121"/>
      <c r="DQ239" s="121"/>
      <c r="DR239" s="121"/>
      <c r="DS239" s="121"/>
      <c r="DT239" s="121"/>
      <c r="DU239" s="121"/>
      <c r="DV239" s="121"/>
      <c r="DW239" s="121"/>
      <c r="DX239" s="121"/>
      <c r="DY239" s="121"/>
      <c r="DZ239" s="121"/>
      <c r="EA239" s="121"/>
      <c r="EB239" s="121"/>
      <c r="EC239" s="121"/>
      <c r="ED239" s="121"/>
      <c r="EE239" s="121"/>
      <c r="EF239" s="121"/>
      <c r="EG239" s="121"/>
      <c r="EH239" s="121"/>
      <c r="EI239" s="121"/>
      <c r="EJ239" s="121"/>
      <c r="EK239" s="121"/>
      <c r="EL239" s="121"/>
      <c r="EM239" s="121"/>
      <c r="EN239" s="121"/>
      <c r="EO239" s="121"/>
      <c r="EP239" s="121"/>
      <c r="EQ239" s="121"/>
      <c r="ER239" s="121"/>
      <c r="ES239" s="121"/>
      <c r="ET239" s="121"/>
      <c r="EU239" s="121"/>
      <c r="EV239" s="121"/>
      <c r="EW239" s="121"/>
      <c r="EX239" s="121"/>
      <c r="EY239" s="121"/>
      <c r="EZ239" s="121"/>
      <c r="FA239" s="121"/>
      <c r="FB239" s="121"/>
      <c r="FC239" s="121"/>
      <c r="FD239" s="121"/>
      <c r="FE239" s="121"/>
      <c r="FF239" s="121"/>
      <c r="FG239" s="121"/>
      <c r="FH239" s="121"/>
      <c r="FI239" s="121"/>
      <c r="FJ239" s="121"/>
      <c r="FK239" s="121"/>
      <c r="FL239" s="121"/>
      <c r="FM239" s="121"/>
      <c r="FN239" s="121"/>
      <c r="FO239" s="121"/>
      <c r="FP239" s="121"/>
      <c r="FQ239" s="121"/>
      <c r="FR239" s="121"/>
      <c r="FS239" s="121"/>
      <c r="FT239" s="121"/>
      <c r="FU239" s="121"/>
      <c r="FV239" s="121"/>
      <c r="FW239" s="121"/>
      <c r="FX239" s="121"/>
      <c r="FY239" s="121"/>
      <c r="FZ239" s="121"/>
      <c r="GA239" s="121"/>
      <c r="GB239" s="121"/>
      <c r="GC239" s="121"/>
      <c r="GD239" s="121"/>
      <c r="GE239" s="121"/>
      <c r="GF239" s="121"/>
      <c r="GG239" s="121"/>
      <c r="GH239" s="121"/>
      <c r="GI239" s="121"/>
      <c r="GJ239" s="121"/>
      <c r="GK239" s="121"/>
      <c r="GL239" s="121"/>
      <c r="GM239" s="121"/>
      <c r="GN239" s="121"/>
      <c r="GO239" s="121"/>
      <c r="GP239" s="121"/>
      <c r="GQ239" s="121"/>
      <c r="GR239" s="121"/>
      <c r="GS239" s="121"/>
      <c r="GT239" s="121"/>
      <c r="GU239" s="121"/>
      <c r="GV239" s="121"/>
      <c r="GW239" s="121"/>
      <c r="GX239" s="121"/>
      <c r="GY239" s="121"/>
      <c r="GZ239" s="121"/>
      <c r="HA239" s="121"/>
      <c r="HB239" s="121"/>
      <c r="HC239" s="121"/>
      <c r="HD239" s="121"/>
      <c r="HE239" s="121"/>
      <c r="HF239" s="121"/>
      <c r="HG239" s="121"/>
      <c r="HH239" s="121"/>
      <c r="HI239" s="121"/>
      <c r="HJ239" s="121"/>
      <c r="HK239" s="121"/>
      <c r="HL239" s="121"/>
      <c r="HM239" s="121"/>
      <c r="HN239" s="121"/>
      <c r="HO239" s="121"/>
      <c r="HP239" s="121"/>
      <c r="HQ239" s="121"/>
      <c r="HR239" s="121"/>
      <c r="HS239" s="121"/>
      <c r="HT239" s="121"/>
      <c r="HU239" s="121"/>
      <c r="HV239" s="121"/>
      <c r="HW239" s="121"/>
      <c r="HX239" s="121"/>
      <c r="HY239" s="121"/>
      <c r="HZ239" s="121"/>
      <c r="IA239" s="121"/>
      <c r="IB239" s="121"/>
      <c r="IC239" s="121"/>
      <c r="ID239" s="121"/>
      <c r="IE239" s="121"/>
      <c r="IF239" s="121"/>
      <c r="IG239" s="121"/>
      <c r="IH239" s="121"/>
      <c r="II239" s="121"/>
      <c r="IJ239" s="121"/>
      <c r="IK239" s="121"/>
      <c r="IL239" s="121"/>
      <c r="IM239" s="121"/>
      <c r="IN239" s="121"/>
      <c r="IO239" s="121"/>
      <c r="IP239" s="121"/>
      <c r="IQ239" s="121"/>
      <c r="IR239" s="121"/>
      <c r="IS239" s="121"/>
      <c r="IT239" s="121"/>
      <c r="IU239" s="121"/>
      <c r="IV239" s="121"/>
    </row>
    <row r="240" spans="1:256" ht="14.5">
      <c r="A240" s="121"/>
      <c r="B240" s="151" t="s">
        <v>1586</v>
      </c>
      <c r="C240" s="152" t="s">
        <v>1587</v>
      </c>
      <c r="D240" s="121"/>
      <c r="E240" s="121"/>
      <c r="F240" s="137"/>
      <c r="G240" s="121"/>
      <c r="H240" s="121"/>
      <c r="I240" s="121"/>
      <c r="J240" s="121"/>
      <c r="K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c r="AP240" s="121"/>
      <c r="AQ240" s="121"/>
      <c r="AR240" s="121"/>
      <c r="AS240" s="121"/>
      <c r="AT240" s="121"/>
      <c r="AU240" s="121"/>
      <c r="AV240" s="121"/>
      <c r="AW240" s="121"/>
      <c r="AX240" s="121"/>
      <c r="AY240" s="121"/>
      <c r="AZ240" s="121"/>
      <c r="BA240" s="121"/>
      <c r="BB240" s="121"/>
      <c r="BC240" s="121"/>
      <c r="BD240" s="121"/>
      <c r="BE240" s="121"/>
      <c r="BF240" s="121"/>
      <c r="BG240" s="121"/>
      <c r="BH240" s="121"/>
      <c r="BI240" s="121"/>
      <c r="BJ240" s="121"/>
      <c r="BK240" s="121"/>
      <c r="BL240" s="121"/>
      <c r="BM240" s="121"/>
      <c r="BN240" s="121"/>
      <c r="BO240" s="121"/>
      <c r="BP240" s="121"/>
      <c r="BQ240" s="121"/>
      <c r="BR240" s="121"/>
      <c r="BS240" s="121"/>
      <c r="BT240" s="121"/>
      <c r="BU240" s="121"/>
      <c r="BV240" s="121"/>
      <c r="BW240" s="121"/>
      <c r="BX240" s="121"/>
      <c r="BY240" s="121"/>
      <c r="BZ240" s="121"/>
      <c r="CA240" s="121"/>
      <c r="CB240" s="121"/>
      <c r="CC240" s="121"/>
      <c r="CD240" s="121"/>
      <c r="CE240" s="121"/>
      <c r="CF240" s="121"/>
      <c r="CG240" s="121"/>
      <c r="CH240" s="121"/>
      <c r="CI240" s="121"/>
      <c r="CJ240" s="121"/>
      <c r="CK240" s="121"/>
      <c r="CL240" s="121"/>
      <c r="CM240" s="121"/>
      <c r="CN240" s="121"/>
      <c r="CO240" s="121"/>
      <c r="CP240" s="121"/>
      <c r="CQ240" s="121"/>
      <c r="CR240" s="121"/>
      <c r="CS240" s="121"/>
      <c r="CT240" s="121"/>
      <c r="CU240" s="121"/>
      <c r="CV240" s="121"/>
      <c r="CW240" s="121"/>
      <c r="CX240" s="121"/>
      <c r="CY240" s="121"/>
      <c r="CZ240" s="121"/>
      <c r="DA240" s="121"/>
      <c r="DB240" s="121"/>
      <c r="DC240" s="121"/>
      <c r="DD240" s="121"/>
      <c r="DE240" s="121"/>
      <c r="DF240" s="121"/>
      <c r="DG240" s="121"/>
      <c r="DH240" s="121"/>
      <c r="DI240" s="121"/>
      <c r="DJ240" s="121"/>
      <c r="DK240" s="121"/>
      <c r="DL240" s="121"/>
      <c r="DM240" s="121"/>
      <c r="DN240" s="121"/>
      <c r="DO240" s="121"/>
      <c r="DP240" s="121"/>
      <c r="DQ240" s="121"/>
      <c r="DR240" s="121"/>
      <c r="DS240" s="121"/>
      <c r="DT240" s="121"/>
      <c r="DU240" s="121"/>
      <c r="DV240" s="121"/>
      <c r="DW240" s="121"/>
      <c r="DX240" s="121"/>
      <c r="DY240" s="121"/>
      <c r="DZ240" s="121"/>
      <c r="EA240" s="121"/>
      <c r="EB240" s="121"/>
      <c r="EC240" s="121"/>
      <c r="ED240" s="121"/>
      <c r="EE240" s="121"/>
      <c r="EF240" s="121"/>
      <c r="EG240" s="121"/>
      <c r="EH240" s="121"/>
      <c r="EI240" s="121"/>
      <c r="EJ240" s="121"/>
      <c r="EK240" s="121"/>
      <c r="EL240" s="121"/>
      <c r="EM240" s="121"/>
      <c r="EN240" s="121"/>
      <c r="EO240" s="121"/>
      <c r="EP240" s="121"/>
      <c r="EQ240" s="121"/>
      <c r="ER240" s="121"/>
      <c r="ES240" s="121"/>
      <c r="ET240" s="121"/>
      <c r="EU240" s="121"/>
      <c r="EV240" s="121"/>
      <c r="EW240" s="121"/>
      <c r="EX240" s="121"/>
      <c r="EY240" s="121"/>
      <c r="EZ240" s="121"/>
      <c r="FA240" s="121"/>
      <c r="FB240" s="121"/>
      <c r="FC240" s="121"/>
      <c r="FD240" s="121"/>
      <c r="FE240" s="121"/>
      <c r="FF240" s="121"/>
      <c r="FG240" s="121"/>
      <c r="FH240" s="121"/>
      <c r="FI240" s="121"/>
      <c r="FJ240" s="121"/>
      <c r="FK240" s="121"/>
      <c r="FL240" s="121"/>
      <c r="FM240" s="121"/>
      <c r="FN240" s="121"/>
      <c r="FO240" s="121"/>
      <c r="FP240" s="121"/>
      <c r="FQ240" s="121"/>
      <c r="FR240" s="121"/>
      <c r="FS240" s="121"/>
      <c r="FT240" s="121"/>
      <c r="FU240" s="121"/>
      <c r="FV240" s="121"/>
      <c r="FW240" s="121"/>
      <c r="FX240" s="121"/>
      <c r="FY240" s="121"/>
      <c r="FZ240" s="121"/>
      <c r="GA240" s="121"/>
      <c r="GB240" s="121"/>
      <c r="GC240" s="121"/>
      <c r="GD240" s="121"/>
      <c r="GE240" s="121"/>
      <c r="GF240" s="121"/>
      <c r="GG240" s="121"/>
      <c r="GH240" s="121"/>
      <c r="GI240" s="121"/>
      <c r="GJ240" s="121"/>
      <c r="GK240" s="121"/>
      <c r="GL240" s="121"/>
      <c r="GM240" s="121"/>
      <c r="GN240" s="121"/>
      <c r="GO240" s="121"/>
      <c r="GP240" s="121"/>
      <c r="GQ240" s="121"/>
      <c r="GR240" s="121"/>
      <c r="GS240" s="121"/>
      <c r="GT240" s="121"/>
      <c r="GU240" s="121"/>
      <c r="GV240" s="121"/>
      <c r="GW240" s="121"/>
      <c r="GX240" s="121"/>
      <c r="GY240" s="121"/>
      <c r="GZ240" s="121"/>
      <c r="HA240" s="121"/>
      <c r="HB240" s="121"/>
      <c r="HC240" s="121"/>
      <c r="HD240" s="121"/>
      <c r="HE240" s="121"/>
      <c r="HF240" s="121"/>
      <c r="HG240" s="121"/>
      <c r="HH240" s="121"/>
      <c r="HI240" s="121"/>
      <c r="HJ240" s="121"/>
      <c r="HK240" s="121"/>
      <c r="HL240" s="121"/>
      <c r="HM240" s="121"/>
      <c r="HN240" s="121"/>
      <c r="HO240" s="121"/>
      <c r="HP240" s="121"/>
      <c r="HQ240" s="121"/>
      <c r="HR240" s="121"/>
      <c r="HS240" s="121"/>
      <c r="HT240" s="121"/>
      <c r="HU240" s="121"/>
      <c r="HV240" s="121"/>
      <c r="HW240" s="121"/>
      <c r="HX240" s="121"/>
      <c r="HY240" s="121"/>
      <c r="HZ240" s="121"/>
      <c r="IA240" s="121"/>
      <c r="IB240" s="121"/>
      <c r="IC240" s="121"/>
      <c r="ID240" s="121"/>
      <c r="IE240" s="121"/>
      <c r="IF240" s="121"/>
      <c r="IG240" s="121"/>
      <c r="IH240" s="121"/>
      <c r="II240" s="121"/>
      <c r="IJ240" s="121"/>
      <c r="IK240" s="121"/>
      <c r="IL240" s="121"/>
      <c r="IM240" s="121"/>
      <c r="IN240" s="121"/>
      <c r="IO240" s="121"/>
      <c r="IP240" s="121"/>
      <c r="IQ240" s="121"/>
      <c r="IR240" s="121"/>
      <c r="IS240" s="121"/>
      <c r="IT240" s="121"/>
      <c r="IU240" s="121"/>
      <c r="IV240" s="121"/>
    </row>
    <row r="241" spans="1:256" ht="14.5">
      <c r="A241" s="121"/>
      <c r="B241" s="146"/>
      <c r="C241" s="129"/>
      <c r="D241" s="121"/>
      <c r="E241" s="121"/>
      <c r="F241" s="137"/>
      <c r="G241" s="121"/>
      <c r="H241" s="121"/>
      <c r="I241" s="121"/>
      <c r="J241" s="121"/>
      <c r="K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c r="AP241" s="121"/>
      <c r="AQ241" s="121"/>
      <c r="AR241" s="121"/>
      <c r="AS241" s="121"/>
      <c r="AT241" s="121"/>
      <c r="AU241" s="121"/>
      <c r="AV241" s="121"/>
      <c r="AW241" s="121"/>
      <c r="AX241" s="121"/>
      <c r="AY241" s="121"/>
      <c r="AZ241" s="121"/>
      <c r="BA241" s="121"/>
      <c r="BB241" s="121"/>
      <c r="BC241" s="121"/>
      <c r="BD241" s="121"/>
      <c r="BE241" s="121"/>
      <c r="BF241" s="121"/>
      <c r="BG241" s="121"/>
      <c r="BH241" s="121"/>
      <c r="BI241" s="121"/>
      <c r="BJ241" s="121"/>
      <c r="BK241" s="121"/>
      <c r="BL241" s="121"/>
      <c r="BM241" s="121"/>
      <c r="BN241" s="121"/>
      <c r="BO241" s="121"/>
      <c r="BP241" s="121"/>
      <c r="BQ241" s="121"/>
      <c r="BR241" s="121"/>
      <c r="BS241" s="121"/>
      <c r="BT241" s="121"/>
      <c r="BU241" s="121"/>
      <c r="BV241" s="121"/>
      <c r="BW241" s="121"/>
      <c r="BX241" s="121"/>
      <c r="BY241" s="121"/>
      <c r="BZ241" s="121"/>
      <c r="CA241" s="121"/>
      <c r="CB241" s="121"/>
      <c r="CC241" s="121"/>
      <c r="CD241" s="121"/>
      <c r="CE241" s="121"/>
      <c r="CF241" s="121"/>
      <c r="CG241" s="121"/>
      <c r="CH241" s="121"/>
      <c r="CI241" s="121"/>
      <c r="CJ241" s="121"/>
      <c r="CK241" s="121"/>
      <c r="CL241" s="121"/>
      <c r="CM241" s="121"/>
      <c r="CN241" s="121"/>
      <c r="CO241" s="121"/>
      <c r="CP241" s="121"/>
      <c r="CQ241" s="121"/>
      <c r="CR241" s="121"/>
      <c r="CS241" s="121"/>
      <c r="CT241" s="121"/>
      <c r="CU241" s="121"/>
      <c r="CV241" s="121"/>
      <c r="CW241" s="121"/>
      <c r="CX241" s="121"/>
      <c r="CY241" s="121"/>
      <c r="CZ241" s="121"/>
      <c r="DA241" s="121"/>
      <c r="DB241" s="121"/>
      <c r="DC241" s="121"/>
      <c r="DD241" s="121"/>
      <c r="DE241" s="121"/>
      <c r="DF241" s="121"/>
      <c r="DG241" s="121"/>
      <c r="DH241" s="121"/>
      <c r="DI241" s="121"/>
      <c r="DJ241" s="121"/>
      <c r="DK241" s="121"/>
      <c r="DL241" s="121"/>
      <c r="DM241" s="121"/>
      <c r="DN241" s="121"/>
      <c r="DO241" s="121"/>
      <c r="DP241" s="121"/>
      <c r="DQ241" s="121"/>
      <c r="DR241" s="121"/>
      <c r="DS241" s="121"/>
      <c r="DT241" s="121"/>
      <c r="DU241" s="121"/>
      <c r="DV241" s="121"/>
      <c r="DW241" s="121"/>
      <c r="DX241" s="121"/>
      <c r="DY241" s="121"/>
      <c r="DZ241" s="121"/>
      <c r="EA241" s="121"/>
      <c r="EB241" s="121"/>
      <c r="EC241" s="121"/>
      <c r="ED241" s="121"/>
      <c r="EE241" s="121"/>
      <c r="EF241" s="121"/>
      <c r="EG241" s="121"/>
      <c r="EH241" s="121"/>
      <c r="EI241" s="121"/>
      <c r="EJ241" s="121"/>
      <c r="EK241" s="121"/>
      <c r="EL241" s="121"/>
      <c r="EM241" s="121"/>
      <c r="EN241" s="121"/>
      <c r="EO241" s="121"/>
      <c r="EP241" s="121"/>
      <c r="EQ241" s="121"/>
      <c r="ER241" s="121"/>
      <c r="ES241" s="121"/>
      <c r="ET241" s="121"/>
      <c r="EU241" s="121"/>
      <c r="EV241" s="121"/>
      <c r="EW241" s="121"/>
      <c r="EX241" s="121"/>
      <c r="EY241" s="121"/>
      <c r="EZ241" s="121"/>
      <c r="FA241" s="121"/>
      <c r="FB241" s="121"/>
      <c r="FC241" s="121"/>
      <c r="FD241" s="121"/>
      <c r="FE241" s="121"/>
      <c r="FF241" s="121"/>
      <c r="FG241" s="121"/>
      <c r="FH241" s="121"/>
      <c r="FI241" s="121"/>
      <c r="FJ241" s="121"/>
      <c r="FK241" s="121"/>
      <c r="FL241" s="121"/>
      <c r="FM241" s="121"/>
      <c r="FN241" s="121"/>
      <c r="FO241" s="121"/>
      <c r="FP241" s="121"/>
      <c r="FQ241" s="121"/>
      <c r="FR241" s="121"/>
      <c r="FS241" s="121"/>
      <c r="FT241" s="121"/>
      <c r="FU241" s="121"/>
      <c r="FV241" s="121"/>
      <c r="FW241" s="121"/>
      <c r="FX241" s="121"/>
      <c r="FY241" s="121"/>
      <c r="FZ241" s="121"/>
      <c r="GA241" s="121"/>
      <c r="GB241" s="121"/>
      <c r="GC241" s="121"/>
      <c r="GD241" s="121"/>
      <c r="GE241" s="121"/>
      <c r="GF241" s="121"/>
      <c r="GG241" s="121"/>
      <c r="GH241" s="121"/>
      <c r="GI241" s="121"/>
      <c r="GJ241" s="121"/>
      <c r="GK241" s="121"/>
      <c r="GL241" s="121"/>
      <c r="GM241" s="121"/>
      <c r="GN241" s="121"/>
      <c r="GO241" s="121"/>
      <c r="GP241" s="121"/>
      <c r="GQ241" s="121"/>
      <c r="GR241" s="121"/>
      <c r="GS241" s="121"/>
      <c r="GT241" s="121"/>
      <c r="GU241" s="121"/>
      <c r="GV241" s="121"/>
      <c r="GW241" s="121"/>
      <c r="GX241" s="121"/>
      <c r="GY241" s="121"/>
      <c r="GZ241" s="121"/>
      <c r="HA241" s="121"/>
      <c r="HB241" s="121"/>
      <c r="HC241" s="121"/>
      <c r="HD241" s="121"/>
      <c r="HE241" s="121"/>
      <c r="HF241" s="121"/>
      <c r="HG241" s="121"/>
      <c r="HH241" s="121"/>
      <c r="HI241" s="121"/>
      <c r="HJ241" s="121"/>
      <c r="HK241" s="121"/>
      <c r="HL241" s="121"/>
      <c r="HM241" s="121"/>
      <c r="HN241" s="121"/>
      <c r="HO241" s="121"/>
      <c r="HP241" s="121"/>
      <c r="HQ241" s="121"/>
      <c r="HR241" s="121"/>
      <c r="HS241" s="121"/>
      <c r="HT241" s="121"/>
      <c r="HU241" s="121"/>
      <c r="HV241" s="121"/>
      <c r="HW241" s="121"/>
      <c r="HX241" s="121"/>
      <c r="HY241" s="121"/>
      <c r="HZ241" s="121"/>
      <c r="IA241" s="121"/>
      <c r="IB241" s="121"/>
      <c r="IC241" s="121"/>
      <c r="ID241" s="121"/>
      <c r="IE241" s="121"/>
      <c r="IF241" s="121"/>
      <c r="IG241" s="121"/>
      <c r="IH241" s="121"/>
      <c r="II241" s="121"/>
      <c r="IJ241" s="121"/>
      <c r="IK241" s="121"/>
      <c r="IL241" s="121"/>
      <c r="IM241" s="121"/>
      <c r="IN241" s="121"/>
      <c r="IO241" s="121"/>
      <c r="IP241" s="121"/>
      <c r="IQ241" s="121"/>
      <c r="IR241" s="121"/>
      <c r="IS241" s="121"/>
      <c r="IT241" s="121"/>
      <c r="IU241" s="121"/>
      <c r="IV241" s="121"/>
    </row>
    <row r="242" spans="1:256" ht="14.5">
      <c r="A242" s="121"/>
      <c r="B242" s="146"/>
      <c r="C242" s="129"/>
      <c r="D242" s="121"/>
      <c r="E242" s="121"/>
      <c r="F242" s="137"/>
      <c r="G242" s="121"/>
      <c r="H242" s="121"/>
      <c r="I242" s="121"/>
      <c r="J242" s="121"/>
      <c r="K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c r="AP242" s="121"/>
      <c r="AQ242" s="121"/>
      <c r="AR242" s="121"/>
      <c r="AS242" s="121"/>
      <c r="AT242" s="121"/>
      <c r="AU242" s="121"/>
      <c r="AV242" s="121"/>
      <c r="AW242" s="121"/>
      <c r="AX242" s="121"/>
      <c r="AY242" s="121"/>
      <c r="AZ242" s="121"/>
      <c r="BA242" s="121"/>
      <c r="BB242" s="121"/>
      <c r="BC242" s="121"/>
      <c r="BD242" s="121"/>
      <c r="BE242" s="121"/>
      <c r="BF242" s="121"/>
      <c r="BG242" s="121"/>
      <c r="BH242" s="121"/>
      <c r="BI242" s="121"/>
      <c r="BJ242" s="121"/>
      <c r="BK242" s="121"/>
      <c r="BL242" s="121"/>
      <c r="BM242" s="121"/>
      <c r="BN242" s="121"/>
      <c r="BO242" s="121"/>
      <c r="BP242" s="121"/>
      <c r="BQ242" s="121"/>
      <c r="BR242" s="121"/>
      <c r="BS242" s="121"/>
      <c r="BT242" s="121"/>
      <c r="BU242" s="121"/>
      <c r="BV242" s="121"/>
      <c r="BW242" s="121"/>
      <c r="BX242" s="121"/>
      <c r="BY242" s="121"/>
      <c r="BZ242" s="121"/>
      <c r="CA242" s="121"/>
      <c r="CB242" s="121"/>
      <c r="CC242" s="121"/>
      <c r="CD242" s="121"/>
      <c r="CE242" s="121"/>
      <c r="CF242" s="121"/>
      <c r="CG242" s="121"/>
      <c r="CH242" s="121"/>
      <c r="CI242" s="121"/>
      <c r="CJ242" s="121"/>
      <c r="CK242" s="121"/>
      <c r="CL242" s="121"/>
      <c r="CM242" s="121"/>
      <c r="CN242" s="121"/>
      <c r="CO242" s="121"/>
      <c r="CP242" s="121"/>
      <c r="CQ242" s="121"/>
      <c r="CR242" s="121"/>
      <c r="CS242" s="121"/>
      <c r="CT242" s="121"/>
      <c r="CU242" s="121"/>
      <c r="CV242" s="121"/>
      <c r="CW242" s="121"/>
      <c r="CX242" s="121"/>
      <c r="CY242" s="121"/>
      <c r="CZ242" s="121"/>
      <c r="DA242" s="121"/>
      <c r="DB242" s="121"/>
      <c r="DC242" s="121"/>
      <c r="DD242" s="121"/>
      <c r="DE242" s="121"/>
      <c r="DF242" s="121"/>
      <c r="DG242" s="121"/>
      <c r="DH242" s="121"/>
      <c r="DI242" s="121"/>
      <c r="DJ242" s="121"/>
      <c r="DK242" s="121"/>
      <c r="DL242" s="121"/>
      <c r="DM242" s="121"/>
      <c r="DN242" s="121"/>
      <c r="DO242" s="121"/>
      <c r="DP242" s="121"/>
      <c r="DQ242" s="121"/>
      <c r="DR242" s="121"/>
      <c r="DS242" s="121"/>
      <c r="DT242" s="121"/>
      <c r="DU242" s="121"/>
      <c r="DV242" s="121"/>
      <c r="DW242" s="121"/>
      <c r="DX242" s="121"/>
      <c r="DY242" s="121"/>
      <c r="DZ242" s="121"/>
      <c r="EA242" s="121"/>
      <c r="EB242" s="121"/>
      <c r="EC242" s="121"/>
      <c r="ED242" s="121"/>
      <c r="EE242" s="121"/>
      <c r="EF242" s="121"/>
      <c r="EG242" s="121"/>
      <c r="EH242" s="121"/>
      <c r="EI242" s="121"/>
      <c r="EJ242" s="121"/>
      <c r="EK242" s="121"/>
      <c r="EL242" s="121"/>
      <c r="EM242" s="121"/>
      <c r="EN242" s="121"/>
      <c r="EO242" s="121"/>
      <c r="EP242" s="121"/>
      <c r="EQ242" s="121"/>
      <c r="ER242" s="121"/>
      <c r="ES242" s="121"/>
      <c r="ET242" s="121"/>
      <c r="EU242" s="121"/>
      <c r="EV242" s="121"/>
      <c r="EW242" s="121"/>
      <c r="EX242" s="121"/>
      <c r="EY242" s="121"/>
      <c r="EZ242" s="121"/>
      <c r="FA242" s="121"/>
      <c r="FB242" s="121"/>
      <c r="FC242" s="121"/>
      <c r="FD242" s="121"/>
      <c r="FE242" s="121"/>
      <c r="FF242" s="121"/>
      <c r="FG242" s="121"/>
      <c r="FH242" s="121"/>
      <c r="FI242" s="121"/>
      <c r="FJ242" s="121"/>
      <c r="FK242" s="121"/>
      <c r="FL242" s="121"/>
      <c r="FM242" s="121"/>
      <c r="FN242" s="121"/>
      <c r="FO242" s="121"/>
      <c r="FP242" s="121"/>
      <c r="FQ242" s="121"/>
      <c r="FR242" s="121"/>
      <c r="FS242" s="121"/>
      <c r="FT242" s="121"/>
      <c r="FU242" s="121"/>
      <c r="FV242" s="121"/>
      <c r="FW242" s="121"/>
      <c r="FX242" s="121"/>
      <c r="FY242" s="121"/>
      <c r="FZ242" s="121"/>
      <c r="GA242" s="121"/>
      <c r="GB242" s="121"/>
      <c r="GC242" s="121"/>
      <c r="GD242" s="121"/>
      <c r="GE242" s="121"/>
      <c r="GF242" s="121"/>
      <c r="GG242" s="121"/>
      <c r="GH242" s="121"/>
      <c r="GI242" s="121"/>
      <c r="GJ242" s="121"/>
      <c r="GK242" s="121"/>
      <c r="GL242" s="121"/>
      <c r="GM242" s="121"/>
      <c r="GN242" s="121"/>
      <c r="GO242" s="121"/>
      <c r="GP242" s="121"/>
      <c r="GQ242" s="121"/>
      <c r="GR242" s="121"/>
      <c r="GS242" s="121"/>
      <c r="GT242" s="121"/>
      <c r="GU242" s="121"/>
      <c r="GV242" s="121"/>
      <c r="GW242" s="121"/>
      <c r="GX242" s="121"/>
      <c r="GY242" s="121"/>
      <c r="GZ242" s="121"/>
      <c r="HA242" s="121"/>
      <c r="HB242" s="121"/>
      <c r="HC242" s="121"/>
      <c r="HD242" s="121"/>
      <c r="HE242" s="121"/>
      <c r="HF242" s="121"/>
      <c r="HG242" s="121"/>
      <c r="HH242" s="121"/>
      <c r="HI242" s="121"/>
      <c r="HJ242" s="121"/>
      <c r="HK242" s="121"/>
      <c r="HL242" s="121"/>
      <c r="HM242" s="121"/>
      <c r="HN242" s="121"/>
      <c r="HO242" s="121"/>
      <c r="HP242" s="121"/>
      <c r="HQ242" s="121"/>
      <c r="HR242" s="121"/>
      <c r="HS242" s="121"/>
      <c r="HT242" s="121"/>
      <c r="HU242" s="121"/>
      <c r="HV242" s="121"/>
      <c r="HW242" s="121"/>
      <c r="HX242" s="121"/>
      <c r="HY242" s="121"/>
      <c r="HZ242" s="121"/>
      <c r="IA242" s="121"/>
      <c r="IB242" s="121"/>
      <c r="IC242" s="121"/>
      <c r="ID242" s="121"/>
      <c r="IE242" s="121"/>
      <c r="IF242" s="121"/>
      <c r="IG242" s="121"/>
      <c r="IH242" s="121"/>
      <c r="II242" s="121"/>
      <c r="IJ242" s="121"/>
      <c r="IK242" s="121"/>
      <c r="IL242" s="121"/>
      <c r="IM242" s="121"/>
      <c r="IN242" s="121"/>
      <c r="IO242" s="121"/>
      <c r="IP242" s="121"/>
      <c r="IQ242" s="121"/>
      <c r="IR242" s="121"/>
      <c r="IS242" s="121"/>
      <c r="IT242" s="121"/>
      <c r="IU242" s="121"/>
      <c r="IV242" s="121"/>
    </row>
    <row r="243" spans="1:256" ht="14.5">
      <c r="A243" s="121"/>
      <c r="B243" s="146"/>
      <c r="C243" s="129"/>
      <c r="D243" s="121"/>
      <c r="E243" s="121"/>
      <c r="F243" s="137"/>
      <c r="G243" s="121"/>
      <c r="H243" s="121"/>
      <c r="I243" s="121"/>
      <c r="J243" s="121"/>
      <c r="K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c r="AP243" s="121"/>
      <c r="AQ243" s="121"/>
      <c r="AR243" s="121"/>
      <c r="AS243" s="121"/>
      <c r="AT243" s="121"/>
      <c r="AU243" s="121"/>
      <c r="AV243" s="121"/>
      <c r="AW243" s="121"/>
      <c r="AX243" s="121"/>
      <c r="AY243" s="121"/>
      <c r="AZ243" s="121"/>
      <c r="BA243" s="121"/>
      <c r="BB243" s="121"/>
      <c r="BC243" s="121"/>
      <c r="BD243" s="121"/>
      <c r="BE243" s="121"/>
      <c r="BF243" s="121"/>
      <c r="BG243" s="121"/>
      <c r="BH243" s="121"/>
      <c r="BI243" s="121"/>
      <c r="BJ243" s="121"/>
      <c r="BK243" s="121"/>
      <c r="BL243" s="121"/>
      <c r="BM243" s="121"/>
      <c r="BN243" s="121"/>
      <c r="BO243" s="121"/>
      <c r="BP243" s="121"/>
      <c r="BQ243" s="121"/>
      <c r="BR243" s="121"/>
      <c r="BS243" s="121"/>
      <c r="BT243" s="121"/>
      <c r="BU243" s="121"/>
      <c r="BV243" s="121"/>
      <c r="BW243" s="121"/>
      <c r="BX243" s="121"/>
      <c r="BY243" s="121"/>
      <c r="BZ243" s="121"/>
      <c r="CA243" s="121"/>
      <c r="CB243" s="121"/>
      <c r="CC243" s="121"/>
      <c r="CD243" s="121"/>
      <c r="CE243" s="121"/>
      <c r="CF243" s="121"/>
      <c r="CG243" s="121"/>
      <c r="CH243" s="121"/>
      <c r="CI243" s="121"/>
      <c r="CJ243" s="121"/>
      <c r="CK243" s="121"/>
      <c r="CL243" s="121"/>
      <c r="CM243" s="121"/>
      <c r="CN243" s="121"/>
      <c r="CO243" s="121"/>
      <c r="CP243" s="121"/>
      <c r="CQ243" s="121"/>
      <c r="CR243" s="121"/>
      <c r="CS243" s="121"/>
      <c r="CT243" s="121"/>
      <c r="CU243" s="121"/>
      <c r="CV243" s="121"/>
      <c r="CW243" s="121"/>
      <c r="CX243" s="121"/>
      <c r="CY243" s="121"/>
      <c r="CZ243" s="121"/>
      <c r="DA243" s="121"/>
      <c r="DB243" s="121"/>
      <c r="DC243" s="121"/>
      <c r="DD243" s="121"/>
      <c r="DE243" s="121"/>
      <c r="DF243" s="121"/>
      <c r="DG243" s="121"/>
      <c r="DH243" s="121"/>
      <c r="DI243" s="121"/>
      <c r="DJ243" s="121"/>
      <c r="DK243" s="121"/>
      <c r="DL243" s="121"/>
      <c r="DM243" s="121"/>
      <c r="DN243" s="121"/>
      <c r="DO243" s="121"/>
      <c r="DP243" s="121"/>
      <c r="DQ243" s="121"/>
      <c r="DR243" s="121"/>
      <c r="DS243" s="121"/>
      <c r="DT243" s="121"/>
      <c r="DU243" s="121"/>
      <c r="DV243" s="121"/>
      <c r="DW243" s="121"/>
      <c r="DX243" s="121"/>
      <c r="DY243" s="121"/>
      <c r="DZ243" s="121"/>
      <c r="EA243" s="121"/>
      <c r="EB243" s="121"/>
      <c r="EC243" s="121"/>
      <c r="ED243" s="121"/>
      <c r="EE243" s="121"/>
      <c r="EF243" s="121"/>
      <c r="EG243" s="121"/>
      <c r="EH243" s="121"/>
      <c r="EI243" s="121"/>
      <c r="EJ243" s="121"/>
      <c r="EK243" s="121"/>
      <c r="EL243" s="121"/>
      <c r="EM243" s="121"/>
      <c r="EN243" s="121"/>
      <c r="EO243" s="121"/>
      <c r="EP243" s="121"/>
      <c r="EQ243" s="121"/>
      <c r="ER243" s="121"/>
      <c r="ES243" s="121"/>
      <c r="ET243" s="121"/>
      <c r="EU243" s="121"/>
      <c r="EV243" s="121"/>
      <c r="EW243" s="121"/>
      <c r="EX243" s="121"/>
      <c r="EY243" s="121"/>
      <c r="EZ243" s="121"/>
      <c r="FA243" s="121"/>
      <c r="FB243" s="121"/>
      <c r="FC243" s="121"/>
      <c r="FD243" s="121"/>
      <c r="FE243" s="121"/>
      <c r="FF243" s="121"/>
      <c r="FG243" s="121"/>
      <c r="FH243" s="121"/>
      <c r="FI243" s="121"/>
      <c r="FJ243" s="121"/>
      <c r="FK243" s="121"/>
      <c r="FL243" s="121"/>
      <c r="FM243" s="121"/>
      <c r="FN243" s="121"/>
      <c r="FO243" s="121"/>
      <c r="FP243" s="121"/>
      <c r="FQ243" s="121"/>
      <c r="FR243" s="121"/>
      <c r="FS243" s="121"/>
      <c r="FT243" s="121"/>
      <c r="FU243" s="121"/>
      <c r="FV243" s="121"/>
      <c r="FW243" s="121"/>
      <c r="FX243" s="121"/>
      <c r="FY243" s="121"/>
      <c r="FZ243" s="121"/>
      <c r="GA243" s="121"/>
      <c r="GB243" s="121"/>
      <c r="GC243" s="121"/>
      <c r="GD243" s="121"/>
      <c r="GE243" s="121"/>
      <c r="GF243" s="121"/>
      <c r="GG243" s="121"/>
      <c r="GH243" s="121"/>
      <c r="GI243" s="121"/>
      <c r="GJ243" s="121"/>
      <c r="GK243" s="121"/>
      <c r="GL243" s="121"/>
      <c r="GM243" s="121"/>
      <c r="GN243" s="121"/>
      <c r="GO243" s="121"/>
      <c r="GP243" s="121"/>
      <c r="GQ243" s="121"/>
      <c r="GR243" s="121"/>
      <c r="GS243" s="121"/>
      <c r="GT243" s="121"/>
      <c r="GU243" s="121"/>
      <c r="GV243" s="121"/>
      <c r="GW243" s="121"/>
      <c r="GX243" s="121"/>
      <c r="GY243" s="121"/>
      <c r="GZ243" s="121"/>
      <c r="HA243" s="121"/>
      <c r="HB243" s="121"/>
      <c r="HC243" s="121"/>
      <c r="HD243" s="121"/>
      <c r="HE243" s="121"/>
      <c r="HF243" s="121"/>
      <c r="HG243" s="121"/>
      <c r="HH243" s="121"/>
      <c r="HI243" s="121"/>
      <c r="HJ243" s="121"/>
      <c r="HK243" s="121"/>
      <c r="HL243" s="121"/>
      <c r="HM243" s="121"/>
      <c r="HN243" s="121"/>
      <c r="HO243" s="121"/>
      <c r="HP243" s="121"/>
      <c r="HQ243" s="121"/>
      <c r="HR243" s="121"/>
      <c r="HS243" s="121"/>
      <c r="HT243" s="121"/>
      <c r="HU243" s="121"/>
      <c r="HV243" s="121"/>
      <c r="HW243" s="121"/>
      <c r="HX243" s="121"/>
      <c r="HY243" s="121"/>
      <c r="HZ243" s="121"/>
      <c r="IA243" s="121"/>
      <c r="IB243" s="121"/>
      <c r="IC243" s="121"/>
      <c r="ID243" s="121"/>
      <c r="IE243" s="121"/>
      <c r="IF243" s="121"/>
      <c r="IG243" s="121"/>
      <c r="IH243" s="121"/>
      <c r="II243" s="121"/>
      <c r="IJ243" s="121"/>
      <c r="IK243" s="121"/>
      <c r="IL243" s="121"/>
      <c r="IM243" s="121"/>
      <c r="IN243" s="121"/>
      <c r="IO243" s="121"/>
      <c r="IP243" s="121"/>
      <c r="IQ243" s="121"/>
      <c r="IR243" s="121"/>
      <c r="IS243" s="121"/>
      <c r="IT243" s="121"/>
      <c r="IU243" s="121"/>
      <c r="IV243" s="121"/>
    </row>
    <row r="244" spans="1:256" ht="14.5">
      <c r="A244" s="121"/>
      <c r="B244" s="9"/>
      <c r="C244" s="153"/>
      <c r="D244" s="121"/>
      <c r="E244" s="121"/>
      <c r="F244" s="137"/>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c r="AP244" s="121"/>
      <c r="AQ244" s="121"/>
      <c r="AR244" s="121"/>
      <c r="AS244" s="121"/>
      <c r="AT244" s="121"/>
      <c r="AU244" s="121"/>
      <c r="AV244" s="121"/>
      <c r="AW244" s="121"/>
      <c r="AX244" s="121"/>
      <c r="AY244" s="121"/>
      <c r="AZ244" s="121"/>
      <c r="BA244" s="121"/>
      <c r="BB244" s="121"/>
      <c r="BC244" s="121"/>
      <c r="BD244" s="121"/>
      <c r="BE244" s="121"/>
      <c r="BF244" s="121"/>
      <c r="BG244" s="121"/>
      <c r="BH244" s="121"/>
      <c r="BI244" s="121"/>
      <c r="BJ244" s="121"/>
      <c r="BK244" s="121"/>
      <c r="BL244" s="121"/>
      <c r="BM244" s="121"/>
      <c r="BN244" s="121"/>
      <c r="BO244" s="121"/>
      <c r="BP244" s="121"/>
      <c r="BQ244" s="121"/>
      <c r="BR244" s="121"/>
      <c r="BS244" s="121"/>
      <c r="BT244" s="121"/>
      <c r="BU244" s="121"/>
      <c r="BV244" s="121"/>
      <c r="BW244" s="121"/>
      <c r="BX244" s="121"/>
      <c r="BY244" s="121"/>
      <c r="BZ244" s="121"/>
      <c r="CA244" s="121"/>
      <c r="CB244" s="121"/>
      <c r="CC244" s="121"/>
      <c r="CD244" s="121"/>
      <c r="CE244" s="121"/>
      <c r="CF244" s="121"/>
      <c r="CG244" s="121"/>
      <c r="CH244" s="121"/>
      <c r="CI244" s="121"/>
      <c r="CJ244" s="121"/>
      <c r="CK244" s="121"/>
      <c r="CL244" s="121"/>
      <c r="CM244" s="121"/>
      <c r="CN244" s="121"/>
      <c r="CO244" s="121"/>
      <c r="CP244" s="121"/>
      <c r="CQ244" s="121"/>
      <c r="CR244" s="121"/>
      <c r="CS244" s="121"/>
      <c r="CT244" s="121"/>
      <c r="CU244" s="121"/>
      <c r="CV244" s="121"/>
      <c r="CW244" s="121"/>
      <c r="CX244" s="121"/>
      <c r="CY244" s="121"/>
      <c r="CZ244" s="121"/>
      <c r="DA244" s="121"/>
      <c r="DB244" s="121"/>
      <c r="DC244" s="121"/>
      <c r="DD244" s="121"/>
      <c r="DE244" s="121"/>
      <c r="DF244" s="121"/>
      <c r="DG244" s="121"/>
      <c r="DH244" s="121"/>
      <c r="DI244" s="121"/>
      <c r="DJ244" s="121"/>
      <c r="DK244" s="121"/>
      <c r="DL244" s="121"/>
      <c r="DM244" s="121"/>
      <c r="DN244" s="121"/>
      <c r="DO244" s="121"/>
      <c r="DP244" s="121"/>
      <c r="DQ244" s="121"/>
      <c r="DR244" s="121"/>
      <c r="DS244" s="121"/>
      <c r="DT244" s="121"/>
      <c r="DU244" s="121"/>
      <c r="DV244" s="121"/>
      <c r="DW244" s="121"/>
      <c r="DX244" s="121"/>
      <c r="DY244" s="121"/>
      <c r="DZ244" s="121"/>
      <c r="EA244" s="121"/>
      <c r="EB244" s="121"/>
      <c r="EC244" s="121"/>
      <c r="ED244" s="121"/>
      <c r="EE244" s="121"/>
      <c r="EF244" s="121"/>
      <c r="EG244" s="121"/>
      <c r="EH244" s="121"/>
      <c r="EI244" s="121"/>
      <c r="EJ244" s="121"/>
      <c r="EK244" s="121"/>
      <c r="EL244" s="121"/>
      <c r="EM244" s="121"/>
      <c r="EN244" s="121"/>
      <c r="EO244" s="121"/>
      <c r="EP244" s="121"/>
      <c r="EQ244" s="121"/>
      <c r="ER244" s="121"/>
      <c r="ES244" s="121"/>
      <c r="ET244" s="121"/>
      <c r="EU244" s="121"/>
      <c r="EV244" s="121"/>
      <c r="EW244" s="121"/>
      <c r="EX244" s="121"/>
      <c r="EY244" s="121"/>
      <c r="EZ244" s="121"/>
      <c r="FA244" s="121"/>
      <c r="FB244" s="121"/>
      <c r="FC244" s="121"/>
      <c r="FD244" s="121"/>
      <c r="FE244" s="121"/>
      <c r="FF244" s="121"/>
      <c r="FG244" s="121"/>
      <c r="FH244" s="121"/>
      <c r="FI244" s="121"/>
      <c r="FJ244" s="121"/>
      <c r="FK244" s="121"/>
      <c r="FL244" s="121"/>
      <c r="FM244" s="121"/>
      <c r="FN244" s="121"/>
      <c r="FO244" s="121"/>
      <c r="FP244" s="121"/>
      <c r="FQ244" s="121"/>
      <c r="FR244" s="121"/>
      <c r="FS244" s="121"/>
      <c r="FT244" s="121"/>
      <c r="FU244" s="121"/>
      <c r="FV244" s="121"/>
      <c r="FW244" s="121"/>
      <c r="FX244" s="121"/>
      <c r="FY244" s="121"/>
      <c r="FZ244" s="121"/>
      <c r="GA244" s="121"/>
      <c r="GB244" s="121"/>
      <c r="GC244" s="121"/>
      <c r="GD244" s="121"/>
      <c r="GE244" s="121"/>
      <c r="GF244" s="121"/>
      <c r="GG244" s="121"/>
      <c r="GH244" s="121"/>
      <c r="GI244" s="121"/>
      <c r="GJ244" s="121"/>
      <c r="GK244" s="121"/>
      <c r="GL244" s="121"/>
      <c r="GM244" s="121"/>
      <c r="GN244" s="121"/>
      <c r="GO244" s="121"/>
      <c r="GP244" s="121"/>
      <c r="GQ244" s="121"/>
      <c r="GR244" s="121"/>
      <c r="GS244" s="121"/>
      <c r="GT244" s="121"/>
      <c r="GU244" s="121"/>
      <c r="GV244" s="121"/>
      <c r="GW244" s="121"/>
      <c r="GX244" s="121"/>
      <c r="GY244" s="121"/>
      <c r="GZ244" s="121"/>
      <c r="HA244" s="121"/>
      <c r="HB244" s="121"/>
      <c r="HC244" s="121"/>
      <c r="HD244" s="121"/>
      <c r="HE244" s="121"/>
      <c r="HF244" s="121"/>
      <c r="HG244" s="121"/>
      <c r="HH244" s="121"/>
      <c r="HI244" s="121"/>
      <c r="HJ244" s="121"/>
      <c r="HK244" s="121"/>
      <c r="HL244" s="121"/>
      <c r="HM244" s="121"/>
      <c r="HN244" s="121"/>
      <c r="HO244" s="121"/>
      <c r="HP244" s="121"/>
      <c r="HQ244" s="121"/>
      <c r="HR244" s="121"/>
      <c r="HS244" s="121"/>
      <c r="HT244" s="121"/>
      <c r="HU244" s="121"/>
      <c r="HV244" s="121"/>
      <c r="HW244" s="121"/>
      <c r="HX244" s="121"/>
      <c r="HY244" s="121"/>
      <c r="HZ244" s="121"/>
      <c r="IA244" s="121"/>
      <c r="IB244" s="121"/>
      <c r="IC244" s="121"/>
      <c r="ID244" s="121"/>
      <c r="IE244" s="121"/>
      <c r="IF244" s="121"/>
      <c r="IG244" s="121"/>
      <c r="IH244" s="121"/>
      <c r="II244" s="121"/>
      <c r="IJ244" s="121"/>
      <c r="IK244" s="121"/>
      <c r="IL244" s="121"/>
      <c r="IM244" s="121"/>
      <c r="IN244" s="121"/>
      <c r="IO244" s="121"/>
      <c r="IP244" s="121"/>
      <c r="IQ244" s="121"/>
      <c r="IR244" s="121"/>
      <c r="IS244" s="121"/>
      <c r="IT244" s="121"/>
      <c r="IU244" s="121"/>
      <c r="IV244" s="121"/>
    </row>
    <row r="245" spans="1:256" ht="14.5">
      <c r="A245" s="121"/>
      <c r="B245" s="151" t="s">
        <v>1588</v>
      </c>
      <c r="C245" s="152" t="s">
        <v>1587</v>
      </c>
      <c r="D245" s="121"/>
      <c r="E245" s="121"/>
      <c r="F245" s="137"/>
      <c r="G245" s="121"/>
      <c r="H245" s="121"/>
      <c r="I245" s="121"/>
      <c r="J245" s="121"/>
      <c r="K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c r="AP245" s="121"/>
      <c r="AQ245" s="121"/>
      <c r="AR245" s="121"/>
      <c r="AS245" s="121"/>
      <c r="AT245" s="121"/>
      <c r="AU245" s="121"/>
      <c r="AV245" s="121"/>
      <c r="AW245" s="121"/>
      <c r="AX245" s="121"/>
      <c r="AY245" s="121"/>
      <c r="AZ245" s="121"/>
      <c r="BA245" s="121"/>
      <c r="BB245" s="121"/>
      <c r="BC245" s="121"/>
      <c r="BD245" s="121"/>
      <c r="BE245" s="121"/>
      <c r="BF245" s="121"/>
      <c r="BG245" s="121"/>
      <c r="BH245" s="121"/>
      <c r="BI245" s="121"/>
      <c r="BJ245" s="121"/>
      <c r="BK245" s="121"/>
      <c r="BL245" s="121"/>
      <c r="BM245" s="121"/>
      <c r="BN245" s="121"/>
      <c r="BO245" s="121"/>
      <c r="BP245" s="121"/>
      <c r="BQ245" s="121"/>
      <c r="BR245" s="121"/>
      <c r="BS245" s="121"/>
      <c r="BT245" s="121"/>
      <c r="BU245" s="121"/>
      <c r="BV245" s="121"/>
      <c r="BW245" s="121"/>
      <c r="BX245" s="121"/>
      <c r="BY245" s="121"/>
      <c r="BZ245" s="121"/>
      <c r="CA245" s="121"/>
      <c r="CB245" s="121"/>
      <c r="CC245" s="121"/>
      <c r="CD245" s="121"/>
      <c r="CE245" s="121"/>
      <c r="CF245" s="121"/>
      <c r="CG245" s="121"/>
      <c r="CH245" s="121"/>
      <c r="CI245" s="121"/>
      <c r="CJ245" s="121"/>
      <c r="CK245" s="121"/>
      <c r="CL245" s="121"/>
      <c r="CM245" s="121"/>
      <c r="CN245" s="121"/>
      <c r="CO245" s="121"/>
      <c r="CP245" s="121"/>
      <c r="CQ245" s="121"/>
      <c r="CR245" s="121"/>
      <c r="CS245" s="121"/>
      <c r="CT245" s="121"/>
      <c r="CU245" s="121"/>
      <c r="CV245" s="121"/>
      <c r="CW245" s="121"/>
      <c r="CX245" s="121"/>
      <c r="CY245" s="121"/>
      <c r="CZ245" s="121"/>
      <c r="DA245" s="121"/>
      <c r="DB245" s="121"/>
      <c r="DC245" s="121"/>
      <c r="DD245" s="121"/>
      <c r="DE245" s="121"/>
      <c r="DF245" s="121"/>
      <c r="DG245" s="121"/>
      <c r="DH245" s="121"/>
      <c r="DI245" s="121"/>
      <c r="DJ245" s="121"/>
      <c r="DK245" s="121"/>
      <c r="DL245" s="121"/>
      <c r="DM245" s="121"/>
      <c r="DN245" s="121"/>
      <c r="DO245" s="121"/>
      <c r="DP245" s="121"/>
      <c r="DQ245" s="121"/>
      <c r="DR245" s="121"/>
      <c r="DS245" s="121"/>
      <c r="DT245" s="121"/>
      <c r="DU245" s="121"/>
      <c r="DV245" s="121"/>
      <c r="DW245" s="121"/>
      <c r="DX245" s="121"/>
      <c r="DY245" s="121"/>
      <c r="DZ245" s="121"/>
      <c r="EA245" s="121"/>
      <c r="EB245" s="121"/>
      <c r="EC245" s="121"/>
      <c r="ED245" s="121"/>
      <c r="EE245" s="121"/>
      <c r="EF245" s="121"/>
      <c r="EG245" s="121"/>
      <c r="EH245" s="121"/>
      <c r="EI245" s="121"/>
      <c r="EJ245" s="121"/>
      <c r="EK245" s="121"/>
      <c r="EL245" s="121"/>
      <c r="EM245" s="121"/>
      <c r="EN245" s="121"/>
      <c r="EO245" s="121"/>
      <c r="EP245" s="121"/>
      <c r="EQ245" s="121"/>
      <c r="ER245" s="121"/>
      <c r="ES245" s="121"/>
      <c r="ET245" s="121"/>
      <c r="EU245" s="121"/>
      <c r="EV245" s="121"/>
      <c r="EW245" s="121"/>
      <c r="EX245" s="121"/>
      <c r="EY245" s="121"/>
      <c r="EZ245" s="121"/>
      <c r="FA245" s="121"/>
      <c r="FB245" s="121"/>
      <c r="FC245" s="121"/>
      <c r="FD245" s="121"/>
      <c r="FE245" s="121"/>
      <c r="FF245" s="121"/>
      <c r="FG245" s="121"/>
      <c r="FH245" s="121"/>
      <c r="FI245" s="121"/>
      <c r="FJ245" s="121"/>
      <c r="FK245" s="121"/>
      <c r="FL245" s="121"/>
      <c r="FM245" s="121"/>
      <c r="FN245" s="121"/>
      <c r="FO245" s="121"/>
      <c r="FP245" s="121"/>
      <c r="FQ245" s="121"/>
      <c r="FR245" s="121"/>
      <c r="FS245" s="121"/>
      <c r="FT245" s="121"/>
      <c r="FU245" s="121"/>
      <c r="FV245" s="121"/>
      <c r="FW245" s="121"/>
      <c r="FX245" s="121"/>
      <c r="FY245" s="121"/>
      <c r="FZ245" s="121"/>
      <c r="GA245" s="121"/>
      <c r="GB245" s="121"/>
      <c r="GC245" s="121"/>
      <c r="GD245" s="121"/>
      <c r="GE245" s="121"/>
      <c r="GF245" s="121"/>
      <c r="GG245" s="121"/>
      <c r="GH245" s="121"/>
      <c r="GI245" s="121"/>
      <c r="GJ245" s="121"/>
      <c r="GK245" s="121"/>
      <c r="GL245" s="121"/>
      <c r="GM245" s="121"/>
      <c r="GN245" s="121"/>
      <c r="GO245" s="121"/>
      <c r="GP245" s="121"/>
      <c r="GQ245" s="121"/>
      <c r="GR245" s="121"/>
      <c r="GS245" s="121"/>
      <c r="GT245" s="121"/>
      <c r="GU245" s="121"/>
      <c r="GV245" s="121"/>
      <c r="GW245" s="121"/>
      <c r="GX245" s="121"/>
      <c r="GY245" s="121"/>
      <c r="GZ245" s="121"/>
      <c r="HA245" s="121"/>
      <c r="HB245" s="121"/>
      <c r="HC245" s="121"/>
      <c r="HD245" s="121"/>
      <c r="HE245" s="121"/>
      <c r="HF245" s="121"/>
      <c r="HG245" s="121"/>
      <c r="HH245" s="121"/>
      <c r="HI245" s="121"/>
      <c r="HJ245" s="121"/>
      <c r="HK245" s="121"/>
      <c r="HL245" s="121"/>
      <c r="HM245" s="121"/>
      <c r="HN245" s="121"/>
      <c r="HO245" s="121"/>
      <c r="HP245" s="121"/>
      <c r="HQ245" s="121"/>
      <c r="HR245" s="121"/>
      <c r="HS245" s="121"/>
      <c r="HT245" s="121"/>
      <c r="HU245" s="121"/>
      <c r="HV245" s="121"/>
      <c r="HW245" s="121"/>
      <c r="HX245" s="121"/>
      <c r="HY245" s="121"/>
      <c r="HZ245" s="121"/>
      <c r="IA245" s="121"/>
      <c r="IB245" s="121"/>
      <c r="IC245" s="121"/>
      <c r="ID245" s="121"/>
      <c r="IE245" s="121"/>
      <c r="IF245" s="121"/>
      <c r="IG245" s="121"/>
      <c r="IH245" s="121"/>
      <c r="II245" s="121"/>
      <c r="IJ245" s="121"/>
      <c r="IK245" s="121"/>
      <c r="IL245" s="121"/>
      <c r="IM245" s="121"/>
      <c r="IN245" s="121"/>
      <c r="IO245" s="121"/>
      <c r="IP245" s="121"/>
      <c r="IQ245" s="121"/>
      <c r="IR245" s="121"/>
      <c r="IS245" s="121"/>
      <c r="IT245" s="121"/>
      <c r="IU245" s="121"/>
      <c r="IV245" s="121"/>
    </row>
    <row r="246" spans="1:256" ht="14.5">
      <c r="A246" s="121"/>
      <c r="B246" s="146"/>
      <c r="C246" s="129"/>
      <c r="D246" s="121"/>
      <c r="E246" s="121"/>
      <c r="F246" s="137"/>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c r="AP246" s="121"/>
      <c r="AQ246" s="121"/>
      <c r="AR246" s="121"/>
      <c r="AS246" s="121"/>
      <c r="AT246" s="121"/>
      <c r="AU246" s="121"/>
      <c r="AV246" s="121"/>
      <c r="AW246" s="121"/>
      <c r="AX246" s="121"/>
      <c r="AY246" s="121"/>
      <c r="AZ246" s="121"/>
      <c r="BA246" s="121"/>
      <c r="BB246" s="121"/>
      <c r="BC246" s="121"/>
      <c r="BD246" s="121"/>
      <c r="BE246" s="121"/>
      <c r="BF246" s="121"/>
      <c r="BG246" s="121"/>
      <c r="BH246" s="121"/>
      <c r="BI246" s="121"/>
      <c r="BJ246" s="121"/>
      <c r="BK246" s="121"/>
      <c r="BL246" s="121"/>
      <c r="BM246" s="121"/>
      <c r="BN246" s="121"/>
      <c r="BO246" s="121"/>
      <c r="BP246" s="121"/>
      <c r="BQ246" s="121"/>
      <c r="BR246" s="121"/>
      <c r="BS246" s="121"/>
      <c r="BT246" s="121"/>
      <c r="BU246" s="121"/>
      <c r="BV246" s="121"/>
      <c r="BW246" s="121"/>
      <c r="BX246" s="121"/>
      <c r="BY246" s="121"/>
      <c r="BZ246" s="121"/>
      <c r="CA246" s="121"/>
      <c r="CB246" s="121"/>
      <c r="CC246" s="121"/>
      <c r="CD246" s="121"/>
      <c r="CE246" s="121"/>
      <c r="CF246" s="121"/>
      <c r="CG246" s="121"/>
      <c r="CH246" s="121"/>
      <c r="CI246" s="121"/>
      <c r="CJ246" s="121"/>
      <c r="CK246" s="121"/>
      <c r="CL246" s="121"/>
      <c r="CM246" s="121"/>
      <c r="CN246" s="121"/>
      <c r="CO246" s="121"/>
      <c r="CP246" s="121"/>
      <c r="CQ246" s="121"/>
      <c r="CR246" s="121"/>
      <c r="CS246" s="121"/>
      <c r="CT246" s="121"/>
      <c r="CU246" s="121"/>
      <c r="CV246" s="121"/>
      <c r="CW246" s="121"/>
      <c r="CX246" s="121"/>
      <c r="CY246" s="121"/>
      <c r="CZ246" s="121"/>
      <c r="DA246" s="121"/>
      <c r="DB246" s="121"/>
      <c r="DC246" s="121"/>
      <c r="DD246" s="121"/>
      <c r="DE246" s="121"/>
      <c r="DF246" s="121"/>
      <c r="DG246" s="121"/>
      <c r="DH246" s="121"/>
      <c r="DI246" s="121"/>
      <c r="DJ246" s="121"/>
      <c r="DK246" s="121"/>
      <c r="DL246" s="121"/>
      <c r="DM246" s="121"/>
      <c r="DN246" s="121"/>
      <c r="DO246" s="121"/>
      <c r="DP246" s="121"/>
      <c r="DQ246" s="121"/>
      <c r="DR246" s="121"/>
      <c r="DS246" s="121"/>
      <c r="DT246" s="121"/>
      <c r="DU246" s="121"/>
      <c r="DV246" s="121"/>
      <c r="DW246" s="121"/>
      <c r="DX246" s="121"/>
      <c r="DY246" s="121"/>
      <c r="DZ246" s="121"/>
      <c r="EA246" s="121"/>
      <c r="EB246" s="121"/>
      <c r="EC246" s="121"/>
      <c r="ED246" s="121"/>
      <c r="EE246" s="121"/>
      <c r="EF246" s="121"/>
      <c r="EG246" s="121"/>
      <c r="EH246" s="121"/>
      <c r="EI246" s="121"/>
      <c r="EJ246" s="121"/>
      <c r="EK246" s="121"/>
      <c r="EL246" s="121"/>
      <c r="EM246" s="121"/>
      <c r="EN246" s="121"/>
      <c r="EO246" s="121"/>
      <c r="EP246" s="121"/>
      <c r="EQ246" s="121"/>
      <c r="ER246" s="121"/>
      <c r="ES246" s="121"/>
      <c r="ET246" s="121"/>
      <c r="EU246" s="121"/>
      <c r="EV246" s="121"/>
      <c r="EW246" s="121"/>
      <c r="EX246" s="121"/>
      <c r="EY246" s="121"/>
      <c r="EZ246" s="121"/>
      <c r="FA246" s="121"/>
      <c r="FB246" s="121"/>
      <c r="FC246" s="121"/>
      <c r="FD246" s="121"/>
      <c r="FE246" s="121"/>
      <c r="FF246" s="121"/>
      <c r="FG246" s="121"/>
      <c r="FH246" s="121"/>
      <c r="FI246" s="121"/>
      <c r="FJ246" s="121"/>
      <c r="FK246" s="121"/>
      <c r="FL246" s="121"/>
      <c r="FM246" s="121"/>
      <c r="FN246" s="121"/>
      <c r="FO246" s="121"/>
      <c r="FP246" s="121"/>
      <c r="FQ246" s="121"/>
      <c r="FR246" s="121"/>
      <c r="FS246" s="121"/>
      <c r="FT246" s="121"/>
      <c r="FU246" s="121"/>
      <c r="FV246" s="121"/>
      <c r="FW246" s="121"/>
      <c r="FX246" s="121"/>
      <c r="FY246" s="121"/>
      <c r="FZ246" s="121"/>
      <c r="GA246" s="121"/>
      <c r="GB246" s="121"/>
      <c r="GC246" s="121"/>
      <c r="GD246" s="121"/>
      <c r="GE246" s="121"/>
      <c r="GF246" s="121"/>
      <c r="GG246" s="121"/>
      <c r="GH246" s="121"/>
      <c r="GI246" s="121"/>
      <c r="GJ246" s="121"/>
      <c r="GK246" s="121"/>
      <c r="GL246" s="121"/>
      <c r="GM246" s="121"/>
      <c r="GN246" s="121"/>
      <c r="GO246" s="121"/>
      <c r="GP246" s="121"/>
      <c r="GQ246" s="121"/>
      <c r="GR246" s="121"/>
      <c r="GS246" s="121"/>
      <c r="GT246" s="121"/>
      <c r="GU246" s="121"/>
      <c r="GV246" s="121"/>
      <c r="GW246" s="121"/>
      <c r="GX246" s="121"/>
      <c r="GY246" s="121"/>
      <c r="GZ246" s="121"/>
      <c r="HA246" s="121"/>
      <c r="HB246" s="121"/>
      <c r="HC246" s="121"/>
      <c r="HD246" s="121"/>
      <c r="HE246" s="121"/>
      <c r="HF246" s="121"/>
      <c r="HG246" s="121"/>
      <c r="HH246" s="121"/>
      <c r="HI246" s="121"/>
      <c r="HJ246" s="121"/>
      <c r="HK246" s="121"/>
      <c r="HL246" s="121"/>
      <c r="HM246" s="121"/>
      <c r="HN246" s="121"/>
      <c r="HO246" s="121"/>
      <c r="HP246" s="121"/>
      <c r="HQ246" s="121"/>
      <c r="HR246" s="121"/>
      <c r="HS246" s="121"/>
      <c r="HT246" s="121"/>
      <c r="HU246" s="121"/>
      <c r="HV246" s="121"/>
      <c r="HW246" s="121"/>
      <c r="HX246" s="121"/>
      <c r="HY246" s="121"/>
      <c r="HZ246" s="121"/>
      <c r="IA246" s="121"/>
      <c r="IB246" s="121"/>
      <c r="IC246" s="121"/>
      <c r="ID246" s="121"/>
      <c r="IE246" s="121"/>
      <c r="IF246" s="121"/>
      <c r="IG246" s="121"/>
      <c r="IH246" s="121"/>
      <c r="II246" s="121"/>
      <c r="IJ246" s="121"/>
      <c r="IK246" s="121"/>
      <c r="IL246" s="121"/>
      <c r="IM246" s="121"/>
      <c r="IN246" s="121"/>
      <c r="IO246" s="121"/>
      <c r="IP246" s="121"/>
      <c r="IQ246" s="121"/>
      <c r="IR246" s="121"/>
      <c r="IS246" s="121"/>
      <c r="IT246" s="121"/>
      <c r="IU246" s="121"/>
      <c r="IV246" s="121"/>
    </row>
    <row r="247" spans="1:256" ht="14.5">
      <c r="A247" s="121"/>
      <c r="B247" s="146"/>
      <c r="C247" s="129"/>
      <c r="D247" s="121"/>
      <c r="E247" s="121"/>
      <c r="F247" s="137"/>
      <c r="G247" s="121"/>
      <c r="H247" s="137"/>
      <c r="I247" s="121"/>
      <c r="J247" s="121"/>
      <c r="K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c r="AS247" s="121"/>
      <c r="AT247" s="121"/>
      <c r="AU247" s="121"/>
      <c r="AV247" s="121"/>
      <c r="AW247" s="121"/>
      <c r="AX247" s="121"/>
      <c r="AY247" s="121"/>
      <c r="AZ247" s="121"/>
      <c r="BA247" s="121"/>
      <c r="BB247" s="121"/>
      <c r="BC247" s="121"/>
      <c r="BD247" s="121"/>
      <c r="BE247" s="121"/>
      <c r="BF247" s="121"/>
      <c r="BG247" s="121"/>
      <c r="BH247" s="121"/>
      <c r="BI247" s="121"/>
      <c r="BJ247" s="121"/>
      <c r="BK247" s="121"/>
      <c r="BL247" s="121"/>
      <c r="BM247" s="121"/>
      <c r="BN247" s="121"/>
      <c r="BO247" s="121"/>
      <c r="BP247" s="121"/>
      <c r="BQ247" s="121"/>
      <c r="BR247" s="121"/>
      <c r="BS247" s="121"/>
      <c r="BT247" s="121"/>
      <c r="BU247" s="121"/>
      <c r="BV247" s="121"/>
      <c r="BW247" s="121"/>
      <c r="BX247" s="121"/>
      <c r="BY247" s="121"/>
      <c r="BZ247" s="121"/>
      <c r="CA247" s="121"/>
      <c r="CB247" s="121"/>
      <c r="CC247" s="121"/>
      <c r="CD247" s="121"/>
      <c r="CE247" s="121"/>
      <c r="CF247" s="121"/>
      <c r="CG247" s="121"/>
      <c r="CH247" s="121"/>
      <c r="CI247" s="121"/>
      <c r="CJ247" s="121"/>
      <c r="CK247" s="121"/>
      <c r="CL247" s="121"/>
      <c r="CM247" s="121"/>
      <c r="CN247" s="121"/>
      <c r="CO247" s="121"/>
      <c r="CP247" s="121"/>
      <c r="CQ247" s="121"/>
      <c r="CR247" s="121"/>
      <c r="CS247" s="121"/>
      <c r="CT247" s="121"/>
      <c r="CU247" s="121"/>
      <c r="CV247" s="121"/>
      <c r="CW247" s="121"/>
      <c r="CX247" s="121"/>
      <c r="CY247" s="121"/>
      <c r="CZ247" s="121"/>
      <c r="DA247" s="121"/>
      <c r="DB247" s="121"/>
      <c r="DC247" s="121"/>
      <c r="DD247" s="121"/>
      <c r="DE247" s="121"/>
      <c r="DF247" s="121"/>
      <c r="DG247" s="121"/>
      <c r="DH247" s="121"/>
      <c r="DI247" s="121"/>
      <c r="DJ247" s="121"/>
      <c r="DK247" s="121"/>
      <c r="DL247" s="121"/>
      <c r="DM247" s="121"/>
      <c r="DN247" s="121"/>
      <c r="DO247" s="121"/>
      <c r="DP247" s="121"/>
      <c r="DQ247" s="121"/>
      <c r="DR247" s="121"/>
      <c r="DS247" s="121"/>
      <c r="DT247" s="121"/>
      <c r="DU247" s="121"/>
      <c r="DV247" s="121"/>
      <c r="DW247" s="121"/>
      <c r="DX247" s="121"/>
      <c r="DY247" s="121"/>
      <c r="DZ247" s="121"/>
      <c r="EA247" s="121"/>
      <c r="EB247" s="121"/>
      <c r="EC247" s="121"/>
      <c r="ED247" s="121"/>
      <c r="EE247" s="121"/>
      <c r="EF247" s="121"/>
      <c r="EG247" s="121"/>
      <c r="EH247" s="121"/>
      <c r="EI247" s="121"/>
      <c r="EJ247" s="121"/>
      <c r="EK247" s="121"/>
      <c r="EL247" s="121"/>
      <c r="EM247" s="121"/>
      <c r="EN247" s="121"/>
      <c r="EO247" s="121"/>
      <c r="EP247" s="121"/>
      <c r="EQ247" s="121"/>
      <c r="ER247" s="121"/>
      <c r="ES247" s="121"/>
      <c r="ET247" s="121"/>
      <c r="EU247" s="121"/>
      <c r="EV247" s="121"/>
      <c r="EW247" s="121"/>
      <c r="EX247" s="121"/>
      <c r="EY247" s="121"/>
      <c r="EZ247" s="121"/>
      <c r="FA247" s="121"/>
      <c r="FB247" s="121"/>
      <c r="FC247" s="121"/>
      <c r="FD247" s="121"/>
      <c r="FE247" s="121"/>
      <c r="FF247" s="121"/>
      <c r="FG247" s="121"/>
      <c r="FH247" s="121"/>
      <c r="FI247" s="121"/>
      <c r="FJ247" s="121"/>
      <c r="FK247" s="121"/>
      <c r="FL247" s="121"/>
      <c r="FM247" s="121"/>
      <c r="FN247" s="121"/>
      <c r="FO247" s="121"/>
      <c r="FP247" s="121"/>
      <c r="FQ247" s="121"/>
      <c r="FR247" s="121"/>
      <c r="FS247" s="121"/>
      <c r="FT247" s="121"/>
      <c r="FU247" s="121"/>
      <c r="FV247" s="121"/>
      <c r="FW247" s="121"/>
      <c r="FX247" s="121"/>
      <c r="FY247" s="121"/>
      <c r="FZ247" s="121"/>
      <c r="GA247" s="121"/>
      <c r="GB247" s="121"/>
      <c r="GC247" s="121"/>
      <c r="GD247" s="121"/>
      <c r="GE247" s="121"/>
      <c r="GF247" s="121"/>
      <c r="GG247" s="121"/>
      <c r="GH247" s="121"/>
      <c r="GI247" s="121"/>
      <c r="GJ247" s="121"/>
      <c r="GK247" s="121"/>
      <c r="GL247" s="121"/>
      <c r="GM247" s="121"/>
      <c r="GN247" s="121"/>
      <c r="GO247" s="121"/>
      <c r="GP247" s="121"/>
      <c r="GQ247" s="121"/>
      <c r="GR247" s="121"/>
      <c r="GS247" s="121"/>
      <c r="GT247" s="121"/>
      <c r="GU247" s="121"/>
      <c r="GV247" s="121"/>
      <c r="GW247" s="121"/>
      <c r="GX247" s="121"/>
      <c r="GY247" s="121"/>
      <c r="GZ247" s="121"/>
      <c r="HA247" s="121"/>
      <c r="HB247" s="121"/>
      <c r="HC247" s="121"/>
      <c r="HD247" s="121"/>
      <c r="HE247" s="121"/>
      <c r="HF247" s="121"/>
      <c r="HG247" s="121"/>
      <c r="HH247" s="121"/>
      <c r="HI247" s="121"/>
      <c r="HJ247" s="121"/>
      <c r="HK247" s="121"/>
      <c r="HL247" s="121"/>
      <c r="HM247" s="121"/>
      <c r="HN247" s="121"/>
      <c r="HO247" s="121"/>
      <c r="HP247" s="121"/>
      <c r="HQ247" s="121"/>
      <c r="HR247" s="121"/>
      <c r="HS247" s="121"/>
      <c r="HT247" s="121"/>
      <c r="HU247" s="121"/>
      <c r="HV247" s="121"/>
      <c r="HW247" s="121"/>
      <c r="HX247" s="121"/>
      <c r="HY247" s="121"/>
      <c r="HZ247" s="121"/>
      <c r="IA247" s="121"/>
      <c r="IB247" s="121"/>
      <c r="IC247" s="121"/>
      <c r="ID247" s="121"/>
      <c r="IE247" s="121"/>
      <c r="IF247" s="121"/>
      <c r="IG247" s="121"/>
      <c r="IH247" s="121"/>
      <c r="II247" s="121"/>
      <c r="IJ247" s="121"/>
      <c r="IK247" s="121"/>
      <c r="IL247" s="121"/>
      <c r="IM247" s="121"/>
      <c r="IN247" s="121"/>
      <c r="IO247" s="121"/>
      <c r="IP247" s="121"/>
      <c r="IQ247" s="121"/>
      <c r="IR247" s="121"/>
      <c r="IS247" s="121"/>
      <c r="IT247" s="121"/>
      <c r="IU247" s="121"/>
      <c r="IV247" s="121"/>
    </row>
    <row r="248" spans="1:256" ht="14.5">
      <c r="A248" s="121"/>
      <c r="B248" s="146"/>
      <c r="C248" s="129"/>
      <c r="D248" s="121"/>
      <c r="E248" s="121"/>
      <c r="F248" s="137"/>
      <c r="G248" s="121"/>
      <c r="H248" s="121"/>
      <c r="I248" s="121"/>
      <c r="J248" s="121"/>
      <c r="K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c r="AP248" s="121"/>
      <c r="AQ248" s="121"/>
      <c r="AR248" s="121"/>
      <c r="AS248" s="121"/>
      <c r="AT248" s="121"/>
      <c r="AU248" s="121"/>
      <c r="AV248" s="121"/>
      <c r="AW248" s="121"/>
      <c r="AX248" s="121"/>
      <c r="AY248" s="121"/>
      <c r="AZ248" s="121"/>
      <c r="BA248" s="121"/>
      <c r="BB248" s="121"/>
      <c r="BC248" s="121"/>
      <c r="BD248" s="121"/>
      <c r="BE248" s="121"/>
      <c r="BF248" s="121"/>
      <c r="BG248" s="121"/>
      <c r="BH248" s="121"/>
      <c r="BI248" s="121"/>
      <c r="BJ248" s="121"/>
      <c r="BK248" s="121"/>
      <c r="BL248" s="121"/>
      <c r="BM248" s="121"/>
      <c r="BN248" s="121"/>
      <c r="BO248" s="121"/>
      <c r="BP248" s="121"/>
      <c r="BQ248" s="121"/>
      <c r="BR248" s="121"/>
      <c r="BS248" s="121"/>
      <c r="BT248" s="121"/>
      <c r="BU248" s="121"/>
      <c r="BV248" s="121"/>
      <c r="BW248" s="121"/>
      <c r="BX248" s="121"/>
      <c r="BY248" s="121"/>
      <c r="BZ248" s="121"/>
      <c r="CA248" s="121"/>
      <c r="CB248" s="121"/>
      <c r="CC248" s="121"/>
      <c r="CD248" s="121"/>
      <c r="CE248" s="121"/>
      <c r="CF248" s="121"/>
      <c r="CG248" s="121"/>
      <c r="CH248" s="121"/>
      <c r="CI248" s="121"/>
      <c r="CJ248" s="121"/>
      <c r="CK248" s="121"/>
      <c r="CL248" s="121"/>
      <c r="CM248" s="121"/>
      <c r="CN248" s="121"/>
      <c r="CO248" s="121"/>
      <c r="CP248" s="121"/>
      <c r="CQ248" s="121"/>
      <c r="CR248" s="121"/>
      <c r="CS248" s="121"/>
      <c r="CT248" s="121"/>
      <c r="CU248" s="121"/>
      <c r="CV248" s="121"/>
      <c r="CW248" s="121"/>
      <c r="CX248" s="121"/>
      <c r="CY248" s="121"/>
      <c r="CZ248" s="121"/>
      <c r="DA248" s="121"/>
      <c r="DB248" s="121"/>
      <c r="DC248" s="121"/>
      <c r="DD248" s="121"/>
      <c r="DE248" s="121"/>
      <c r="DF248" s="121"/>
      <c r="DG248" s="121"/>
      <c r="DH248" s="121"/>
      <c r="DI248" s="121"/>
      <c r="DJ248" s="121"/>
      <c r="DK248" s="121"/>
      <c r="DL248" s="121"/>
      <c r="DM248" s="121"/>
      <c r="DN248" s="121"/>
      <c r="DO248" s="121"/>
      <c r="DP248" s="121"/>
      <c r="DQ248" s="121"/>
      <c r="DR248" s="121"/>
      <c r="DS248" s="121"/>
      <c r="DT248" s="121"/>
      <c r="DU248" s="121"/>
      <c r="DV248" s="121"/>
      <c r="DW248" s="121"/>
      <c r="DX248" s="121"/>
      <c r="DY248" s="121"/>
      <c r="DZ248" s="121"/>
      <c r="EA248" s="121"/>
      <c r="EB248" s="121"/>
      <c r="EC248" s="121"/>
      <c r="ED248" s="121"/>
      <c r="EE248" s="121"/>
      <c r="EF248" s="121"/>
      <c r="EG248" s="121"/>
      <c r="EH248" s="121"/>
      <c r="EI248" s="121"/>
      <c r="EJ248" s="121"/>
      <c r="EK248" s="121"/>
      <c r="EL248" s="121"/>
      <c r="EM248" s="121"/>
      <c r="EN248" s="121"/>
      <c r="EO248" s="121"/>
      <c r="EP248" s="121"/>
      <c r="EQ248" s="121"/>
      <c r="ER248" s="121"/>
      <c r="ES248" s="121"/>
      <c r="ET248" s="121"/>
      <c r="EU248" s="121"/>
      <c r="EV248" s="121"/>
      <c r="EW248" s="121"/>
      <c r="EX248" s="121"/>
      <c r="EY248" s="121"/>
      <c r="EZ248" s="121"/>
      <c r="FA248" s="121"/>
      <c r="FB248" s="121"/>
      <c r="FC248" s="121"/>
      <c r="FD248" s="121"/>
      <c r="FE248" s="121"/>
      <c r="FF248" s="121"/>
      <c r="FG248" s="121"/>
      <c r="FH248" s="121"/>
      <c r="FI248" s="121"/>
      <c r="FJ248" s="121"/>
      <c r="FK248" s="121"/>
      <c r="FL248" s="121"/>
      <c r="FM248" s="121"/>
      <c r="FN248" s="121"/>
      <c r="FO248" s="121"/>
      <c r="FP248" s="121"/>
      <c r="FQ248" s="121"/>
      <c r="FR248" s="121"/>
      <c r="FS248" s="121"/>
      <c r="FT248" s="121"/>
      <c r="FU248" s="121"/>
      <c r="FV248" s="121"/>
      <c r="FW248" s="121"/>
      <c r="FX248" s="121"/>
      <c r="FY248" s="121"/>
      <c r="FZ248" s="121"/>
      <c r="GA248" s="121"/>
      <c r="GB248" s="121"/>
      <c r="GC248" s="121"/>
      <c r="GD248" s="121"/>
      <c r="GE248" s="121"/>
      <c r="GF248" s="121"/>
      <c r="GG248" s="121"/>
      <c r="GH248" s="121"/>
      <c r="GI248" s="121"/>
      <c r="GJ248" s="121"/>
      <c r="GK248" s="121"/>
      <c r="GL248" s="121"/>
      <c r="GM248" s="121"/>
      <c r="GN248" s="121"/>
      <c r="GO248" s="121"/>
      <c r="GP248" s="121"/>
      <c r="GQ248" s="121"/>
      <c r="GR248" s="121"/>
      <c r="GS248" s="121"/>
      <c r="GT248" s="121"/>
      <c r="GU248" s="121"/>
      <c r="GV248" s="121"/>
      <c r="GW248" s="121"/>
      <c r="GX248" s="121"/>
      <c r="GY248" s="121"/>
      <c r="GZ248" s="121"/>
      <c r="HA248" s="121"/>
      <c r="HB248" s="121"/>
      <c r="HC248" s="121"/>
      <c r="HD248" s="121"/>
      <c r="HE248" s="121"/>
      <c r="HF248" s="121"/>
      <c r="HG248" s="121"/>
      <c r="HH248" s="121"/>
      <c r="HI248" s="121"/>
      <c r="HJ248" s="121"/>
      <c r="HK248" s="121"/>
      <c r="HL248" s="121"/>
      <c r="HM248" s="121"/>
      <c r="HN248" s="121"/>
      <c r="HO248" s="121"/>
      <c r="HP248" s="121"/>
      <c r="HQ248" s="121"/>
      <c r="HR248" s="121"/>
      <c r="HS248" s="121"/>
      <c r="HT248" s="121"/>
      <c r="HU248" s="121"/>
      <c r="HV248" s="121"/>
      <c r="HW248" s="121"/>
      <c r="HX248" s="121"/>
      <c r="HY248" s="121"/>
      <c r="HZ248" s="121"/>
      <c r="IA248" s="121"/>
      <c r="IB248" s="121"/>
      <c r="IC248" s="121"/>
      <c r="ID248" s="121"/>
      <c r="IE248" s="121"/>
      <c r="IF248" s="121"/>
      <c r="IG248" s="121"/>
      <c r="IH248" s="121"/>
      <c r="II248" s="121"/>
      <c r="IJ248" s="121"/>
      <c r="IK248" s="121"/>
      <c r="IL248" s="121"/>
      <c r="IM248" s="121"/>
      <c r="IN248" s="121"/>
      <c r="IO248" s="121"/>
      <c r="IP248" s="121"/>
      <c r="IQ248" s="121"/>
      <c r="IR248" s="121"/>
      <c r="IS248" s="121"/>
      <c r="IT248" s="121"/>
      <c r="IU248" s="121"/>
      <c r="IV248" s="121"/>
    </row>
    <row r="249" spans="1:256" ht="14.5">
      <c r="A249" s="121"/>
      <c r="B249" s="121"/>
      <c r="C249" s="136"/>
      <c r="D249" s="121"/>
      <c r="E249" s="121"/>
      <c r="F249" s="137"/>
      <c r="G249" s="137"/>
      <c r="H249" s="121"/>
      <c r="I249" s="121"/>
      <c r="J249" s="121"/>
      <c r="K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c r="AP249" s="121"/>
      <c r="AQ249" s="121"/>
      <c r="AR249" s="121"/>
      <c r="AS249" s="121"/>
      <c r="AT249" s="121"/>
      <c r="AU249" s="121"/>
      <c r="AV249" s="121"/>
      <c r="AW249" s="121"/>
      <c r="AX249" s="121"/>
      <c r="AY249" s="121"/>
      <c r="AZ249" s="121"/>
      <c r="BA249" s="121"/>
      <c r="BB249" s="121"/>
      <c r="BC249" s="121"/>
      <c r="BD249" s="121"/>
      <c r="BE249" s="121"/>
      <c r="BF249" s="121"/>
      <c r="BG249" s="121"/>
      <c r="BH249" s="121"/>
      <c r="BI249" s="121"/>
      <c r="BJ249" s="121"/>
      <c r="BK249" s="121"/>
      <c r="BL249" s="121"/>
      <c r="BM249" s="121"/>
      <c r="BN249" s="121"/>
      <c r="BO249" s="121"/>
      <c r="BP249" s="121"/>
      <c r="BQ249" s="121"/>
      <c r="BR249" s="121"/>
      <c r="BS249" s="121"/>
      <c r="BT249" s="121"/>
      <c r="BU249" s="121"/>
      <c r="BV249" s="121"/>
      <c r="BW249" s="121"/>
      <c r="BX249" s="121"/>
      <c r="BY249" s="121"/>
      <c r="BZ249" s="121"/>
      <c r="CA249" s="121"/>
      <c r="CB249" s="121"/>
      <c r="CC249" s="121"/>
      <c r="CD249" s="121"/>
      <c r="CE249" s="121"/>
      <c r="CF249" s="121"/>
      <c r="CG249" s="121"/>
      <c r="CH249" s="121"/>
      <c r="CI249" s="121"/>
      <c r="CJ249" s="121"/>
      <c r="CK249" s="121"/>
      <c r="CL249" s="121"/>
      <c r="CM249" s="121"/>
      <c r="CN249" s="121"/>
      <c r="CO249" s="121"/>
      <c r="CP249" s="121"/>
      <c r="CQ249" s="121"/>
      <c r="CR249" s="121"/>
      <c r="CS249" s="121"/>
      <c r="CT249" s="121"/>
      <c r="CU249" s="121"/>
      <c r="CV249" s="121"/>
      <c r="CW249" s="121"/>
      <c r="CX249" s="121"/>
      <c r="CY249" s="121"/>
      <c r="CZ249" s="121"/>
      <c r="DA249" s="121"/>
      <c r="DB249" s="121"/>
      <c r="DC249" s="121"/>
      <c r="DD249" s="121"/>
      <c r="DE249" s="121"/>
      <c r="DF249" s="121"/>
      <c r="DG249" s="121"/>
      <c r="DH249" s="121"/>
      <c r="DI249" s="121"/>
      <c r="DJ249" s="121"/>
      <c r="DK249" s="121"/>
      <c r="DL249" s="121"/>
      <c r="DM249" s="121"/>
      <c r="DN249" s="121"/>
      <c r="DO249" s="121"/>
      <c r="DP249" s="121"/>
      <c r="DQ249" s="121"/>
      <c r="DR249" s="121"/>
      <c r="DS249" s="121"/>
      <c r="DT249" s="121"/>
      <c r="DU249" s="121"/>
      <c r="DV249" s="121"/>
      <c r="DW249" s="121"/>
      <c r="DX249" s="121"/>
      <c r="DY249" s="121"/>
      <c r="DZ249" s="121"/>
      <c r="EA249" s="121"/>
      <c r="EB249" s="121"/>
      <c r="EC249" s="121"/>
      <c r="ED249" s="121"/>
      <c r="EE249" s="121"/>
      <c r="EF249" s="121"/>
      <c r="EG249" s="121"/>
      <c r="EH249" s="121"/>
      <c r="EI249" s="121"/>
      <c r="EJ249" s="121"/>
      <c r="EK249" s="121"/>
      <c r="EL249" s="121"/>
      <c r="EM249" s="121"/>
      <c r="EN249" s="121"/>
      <c r="EO249" s="121"/>
      <c r="EP249" s="121"/>
      <c r="EQ249" s="121"/>
      <c r="ER249" s="121"/>
      <c r="ES249" s="121"/>
      <c r="ET249" s="121"/>
      <c r="EU249" s="121"/>
      <c r="EV249" s="121"/>
      <c r="EW249" s="121"/>
      <c r="EX249" s="121"/>
      <c r="EY249" s="121"/>
      <c r="EZ249" s="121"/>
      <c r="FA249" s="121"/>
      <c r="FB249" s="121"/>
      <c r="FC249" s="121"/>
      <c r="FD249" s="121"/>
      <c r="FE249" s="121"/>
      <c r="FF249" s="121"/>
      <c r="FG249" s="121"/>
      <c r="FH249" s="121"/>
      <c r="FI249" s="121"/>
      <c r="FJ249" s="121"/>
      <c r="FK249" s="121"/>
      <c r="FL249" s="121"/>
      <c r="FM249" s="121"/>
      <c r="FN249" s="121"/>
      <c r="FO249" s="121"/>
      <c r="FP249" s="121"/>
      <c r="FQ249" s="121"/>
      <c r="FR249" s="121"/>
      <c r="FS249" s="121"/>
      <c r="FT249" s="121"/>
      <c r="FU249" s="121"/>
      <c r="FV249" s="121"/>
      <c r="FW249" s="121"/>
      <c r="FX249" s="121"/>
      <c r="FY249" s="121"/>
      <c r="FZ249" s="121"/>
      <c r="GA249" s="121"/>
      <c r="GB249" s="121"/>
      <c r="GC249" s="121"/>
      <c r="GD249" s="121"/>
      <c r="GE249" s="121"/>
      <c r="GF249" s="121"/>
      <c r="GG249" s="121"/>
      <c r="GH249" s="121"/>
      <c r="GI249" s="121"/>
      <c r="GJ249" s="121"/>
      <c r="GK249" s="121"/>
      <c r="GL249" s="121"/>
      <c r="GM249" s="121"/>
      <c r="GN249" s="121"/>
      <c r="GO249" s="121"/>
      <c r="GP249" s="121"/>
      <c r="GQ249" s="121"/>
      <c r="GR249" s="121"/>
      <c r="GS249" s="121"/>
      <c r="GT249" s="121"/>
      <c r="GU249" s="121"/>
      <c r="GV249" s="121"/>
      <c r="GW249" s="121"/>
      <c r="GX249" s="121"/>
      <c r="GY249" s="121"/>
      <c r="GZ249" s="121"/>
      <c r="HA249" s="121"/>
      <c r="HB249" s="121"/>
      <c r="HC249" s="121"/>
      <c r="HD249" s="121"/>
      <c r="HE249" s="121"/>
      <c r="HF249" s="121"/>
      <c r="HG249" s="121"/>
      <c r="HH249" s="121"/>
      <c r="HI249" s="121"/>
      <c r="HJ249" s="121"/>
      <c r="HK249" s="121"/>
      <c r="HL249" s="121"/>
      <c r="HM249" s="121"/>
      <c r="HN249" s="121"/>
      <c r="HO249" s="121"/>
      <c r="HP249" s="121"/>
      <c r="HQ249" s="121"/>
      <c r="HR249" s="121"/>
      <c r="HS249" s="121"/>
      <c r="HT249" s="121"/>
      <c r="HU249" s="121"/>
      <c r="HV249" s="121"/>
      <c r="HW249" s="121"/>
      <c r="HX249" s="121"/>
      <c r="HY249" s="121"/>
      <c r="HZ249" s="121"/>
      <c r="IA249" s="121"/>
      <c r="IB249" s="121"/>
      <c r="IC249" s="121"/>
      <c r="ID249" s="121"/>
      <c r="IE249" s="121"/>
      <c r="IF249" s="121"/>
      <c r="IG249" s="121"/>
      <c r="IH249" s="121"/>
      <c r="II249" s="121"/>
      <c r="IJ249" s="121"/>
      <c r="IK249" s="121"/>
      <c r="IL249" s="121"/>
      <c r="IM249" s="121"/>
      <c r="IN249" s="121"/>
      <c r="IO249" s="121"/>
      <c r="IP249" s="121"/>
      <c r="IQ249" s="121"/>
      <c r="IR249" s="121"/>
      <c r="IS249" s="121"/>
      <c r="IT249" s="121"/>
      <c r="IU249" s="121"/>
      <c r="IV249" s="121"/>
    </row>
    <row r="250" spans="1:256" ht="14.5">
      <c r="A250" s="121"/>
      <c r="B250" s="151" t="s">
        <v>1589</v>
      </c>
      <c r="C250" s="152" t="s">
        <v>323</v>
      </c>
      <c r="D250" s="121"/>
      <c r="E250" s="121"/>
      <c r="F250" s="137"/>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c r="AP250" s="121"/>
      <c r="AQ250" s="121"/>
      <c r="AR250" s="121"/>
      <c r="AS250" s="121"/>
      <c r="AT250" s="121"/>
      <c r="AU250" s="121"/>
      <c r="AV250" s="121"/>
      <c r="AW250" s="121"/>
      <c r="AX250" s="121"/>
      <c r="AY250" s="121"/>
      <c r="AZ250" s="121"/>
      <c r="BA250" s="121"/>
      <c r="BB250" s="121"/>
      <c r="BC250" s="121"/>
      <c r="BD250" s="121"/>
      <c r="BE250" s="121"/>
      <c r="BF250" s="121"/>
      <c r="BG250" s="121"/>
      <c r="BH250" s="121"/>
      <c r="BI250" s="121"/>
      <c r="BJ250" s="121"/>
      <c r="BK250" s="121"/>
      <c r="BL250" s="121"/>
      <c r="BM250" s="121"/>
      <c r="BN250" s="121"/>
      <c r="BO250" s="121"/>
      <c r="BP250" s="121"/>
      <c r="BQ250" s="121"/>
      <c r="BR250" s="121"/>
      <c r="BS250" s="121"/>
      <c r="BT250" s="121"/>
      <c r="BU250" s="121"/>
      <c r="BV250" s="121"/>
      <c r="BW250" s="121"/>
      <c r="BX250" s="121"/>
      <c r="BY250" s="121"/>
      <c r="BZ250" s="121"/>
      <c r="CA250" s="121"/>
      <c r="CB250" s="121"/>
      <c r="CC250" s="121"/>
      <c r="CD250" s="121"/>
      <c r="CE250" s="121"/>
      <c r="CF250" s="121"/>
      <c r="CG250" s="121"/>
      <c r="CH250" s="121"/>
      <c r="CI250" s="121"/>
      <c r="CJ250" s="121"/>
      <c r="CK250" s="121"/>
      <c r="CL250" s="121"/>
      <c r="CM250" s="121"/>
      <c r="CN250" s="121"/>
      <c r="CO250" s="121"/>
      <c r="CP250" s="121"/>
      <c r="CQ250" s="121"/>
      <c r="CR250" s="121"/>
      <c r="CS250" s="121"/>
      <c r="CT250" s="121"/>
      <c r="CU250" s="121"/>
      <c r="CV250" s="121"/>
      <c r="CW250" s="121"/>
      <c r="CX250" s="121"/>
      <c r="CY250" s="121"/>
      <c r="CZ250" s="121"/>
      <c r="DA250" s="121"/>
      <c r="DB250" s="121"/>
      <c r="DC250" s="121"/>
      <c r="DD250" s="121"/>
      <c r="DE250" s="121"/>
      <c r="DF250" s="121"/>
      <c r="DG250" s="121"/>
      <c r="DH250" s="121"/>
      <c r="DI250" s="121"/>
      <c r="DJ250" s="121"/>
      <c r="DK250" s="121"/>
      <c r="DL250" s="121"/>
      <c r="DM250" s="121"/>
      <c r="DN250" s="121"/>
      <c r="DO250" s="121"/>
      <c r="DP250" s="121"/>
      <c r="DQ250" s="121"/>
      <c r="DR250" s="121"/>
      <c r="DS250" s="121"/>
      <c r="DT250" s="121"/>
      <c r="DU250" s="121"/>
      <c r="DV250" s="121"/>
      <c r="DW250" s="121"/>
      <c r="DX250" s="121"/>
      <c r="DY250" s="121"/>
      <c r="DZ250" s="121"/>
      <c r="EA250" s="121"/>
      <c r="EB250" s="121"/>
      <c r="EC250" s="121"/>
      <c r="ED250" s="121"/>
      <c r="EE250" s="121"/>
      <c r="EF250" s="121"/>
      <c r="EG250" s="121"/>
      <c r="EH250" s="121"/>
      <c r="EI250" s="121"/>
      <c r="EJ250" s="121"/>
      <c r="EK250" s="121"/>
      <c r="EL250" s="121"/>
      <c r="EM250" s="121"/>
      <c r="EN250" s="121"/>
      <c r="EO250" s="121"/>
      <c r="EP250" s="121"/>
      <c r="EQ250" s="121"/>
      <c r="ER250" s="121"/>
      <c r="ES250" s="121"/>
      <c r="ET250" s="121"/>
      <c r="EU250" s="121"/>
      <c r="EV250" s="121"/>
      <c r="EW250" s="121"/>
      <c r="EX250" s="121"/>
      <c r="EY250" s="121"/>
      <c r="EZ250" s="121"/>
      <c r="FA250" s="121"/>
      <c r="FB250" s="121"/>
      <c r="FC250" s="121"/>
      <c r="FD250" s="121"/>
      <c r="FE250" s="121"/>
      <c r="FF250" s="121"/>
      <c r="FG250" s="121"/>
      <c r="FH250" s="121"/>
      <c r="FI250" s="121"/>
      <c r="FJ250" s="121"/>
      <c r="FK250" s="121"/>
      <c r="FL250" s="121"/>
      <c r="FM250" s="121"/>
      <c r="FN250" s="121"/>
      <c r="FO250" s="121"/>
      <c r="FP250" s="121"/>
      <c r="FQ250" s="121"/>
      <c r="FR250" s="121"/>
      <c r="FS250" s="121"/>
      <c r="FT250" s="121"/>
      <c r="FU250" s="121"/>
      <c r="FV250" s="121"/>
      <c r="FW250" s="121"/>
      <c r="FX250" s="121"/>
      <c r="FY250" s="121"/>
      <c r="FZ250" s="121"/>
      <c r="GA250" s="121"/>
      <c r="GB250" s="121"/>
      <c r="GC250" s="121"/>
      <c r="GD250" s="121"/>
      <c r="GE250" s="121"/>
      <c r="GF250" s="121"/>
      <c r="GG250" s="121"/>
      <c r="GH250" s="121"/>
      <c r="GI250" s="121"/>
      <c r="GJ250" s="121"/>
      <c r="GK250" s="121"/>
      <c r="GL250" s="121"/>
      <c r="GM250" s="121"/>
      <c r="GN250" s="121"/>
      <c r="GO250" s="121"/>
      <c r="GP250" s="121"/>
      <c r="GQ250" s="121"/>
      <c r="GR250" s="121"/>
      <c r="GS250" s="121"/>
      <c r="GT250" s="121"/>
      <c r="GU250" s="121"/>
      <c r="GV250" s="121"/>
      <c r="GW250" s="121"/>
      <c r="GX250" s="121"/>
      <c r="GY250" s="121"/>
      <c r="GZ250" s="121"/>
      <c r="HA250" s="121"/>
      <c r="HB250" s="121"/>
      <c r="HC250" s="121"/>
      <c r="HD250" s="121"/>
      <c r="HE250" s="121"/>
      <c r="HF250" s="121"/>
      <c r="HG250" s="121"/>
      <c r="HH250" s="121"/>
      <c r="HI250" s="121"/>
      <c r="HJ250" s="121"/>
      <c r="HK250" s="121"/>
      <c r="HL250" s="121"/>
      <c r="HM250" s="121"/>
      <c r="HN250" s="121"/>
      <c r="HO250" s="121"/>
      <c r="HP250" s="121"/>
      <c r="HQ250" s="121"/>
      <c r="HR250" s="121"/>
      <c r="HS250" s="121"/>
      <c r="HT250" s="121"/>
      <c r="HU250" s="121"/>
      <c r="HV250" s="121"/>
      <c r="HW250" s="121"/>
      <c r="HX250" s="121"/>
      <c r="HY250" s="121"/>
      <c r="HZ250" s="121"/>
      <c r="IA250" s="121"/>
      <c r="IB250" s="121"/>
      <c r="IC250" s="121"/>
      <c r="ID250" s="121"/>
      <c r="IE250" s="121"/>
      <c r="IF250" s="121"/>
      <c r="IG250" s="121"/>
      <c r="IH250" s="121"/>
      <c r="II250" s="121"/>
      <c r="IJ250" s="121"/>
      <c r="IK250" s="121"/>
      <c r="IL250" s="121"/>
      <c r="IM250" s="121"/>
      <c r="IN250" s="121"/>
      <c r="IO250" s="121"/>
      <c r="IP250" s="121"/>
      <c r="IQ250" s="121"/>
      <c r="IR250" s="121"/>
      <c r="IS250" s="121"/>
      <c r="IT250" s="121"/>
      <c r="IU250" s="121"/>
      <c r="IV250" s="121"/>
    </row>
    <row r="251" spans="1:256" ht="14.5">
      <c r="A251" s="121"/>
      <c r="B251" s="146"/>
      <c r="C251" s="147"/>
      <c r="D251" s="121"/>
      <c r="E251" s="121"/>
      <c r="F251" s="137"/>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c r="AP251" s="121"/>
      <c r="AQ251" s="121"/>
      <c r="AR251" s="121"/>
      <c r="AS251" s="121"/>
      <c r="AT251" s="121"/>
      <c r="AU251" s="121"/>
      <c r="AV251" s="121"/>
      <c r="AW251" s="121"/>
      <c r="AX251" s="121"/>
      <c r="AY251" s="121"/>
      <c r="AZ251" s="121"/>
      <c r="BA251" s="121"/>
      <c r="BB251" s="121"/>
      <c r="BC251" s="121"/>
      <c r="BD251" s="121"/>
      <c r="BE251" s="121"/>
      <c r="BF251" s="121"/>
      <c r="BG251" s="121"/>
      <c r="BH251" s="121"/>
      <c r="BI251" s="121"/>
      <c r="BJ251" s="121"/>
      <c r="BK251" s="121"/>
      <c r="BL251" s="121"/>
      <c r="BM251" s="121"/>
      <c r="BN251" s="121"/>
      <c r="BO251" s="121"/>
      <c r="BP251" s="121"/>
      <c r="BQ251" s="121"/>
      <c r="BR251" s="121"/>
      <c r="BS251" s="121"/>
      <c r="BT251" s="121"/>
      <c r="BU251" s="121"/>
      <c r="BV251" s="121"/>
      <c r="BW251" s="121"/>
      <c r="BX251" s="121"/>
      <c r="BY251" s="121"/>
      <c r="BZ251" s="121"/>
      <c r="CA251" s="121"/>
      <c r="CB251" s="121"/>
      <c r="CC251" s="121"/>
      <c r="CD251" s="121"/>
      <c r="CE251" s="121"/>
      <c r="CF251" s="121"/>
      <c r="CG251" s="121"/>
      <c r="CH251" s="121"/>
      <c r="CI251" s="121"/>
      <c r="CJ251" s="121"/>
      <c r="CK251" s="121"/>
      <c r="CL251" s="121"/>
      <c r="CM251" s="121"/>
      <c r="CN251" s="121"/>
      <c r="CO251" s="121"/>
      <c r="CP251" s="121"/>
      <c r="CQ251" s="121"/>
      <c r="CR251" s="121"/>
      <c r="CS251" s="121"/>
      <c r="CT251" s="121"/>
      <c r="CU251" s="121"/>
      <c r="CV251" s="121"/>
      <c r="CW251" s="121"/>
      <c r="CX251" s="121"/>
      <c r="CY251" s="121"/>
      <c r="CZ251" s="121"/>
      <c r="DA251" s="121"/>
      <c r="DB251" s="121"/>
      <c r="DC251" s="121"/>
      <c r="DD251" s="121"/>
      <c r="DE251" s="121"/>
      <c r="DF251" s="121"/>
      <c r="DG251" s="121"/>
      <c r="DH251" s="121"/>
      <c r="DI251" s="121"/>
      <c r="DJ251" s="121"/>
      <c r="DK251" s="121"/>
      <c r="DL251" s="121"/>
      <c r="DM251" s="121"/>
      <c r="DN251" s="121"/>
      <c r="DO251" s="121"/>
      <c r="DP251" s="121"/>
      <c r="DQ251" s="121"/>
      <c r="DR251" s="121"/>
      <c r="DS251" s="121"/>
      <c r="DT251" s="121"/>
      <c r="DU251" s="121"/>
      <c r="DV251" s="121"/>
      <c r="DW251" s="121"/>
      <c r="DX251" s="121"/>
      <c r="DY251" s="121"/>
      <c r="DZ251" s="121"/>
      <c r="EA251" s="121"/>
      <c r="EB251" s="121"/>
      <c r="EC251" s="121"/>
      <c r="ED251" s="121"/>
      <c r="EE251" s="121"/>
      <c r="EF251" s="121"/>
      <c r="EG251" s="121"/>
      <c r="EH251" s="121"/>
      <c r="EI251" s="121"/>
      <c r="EJ251" s="121"/>
      <c r="EK251" s="121"/>
      <c r="EL251" s="121"/>
      <c r="EM251" s="121"/>
      <c r="EN251" s="121"/>
      <c r="EO251" s="121"/>
      <c r="EP251" s="121"/>
      <c r="EQ251" s="121"/>
      <c r="ER251" s="121"/>
      <c r="ES251" s="121"/>
      <c r="ET251" s="121"/>
      <c r="EU251" s="121"/>
      <c r="EV251" s="121"/>
      <c r="EW251" s="121"/>
      <c r="EX251" s="121"/>
      <c r="EY251" s="121"/>
      <c r="EZ251" s="121"/>
      <c r="FA251" s="121"/>
      <c r="FB251" s="121"/>
      <c r="FC251" s="121"/>
      <c r="FD251" s="121"/>
      <c r="FE251" s="121"/>
      <c r="FF251" s="121"/>
      <c r="FG251" s="121"/>
      <c r="FH251" s="121"/>
      <c r="FI251" s="121"/>
      <c r="FJ251" s="121"/>
      <c r="FK251" s="121"/>
      <c r="FL251" s="121"/>
      <c r="FM251" s="121"/>
      <c r="FN251" s="121"/>
      <c r="FO251" s="121"/>
      <c r="FP251" s="121"/>
      <c r="FQ251" s="121"/>
      <c r="FR251" s="121"/>
      <c r="FS251" s="121"/>
      <c r="FT251" s="121"/>
      <c r="FU251" s="121"/>
      <c r="FV251" s="121"/>
      <c r="FW251" s="121"/>
      <c r="FX251" s="121"/>
      <c r="FY251" s="121"/>
      <c r="FZ251" s="121"/>
      <c r="GA251" s="121"/>
      <c r="GB251" s="121"/>
      <c r="GC251" s="121"/>
      <c r="GD251" s="121"/>
      <c r="GE251" s="121"/>
      <c r="GF251" s="121"/>
      <c r="GG251" s="121"/>
      <c r="GH251" s="121"/>
      <c r="GI251" s="121"/>
      <c r="GJ251" s="121"/>
      <c r="GK251" s="121"/>
      <c r="GL251" s="121"/>
      <c r="GM251" s="121"/>
      <c r="GN251" s="121"/>
      <c r="GO251" s="121"/>
      <c r="GP251" s="121"/>
      <c r="GQ251" s="121"/>
      <c r="GR251" s="121"/>
      <c r="GS251" s="121"/>
      <c r="GT251" s="121"/>
      <c r="GU251" s="121"/>
      <c r="GV251" s="121"/>
      <c r="GW251" s="121"/>
      <c r="GX251" s="121"/>
      <c r="GY251" s="121"/>
      <c r="GZ251" s="121"/>
      <c r="HA251" s="121"/>
      <c r="HB251" s="121"/>
      <c r="HC251" s="121"/>
      <c r="HD251" s="121"/>
      <c r="HE251" s="121"/>
      <c r="HF251" s="121"/>
      <c r="HG251" s="121"/>
      <c r="HH251" s="121"/>
      <c r="HI251" s="121"/>
      <c r="HJ251" s="121"/>
      <c r="HK251" s="121"/>
      <c r="HL251" s="121"/>
      <c r="HM251" s="121"/>
      <c r="HN251" s="121"/>
      <c r="HO251" s="121"/>
      <c r="HP251" s="121"/>
      <c r="HQ251" s="121"/>
      <c r="HR251" s="121"/>
      <c r="HS251" s="121"/>
      <c r="HT251" s="121"/>
      <c r="HU251" s="121"/>
      <c r="HV251" s="121"/>
      <c r="HW251" s="121"/>
      <c r="HX251" s="121"/>
      <c r="HY251" s="121"/>
      <c r="HZ251" s="121"/>
      <c r="IA251" s="121"/>
      <c r="IB251" s="121"/>
      <c r="IC251" s="121"/>
      <c r="ID251" s="121"/>
      <c r="IE251" s="121"/>
      <c r="IF251" s="121"/>
      <c r="IG251" s="121"/>
      <c r="IH251" s="121"/>
      <c r="II251" s="121"/>
      <c r="IJ251" s="121"/>
      <c r="IK251" s="121"/>
      <c r="IL251" s="121"/>
      <c r="IM251" s="121"/>
      <c r="IN251" s="121"/>
      <c r="IO251" s="121"/>
      <c r="IP251" s="121"/>
      <c r="IQ251" s="121"/>
      <c r="IR251" s="121"/>
      <c r="IS251" s="121"/>
      <c r="IT251" s="121"/>
      <c r="IU251" s="121"/>
      <c r="IV251" s="121"/>
    </row>
    <row r="252" spans="1:256" ht="14.5">
      <c r="A252" s="121"/>
      <c r="B252" s="146"/>
      <c r="C252" s="147"/>
      <c r="D252" s="121"/>
      <c r="E252" s="121"/>
      <c r="F252" s="137"/>
      <c r="G252" s="121"/>
      <c r="H252" s="121"/>
      <c r="I252" s="121"/>
      <c r="J252" s="121"/>
      <c r="K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c r="AP252" s="121"/>
      <c r="AQ252" s="121"/>
      <c r="AR252" s="121"/>
      <c r="AS252" s="121"/>
      <c r="AT252" s="121"/>
      <c r="AU252" s="121"/>
      <c r="AV252" s="121"/>
      <c r="AW252" s="121"/>
      <c r="AX252" s="121"/>
      <c r="AY252" s="121"/>
      <c r="AZ252" s="121"/>
      <c r="BA252" s="121"/>
      <c r="BB252" s="121"/>
      <c r="BC252" s="121"/>
      <c r="BD252" s="121"/>
      <c r="BE252" s="121"/>
      <c r="BF252" s="121"/>
      <c r="BG252" s="121"/>
      <c r="BH252" s="121"/>
      <c r="BI252" s="121"/>
      <c r="BJ252" s="121"/>
      <c r="BK252" s="121"/>
      <c r="BL252" s="121"/>
      <c r="BM252" s="121"/>
      <c r="BN252" s="121"/>
      <c r="BO252" s="121"/>
      <c r="BP252" s="121"/>
      <c r="BQ252" s="121"/>
      <c r="BR252" s="121"/>
      <c r="BS252" s="121"/>
      <c r="BT252" s="121"/>
      <c r="BU252" s="121"/>
      <c r="BV252" s="121"/>
      <c r="BW252" s="121"/>
      <c r="BX252" s="121"/>
      <c r="BY252" s="121"/>
      <c r="BZ252" s="121"/>
      <c r="CA252" s="121"/>
      <c r="CB252" s="121"/>
      <c r="CC252" s="121"/>
      <c r="CD252" s="121"/>
      <c r="CE252" s="121"/>
      <c r="CF252" s="121"/>
      <c r="CG252" s="121"/>
      <c r="CH252" s="121"/>
      <c r="CI252" s="121"/>
      <c r="CJ252" s="121"/>
      <c r="CK252" s="121"/>
      <c r="CL252" s="121"/>
      <c r="CM252" s="121"/>
      <c r="CN252" s="121"/>
      <c r="CO252" s="121"/>
      <c r="CP252" s="121"/>
      <c r="CQ252" s="121"/>
      <c r="CR252" s="121"/>
      <c r="CS252" s="121"/>
      <c r="CT252" s="121"/>
      <c r="CU252" s="121"/>
      <c r="CV252" s="121"/>
      <c r="CW252" s="121"/>
      <c r="CX252" s="121"/>
      <c r="CY252" s="121"/>
      <c r="CZ252" s="121"/>
      <c r="DA252" s="121"/>
      <c r="DB252" s="121"/>
      <c r="DC252" s="121"/>
      <c r="DD252" s="121"/>
      <c r="DE252" s="121"/>
      <c r="DF252" s="121"/>
      <c r="DG252" s="121"/>
      <c r="DH252" s="121"/>
      <c r="DI252" s="121"/>
      <c r="DJ252" s="121"/>
      <c r="DK252" s="121"/>
      <c r="DL252" s="121"/>
      <c r="DM252" s="121"/>
      <c r="DN252" s="121"/>
      <c r="DO252" s="121"/>
      <c r="DP252" s="121"/>
      <c r="DQ252" s="121"/>
      <c r="DR252" s="121"/>
      <c r="DS252" s="121"/>
      <c r="DT252" s="121"/>
      <c r="DU252" s="121"/>
      <c r="DV252" s="121"/>
      <c r="DW252" s="121"/>
      <c r="DX252" s="121"/>
      <c r="DY252" s="121"/>
      <c r="DZ252" s="121"/>
      <c r="EA252" s="121"/>
      <c r="EB252" s="121"/>
      <c r="EC252" s="121"/>
      <c r="ED252" s="121"/>
      <c r="EE252" s="121"/>
      <c r="EF252" s="121"/>
      <c r="EG252" s="121"/>
      <c r="EH252" s="121"/>
      <c r="EI252" s="121"/>
      <c r="EJ252" s="121"/>
      <c r="EK252" s="121"/>
      <c r="EL252" s="121"/>
      <c r="EM252" s="121"/>
      <c r="EN252" s="121"/>
      <c r="EO252" s="121"/>
      <c r="EP252" s="121"/>
      <c r="EQ252" s="121"/>
      <c r="ER252" s="121"/>
      <c r="ES252" s="121"/>
      <c r="ET252" s="121"/>
      <c r="EU252" s="121"/>
      <c r="EV252" s="121"/>
      <c r="EW252" s="121"/>
      <c r="EX252" s="121"/>
      <c r="EY252" s="121"/>
      <c r="EZ252" s="121"/>
      <c r="FA252" s="121"/>
      <c r="FB252" s="121"/>
      <c r="FC252" s="121"/>
      <c r="FD252" s="121"/>
      <c r="FE252" s="121"/>
      <c r="FF252" s="121"/>
      <c r="FG252" s="121"/>
      <c r="FH252" s="121"/>
      <c r="FI252" s="121"/>
      <c r="FJ252" s="121"/>
      <c r="FK252" s="121"/>
      <c r="FL252" s="121"/>
      <c r="FM252" s="121"/>
      <c r="FN252" s="121"/>
      <c r="FO252" s="121"/>
      <c r="FP252" s="121"/>
      <c r="FQ252" s="121"/>
      <c r="FR252" s="121"/>
      <c r="FS252" s="121"/>
      <c r="FT252" s="121"/>
      <c r="FU252" s="121"/>
      <c r="FV252" s="121"/>
      <c r="FW252" s="121"/>
      <c r="FX252" s="121"/>
      <c r="FY252" s="121"/>
      <c r="FZ252" s="121"/>
      <c r="GA252" s="121"/>
      <c r="GB252" s="121"/>
      <c r="GC252" s="121"/>
      <c r="GD252" s="121"/>
      <c r="GE252" s="121"/>
      <c r="GF252" s="121"/>
      <c r="GG252" s="121"/>
      <c r="GH252" s="121"/>
      <c r="GI252" s="121"/>
      <c r="GJ252" s="121"/>
      <c r="GK252" s="121"/>
      <c r="GL252" s="121"/>
      <c r="GM252" s="121"/>
      <c r="GN252" s="121"/>
      <c r="GO252" s="121"/>
      <c r="GP252" s="121"/>
      <c r="GQ252" s="121"/>
      <c r="GR252" s="121"/>
      <c r="GS252" s="121"/>
      <c r="GT252" s="121"/>
      <c r="GU252" s="121"/>
      <c r="GV252" s="121"/>
      <c r="GW252" s="121"/>
      <c r="GX252" s="121"/>
      <c r="GY252" s="121"/>
      <c r="GZ252" s="121"/>
      <c r="HA252" s="121"/>
      <c r="HB252" s="121"/>
      <c r="HC252" s="121"/>
      <c r="HD252" s="121"/>
      <c r="HE252" s="121"/>
      <c r="HF252" s="121"/>
      <c r="HG252" s="121"/>
      <c r="HH252" s="121"/>
      <c r="HI252" s="121"/>
      <c r="HJ252" s="121"/>
      <c r="HK252" s="121"/>
      <c r="HL252" s="121"/>
      <c r="HM252" s="121"/>
      <c r="HN252" s="121"/>
      <c r="HO252" s="121"/>
      <c r="HP252" s="121"/>
      <c r="HQ252" s="121"/>
      <c r="HR252" s="121"/>
      <c r="HS252" s="121"/>
      <c r="HT252" s="121"/>
      <c r="HU252" s="121"/>
      <c r="HV252" s="121"/>
      <c r="HW252" s="121"/>
      <c r="HX252" s="121"/>
      <c r="HY252" s="121"/>
      <c r="HZ252" s="121"/>
      <c r="IA252" s="121"/>
      <c r="IB252" s="121"/>
      <c r="IC252" s="121"/>
      <c r="ID252" s="121"/>
      <c r="IE252" s="121"/>
      <c r="IF252" s="121"/>
      <c r="IG252" s="121"/>
      <c r="IH252" s="121"/>
      <c r="II252" s="121"/>
      <c r="IJ252" s="121"/>
      <c r="IK252" s="121"/>
      <c r="IL252" s="121"/>
      <c r="IM252" s="121"/>
      <c r="IN252" s="121"/>
      <c r="IO252" s="121"/>
      <c r="IP252" s="121"/>
      <c r="IQ252" s="121"/>
      <c r="IR252" s="121"/>
      <c r="IS252" s="121"/>
      <c r="IT252" s="121"/>
      <c r="IU252" s="121"/>
      <c r="IV252" s="121"/>
    </row>
    <row r="253" spans="1:256" ht="14.5">
      <c r="A253" s="121"/>
      <c r="B253" s="146"/>
      <c r="C253" s="147"/>
      <c r="D253" s="121"/>
      <c r="E253" s="121"/>
      <c r="F253" s="137"/>
      <c r="G253" s="121"/>
      <c r="I253" s="121"/>
      <c r="J253" s="121"/>
      <c r="K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c r="AP253" s="121"/>
      <c r="AQ253" s="121"/>
      <c r="AR253" s="121"/>
      <c r="AS253" s="121"/>
      <c r="AT253" s="121"/>
      <c r="AU253" s="121"/>
      <c r="AV253" s="121"/>
      <c r="AW253" s="121"/>
      <c r="AX253" s="121"/>
      <c r="AY253" s="121"/>
      <c r="AZ253" s="121"/>
      <c r="BA253" s="121"/>
      <c r="BB253" s="121"/>
      <c r="BC253" s="121"/>
      <c r="BD253" s="121"/>
      <c r="BE253" s="121"/>
      <c r="BF253" s="121"/>
      <c r="BG253" s="121"/>
      <c r="BH253" s="121"/>
      <c r="BI253" s="121"/>
      <c r="BJ253" s="121"/>
      <c r="BK253" s="121"/>
      <c r="BL253" s="121"/>
      <c r="BM253" s="121"/>
      <c r="BN253" s="121"/>
      <c r="BO253" s="121"/>
      <c r="BP253" s="121"/>
      <c r="BQ253" s="121"/>
      <c r="BR253" s="121"/>
      <c r="BS253" s="121"/>
      <c r="BT253" s="121"/>
      <c r="BU253" s="121"/>
      <c r="BV253" s="121"/>
      <c r="BW253" s="121"/>
      <c r="BX253" s="121"/>
      <c r="BY253" s="121"/>
      <c r="BZ253" s="121"/>
      <c r="CA253" s="121"/>
      <c r="CB253" s="121"/>
      <c r="CC253" s="121"/>
      <c r="CD253" s="121"/>
      <c r="CE253" s="121"/>
      <c r="CF253" s="121"/>
      <c r="CG253" s="121"/>
      <c r="CH253" s="121"/>
      <c r="CI253" s="121"/>
      <c r="CJ253" s="121"/>
      <c r="CK253" s="121"/>
      <c r="CL253" s="121"/>
      <c r="CM253" s="121"/>
      <c r="CN253" s="121"/>
      <c r="CO253" s="121"/>
      <c r="CP253" s="121"/>
      <c r="CQ253" s="121"/>
      <c r="CR253" s="121"/>
      <c r="CS253" s="121"/>
      <c r="CT253" s="121"/>
      <c r="CU253" s="121"/>
      <c r="CV253" s="121"/>
      <c r="CW253" s="121"/>
      <c r="CX253" s="121"/>
      <c r="CY253" s="121"/>
      <c r="CZ253" s="121"/>
      <c r="DA253" s="121"/>
      <c r="DB253" s="121"/>
      <c r="DC253" s="121"/>
      <c r="DD253" s="121"/>
      <c r="DE253" s="121"/>
      <c r="DF253" s="121"/>
      <c r="DG253" s="121"/>
      <c r="DH253" s="121"/>
      <c r="DI253" s="121"/>
      <c r="DJ253" s="121"/>
      <c r="DK253" s="121"/>
      <c r="DL253" s="121"/>
      <c r="DM253" s="121"/>
      <c r="DN253" s="121"/>
      <c r="DO253" s="121"/>
      <c r="DP253" s="121"/>
      <c r="DQ253" s="121"/>
      <c r="DR253" s="121"/>
      <c r="DS253" s="121"/>
      <c r="DT253" s="121"/>
      <c r="DU253" s="121"/>
      <c r="DV253" s="121"/>
      <c r="DW253" s="121"/>
      <c r="DX253" s="121"/>
      <c r="DY253" s="121"/>
      <c r="DZ253" s="121"/>
      <c r="EA253" s="121"/>
      <c r="EB253" s="121"/>
      <c r="EC253" s="121"/>
      <c r="ED253" s="121"/>
      <c r="EE253" s="121"/>
      <c r="EF253" s="121"/>
      <c r="EG253" s="121"/>
      <c r="EH253" s="121"/>
      <c r="EI253" s="121"/>
      <c r="EJ253" s="121"/>
      <c r="EK253" s="121"/>
      <c r="EL253" s="121"/>
      <c r="EM253" s="121"/>
      <c r="EN253" s="121"/>
      <c r="EO253" s="121"/>
      <c r="EP253" s="121"/>
      <c r="EQ253" s="121"/>
      <c r="ER253" s="121"/>
      <c r="ES253" s="121"/>
      <c r="ET253" s="121"/>
      <c r="EU253" s="121"/>
      <c r="EV253" s="121"/>
      <c r="EW253" s="121"/>
      <c r="EX253" s="121"/>
      <c r="EY253" s="121"/>
      <c r="EZ253" s="121"/>
      <c r="FA253" s="121"/>
      <c r="FB253" s="121"/>
      <c r="FC253" s="121"/>
      <c r="FD253" s="121"/>
      <c r="FE253" s="121"/>
      <c r="FF253" s="121"/>
      <c r="FG253" s="121"/>
      <c r="FH253" s="121"/>
      <c r="FI253" s="121"/>
      <c r="FJ253" s="121"/>
      <c r="FK253" s="121"/>
      <c r="FL253" s="121"/>
      <c r="FM253" s="121"/>
      <c r="FN253" s="121"/>
      <c r="FO253" s="121"/>
      <c r="FP253" s="121"/>
      <c r="FQ253" s="121"/>
      <c r="FR253" s="121"/>
      <c r="FS253" s="121"/>
      <c r="FT253" s="121"/>
      <c r="FU253" s="121"/>
      <c r="FV253" s="121"/>
      <c r="FW253" s="121"/>
      <c r="FX253" s="121"/>
      <c r="FY253" s="121"/>
      <c r="FZ253" s="121"/>
      <c r="GA253" s="121"/>
      <c r="GB253" s="121"/>
      <c r="GC253" s="121"/>
      <c r="GD253" s="121"/>
      <c r="GE253" s="121"/>
      <c r="GF253" s="121"/>
      <c r="GG253" s="121"/>
      <c r="GH253" s="121"/>
      <c r="GI253" s="121"/>
      <c r="GJ253" s="121"/>
      <c r="GK253" s="121"/>
      <c r="GL253" s="121"/>
      <c r="GM253" s="121"/>
      <c r="GN253" s="121"/>
      <c r="GO253" s="121"/>
      <c r="GP253" s="121"/>
      <c r="GQ253" s="121"/>
      <c r="GR253" s="121"/>
      <c r="GS253" s="121"/>
      <c r="GT253" s="121"/>
      <c r="GU253" s="121"/>
      <c r="GV253" s="121"/>
      <c r="GW253" s="121"/>
      <c r="GX253" s="121"/>
      <c r="GY253" s="121"/>
      <c r="GZ253" s="121"/>
      <c r="HA253" s="121"/>
      <c r="HB253" s="121"/>
      <c r="HC253" s="121"/>
      <c r="HD253" s="121"/>
      <c r="HE253" s="121"/>
      <c r="HF253" s="121"/>
      <c r="HG253" s="121"/>
      <c r="HH253" s="121"/>
      <c r="HI253" s="121"/>
      <c r="HJ253" s="121"/>
      <c r="HK253" s="121"/>
      <c r="HL253" s="121"/>
      <c r="HM253" s="121"/>
      <c r="HN253" s="121"/>
      <c r="HO253" s="121"/>
      <c r="HP253" s="121"/>
      <c r="HQ253" s="121"/>
      <c r="HR253" s="121"/>
      <c r="HS253" s="121"/>
      <c r="HT253" s="121"/>
      <c r="HU253" s="121"/>
      <c r="HV253" s="121"/>
      <c r="HW253" s="121"/>
      <c r="HX253" s="121"/>
      <c r="HY253" s="121"/>
      <c r="HZ253" s="121"/>
      <c r="IA253" s="121"/>
      <c r="IB253" s="121"/>
      <c r="IC253" s="121"/>
      <c r="ID253" s="121"/>
      <c r="IE253" s="121"/>
      <c r="IF253" s="121"/>
      <c r="IG253" s="121"/>
      <c r="IH253" s="121"/>
      <c r="II253" s="121"/>
      <c r="IJ253" s="121"/>
      <c r="IK253" s="121"/>
      <c r="IL253" s="121"/>
      <c r="IM253" s="121"/>
      <c r="IN253" s="121"/>
      <c r="IO253" s="121"/>
      <c r="IP253" s="121"/>
      <c r="IQ253" s="121"/>
      <c r="IR253" s="121"/>
      <c r="IS253" s="121"/>
      <c r="IT253" s="121"/>
      <c r="IU253" s="121"/>
      <c r="IV253" s="121"/>
    </row>
    <row r="254" spans="1:256" ht="14.5">
      <c r="A254" s="121"/>
      <c r="B254" s="121"/>
      <c r="C254" s="154">
        <f>SUM(C251:C253)</f>
        <v>0</v>
      </c>
      <c r="D254" s="121"/>
      <c r="E254" s="121"/>
      <c r="F254" s="137"/>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c r="AP254" s="121"/>
      <c r="AQ254" s="121"/>
      <c r="AR254" s="121"/>
      <c r="AS254" s="121"/>
      <c r="AT254" s="121"/>
      <c r="AU254" s="121"/>
      <c r="AV254" s="121"/>
      <c r="AW254" s="121"/>
      <c r="AX254" s="121"/>
      <c r="AY254" s="121"/>
      <c r="AZ254" s="121"/>
      <c r="BA254" s="121"/>
      <c r="BB254" s="121"/>
      <c r="BC254" s="121"/>
      <c r="BD254" s="121"/>
      <c r="BE254" s="121"/>
      <c r="BF254" s="121"/>
      <c r="BG254" s="121"/>
      <c r="BH254" s="121"/>
      <c r="BI254" s="121"/>
      <c r="BJ254" s="121"/>
      <c r="BK254" s="121"/>
      <c r="BL254" s="121"/>
      <c r="BM254" s="121"/>
      <c r="BN254" s="121"/>
      <c r="BO254" s="121"/>
      <c r="BP254" s="121"/>
      <c r="BQ254" s="121"/>
      <c r="BR254" s="121"/>
      <c r="BS254" s="121"/>
      <c r="BT254" s="121"/>
      <c r="BU254" s="121"/>
      <c r="BV254" s="121"/>
      <c r="BW254" s="121"/>
      <c r="BX254" s="121"/>
      <c r="BY254" s="121"/>
      <c r="BZ254" s="121"/>
      <c r="CA254" s="121"/>
      <c r="CB254" s="121"/>
      <c r="CC254" s="121"/>
      <c r="CD254" s="121"/>
      <c r="CE254" s="121"/>
      <c r="CF254" s="121"/>
      <c r="CG254" s="121"/>
      <c r="CH254" s="121"/>
      <c r="CI254" s="121"/>
      <c r="CJ254" s="121"/>
      <c r="CK254" s="121"/>
      <c r="CL254" s="121"/>
      <c r="CM254" s="121"/>
      <c r="CN254" s="121"/>
      <c r="CO254" s="121"/>
      <c r="CP254" s="121"/>
      <c r="CQ254" s="121"/>
      <c r="CR254" s="121"/>
      <c r="CS254" s="121"/>
      <c r="CT254" s="121"/>
      <c r="CU254" s="121"/>
      <c r="CV254" s="121"/>
      <c r="CW254" s="121"/>
      <c r="CX254" s="121"/>
      <c r="CY254" s="121"/>
      <c r="CZ254" s="121"/>
      <c r="DA254" s="121"/>
      <c r="DB254" s="121"/>
      <c r="DC254" s="121"/>
      <c r="DD254" s="121"/>
      <c r="DE254" s="121"/>
      <c r="DF254" s="121"/>
      <c r="DG254" s="121"/>
      <c r="DH254" s="121"/>
      <c r="DI254" s="121"/>
      <c r="DJ254" s="121"/>
      <c r="DK254" s="121"/>
      <c r="DL254" s="121"/>
      <c r="DM254" s="121"/>
      <c r="DN254" s="121"/>
      <c r="DO254" s="121"/>
      <c r="DP254" s="121"/>
      <c r="DQ254" s="121"/>
      <c r="DR254" s="121"/>
      <c r="DS254" s="121"/>
      <c r="DT254" s="121"/>
      <c r="DU254" s="121"/>
      <c r="DV254" s="121"/>
      <c r="DW254" s="121"/>
      <c r="DX254" s="121"/>
      <c r="DY254" s="121"/>
      <c r="DZ254" s="121"/>
      <c r="EA254" s="121"/>
      <c r="EB254" s="121"/>
      <c r="EC254" s="121"/>
      <c r="ED254" s="121"/>
      <c r="EE254" s="121"/>
      <c r="EF254" s="121"/>
      <c r="EG254" s="121"/>
      <c r="EH254" s="121"/>
      <c r="EI254" s="121"/>
      <c r="EJ254" s="121"/>
      <c r="EK254" s="121"/>
      <c r="EL254" s="121"/>
      <c r="EM254" s="121"/>
      <c r="EN254" s="121"/>
      <c r="EO254" s="121"/>
      <c r="EP254" s="121"/>
      <c r="EQ254" s="121"/>
      <c r="ER254" s="121"/>
      <c r="ES254" s="121"/>
      <c r="ET254" s="121"/>
      <c r="EU254" s="121"/>
      <c r="EV254" s="121"/>
      <c r="EW254" s="121"/>
      <c r="EX254" s="121"/>
      <c r="EY254" s="121"/>
      <c r="EZ254" s="121"/>
      <c r="FA254" s="121"/>
      <c r="FB254" s="121"/>
      <c r="FC254" s="121"/>
      <c r="FD254" s="121"/>
      <c r="FE254" s="121"/>
      <c r="FF254" s="121"/>
      <c r="FG254" s="121"/>
      <c r="FH254" s="121"/>
      <c r="FI254" s="121"/>
      <c r="FJ254" s="121"/>
      <c r="FK254" s="121"/>
      <c r="FL254" s="121"/>
      <c r="FM254" s="121"/>
      <c r="FN254" s="121"/>
      <c r="FO254" s="121"/>
      <c r="FP254" s="121"/>
      <c r="FQ254" s="121"/>
      <c r="FR254" s="121"/>
      <c r="FS254" s="121"/>
      <c r="FT254" s="121"/>
      <c r="FU254" s="121"/>
      <c r="FV254" s="121"/>
      <c r="FW254" s="121"/>
      <c r="FX254" s="121"/>
      <c r="FY254" s="121"/>
      <c r="FZ254" s="121"/>
      <c r="GA254" s="121"/>
      <c r="GB254" s="121"/>
      <c r="GC254" s="121"/>
      <c r="GD254" s="121"/>
      <c r="GE254" s="121"/>
      <c r="GF254" s="121"/>
      <c r="GG254" s="121"/>
      <c r="GH254" s="121"/>
      <c r="GI254" s="121"/>
      <c r="GJ254" s="121"/>
      <c r="GK254" s="121"/>
      <c r="GL254" s="121"/>
      <c r="GM254" s="121"/>
      <c r="GN254" s="121"/>
      <c r="GO254" s="121"/>
      <c r="GP254" s="121"/>
      <c r="GQ254" s="121"/>
      <c r="GR254" s="121"/>
      <c r="GS254" s="121"/>
      <c r="GT254" s="121"/>
      <c r="GU254" s="121"/>
      <c r="GV254" s="121"/>
      <c r="GW254" s="121"/>
      <c r="GX254" s="121"/>
      <c r="GY254" s="121"/>
      <c r="GZ254" s="121"/>
      <c r="HA254" s="121"/>
      <c r="HB254" s="121"/>
      <c r="HC254" s="121"/>
      <c r="HD254" s="121"/>
      <c r="HE254" s="121"/>
      <c r="HF254" s="121"/>
      <c r="HG254" s="121"/>
      <c r="HH254" s="121"/>
      <c r="HI254" s="121"/>
      <c r="HJ254" s="121"/>
      <c r="HK254" s="121"/>
      <c r="HL254" s="121"/>
      <c r="HM254" s="121"/>
      <c r="HN254" s="121"/>
      <c r="HO254" s="121"/>
      <c r="HP254" s="121"/>
      <c r="HQ254" s="121"/>
      <c r="HR254" s="121"/>
      <c r="HS254" s="121"/>
      <c r="HT254" s="121"/>
      <c r="HU254" s="121"/>
      <c r="HV254" s="121"/>
      <c r="HW254" s="121"/>
      <c r="HX254" s="121"/>
      <c r="HY254" s="121"/>
      <c r="HZ254" s="121"/>
      <c r="IA254" s="121"/>
      <c r="IB254" s="121"/>
      <c r="IC254" s="121"/>
      <c r="ID254" s="121"/>
      <c r="IE254" s="121"/>
      <c r="IF254" s="121"/>
      <c r="IG254" s="121"/>
      <c r="IH254" s="121"/>
      <c r="II254" s="121"/>
      <c r="IJ254" s="121"/>
      <c r="IK254" s="121"/>
      <c r="IL254" s="121"/>
      <c r="IM254" s="121"/>
      <c r="IN254" s="121"/>
      <c r="IO254" s="121"/>
      <c r="IP254" s="121"/>
      <c r="IQ254" s="121"/>
      <c r="IR254" s="121"/>
      <c r="IS254" s="121"/>
      <c r="IT254" s="121"/>
      <c r="IU254" s="121"/>
      <c r="IV254" s="121"/>
    </row>
    <row r="255" spans="1:256" ht="14.5">
      <c r="B255" s="3"/>
      <c r="C255" s="82"/>
      <c r="H255" s="121"/>
    </row>
    <row r="256" spans="1:256" ht="14.5">
      <c r="A256" s="121"/>
      <c r="B256" s="151" t="s">
        <v>1590</v>
      </c>
      <c r="C256" s="152" t="s">
        <v>323</v>
      </c>
      <c r="D256" s="121"/>
      <c r="E256" s="121"/>
      <c r="F256" s="137"/>
      <c r="G256" s="121"/>
      <c r="H256" s="121"/>
      <c r="I256" s="121"/>
      <c r="J256" s="121"/>
      <c r="K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c r="AP256" s="121"/>
      <c r="AQ256" s="121"/>
      <c r="AR256" s="121"/>
      <c r="AS256" s="121"/>
      <c r="AT256" s="121"/>
      <c r="AU256" s="121"/>
      <c r="AV256" s="121"/>
      <c r="AW256" s="121"/>
      <c r="AX256" s="121"/>
      <c r="AY256" s="121"/>
      <c r="AZ256" s="121"/>
      <c r="BA256" s="121"/>
      <c r="BB256" s="121"/>
      <c r="BC256" s="121"/>
      <c r="BD256" s="121"/>
      <c r="BE256" s="121"/>
      <c r="BF256" s="121"/>
      <c r="BG256" s="121"/>
      <c r="BH256" s="121"/>
      <c r="BI256" s="121"/>
      <c r="BJ256" s="121"/>
      <c r="BK256" s="121"/>
      <c r="BL256" s="121"/>
      <c r="BM256" s="121"/>
      <c r="BN256" s="121"/>
      <c r="BO256" s="121"/>
      <c r="BP256" s="121"/>
      <c r="BQ256" s="121"/>
      <c r="BR256" s="121"/>
      <c r="BS256" s="121"/>
      <c r="BT256" s="121"/>
      <c r="BU256" s="121"/>
      <c r="BV256" s="121"/>
      <c r="BW256" s="121"/>
      <c r="BX256" s="121"/>
      <c r="BY256" s="121"/>
      <c r="BZ256" s="121"/>
      <c r="CA256" s="121"/>
      <c r="CB256" s="121"/>
      <c r="CC256" s="121"/>
      <c r="CD256" s="121"/>
      <c r="CE256" s="121"/>
      <c r="CF256" s="121"/>
      <c r="CG256" s="121"/>
      <c r="CH256" s="121"/>
      <c r="CI256" s="121"/>
      <c r="CJ256" s="121"/>
      <c r="CK256" s="121"/>
      <c r="CL256" s="121"/>
      <c r="CM256" s="121"/>
      <c r="CN256" s="121"/>
      <c r="CO256" s="121"/>
      <c r="CP256" s="121"/>
      <c r="CQ256" s="121"/>
      <c r="CR256" s="121"/>
      <c r="CS256" s="121"/>
      <c r="CT256" s="121"/>
      <c r="CU256" s="121"/>
      <c r="CV256" s="121"/>
      <c r="CW256" s="121"/>
      <c r="CX256" s="121"/>
      <c r="CY256" s="121"/>
      <c r="CZ256" s="121"/>
      <c r="DA256" s="121"/>
      <c r="DB256" s="121"/>
      <c r="DC256" s="121"/>
      <c r="DD256" s="121"/>
      <c r="DE256" s="121"/>
      <c r="DF256" s="121"/>
      <c r="DG256" s="121"/>
      <c r="DH256" s="121"/>
      <c r="DI256" s="121"/>
      <c r="DJ256" s="121"/>
      <c r="DK256" s="121"/>
      <c r="DL256" s="121"/>
      <c r="DM256" s="121"/>
      <c r="DN256" s="121"/>
      <c r="DO256" s="121"/>
      <c r="DP256" s="121"/>
      <c r="DQ256" s="121"/>
      <c r="DR256" s="121"/>
      <c r="DS256" s="121"/>
      <c r="DT256" s="121"/>
      <c r="DU256" s="121"/>
      <c r="DV256" s="121"/>
      <c r="DW256" s="121"/>
      <c r="DX256" s="121"/>
      <c r="DY256" s="121"/>
      <c r="DZ256" s="121"/>
      <c r="EA256" s="121"/>
      <c r="EB256" s="121"/>
      <c r="EC256" s="121"/>
      <c r="ED256" s="121"/>
      <c r="EE256" s="121"/>
      <c r="EF256" s="121"/>
      <c r="EG256" s="121"/>
      <c r="EH256" s="121"/>
      <c r="EI256" s="121"/>
      <c r="EJ256" s="121"/>
      <c r="EK256" s="121"/>
      <c r="EL256" s="121"/>
      <c r="EM256" s="121"/>
      <c r="EN256" s="121"/>
      <c r="EO256" s="121"/>
      <c r="EP256" s="121"/>
      <c r="EQ256" s="121"/>
      <c r="ER256" s="121"/>
      <c r="ES256" s="121"/>
      <c r="ET256" s="121"/>
      <c r="EU256" s="121"/>
      <c r="EV256" s="121"/>
      <c r="EW256" s="121"/>
      <c r="EX256" s="121"/>
      <c r="EY256" s="121"/>
      <c r="EZ256" s="121"/>
      <c r="FA256" s="121"/>
      <c r="FB256" s="121"/>
      <c r="FC256" s="121"/>
      <c r="FD256" s="121"/>
      <c r="FE256" s="121"/>
      <c r="FF256" s="121"/>
      <c r="FG256" s="121"/>
      <c r="FH256" s="121"/>
      <c r="FI256" s="121"/>
      <c r="FJ256" s="121"/>
      <c r="FK256" s="121"/>
      <c r="FL256" s="121"/>
      <c r="FM256" s="121"/>
      <c r="FN256" s="121"/>
      <c r="FO256" s="121"/>
      <c r="FP256" s="121"/>
      <c r="FQ256" s="121"/>
      <c r="FR256" s="121"/>
      <c r="FS256" s="121"/>
      <c r="FT256" s="121"/>
      <c r="FU256" s="121"/>
      <c r="FV256" s="121"/>
      <c r="FW256" s="121"/>
      <c r="FX256" s="121"/>
      <c r="FY256" s="121"/>
      <c r="FZ256" s="121"/>
      <c r="GA256" s="121"/>
      <c r="GB256" s="121"/>
      <c r="GC256" s="121"/>
      <c r="GD256" s="121"/>
      <c r="GE256" s="121"/>
      <c r="GF256" s="121"/>
      <c r="GG256" s="121"/>
      <c r="GH256" s="121"/>
      <c r="GI256" s="121"/>
      <c r="GJ256" s="121"/>
      <c r="GK256" s="121"/>
      <c r="GL256" s="121"/>
      <c r="GM256" s="121"/>
      <c r="GN256" s="121"/>
      <c r="GO256" s="121"/>
      <c r="GP256" s="121"/>
      <c r="GQ256" s="121"/>
      <c r="GR256" s="121"/>
      <c r="GS256" s="121"/>
      <c r="GT256" s="121"/>
      <c r="GU256" s="121"/>
      <c r="GV256" s="121"/>
      <c r="GW256" s="121"/>
      <c r="GX256" s="121"/>
      <c r="GY256" s="121"/>
      <c r="GZ256" s="121"/>
      <c r="HA256" s="121"/>
      <c r="HB256" s="121"/>
      <c r="HC256" s="121"/>
      <c r="HD256" s="121"/>
      <c r="HE256" s="121"/>
      <c r="HF256" s="121"/>
      <c r="HG256" s="121"/>
      <c r="HH256" s="121"/>
      <c r="HI256" s="121"/>
      <c r="HJ256" s="121"/>
      <c r="HK256" s="121"/>
      <c r="HL256" s="121"/>
      <c r="HM256" s="121"/>
      <c r="HN256" s="121"/>
      <c r="HO256" s="121"/>
      <c r="HP256" s="121"/>
      <c r="HQ256" s="121"/>
      <c r="HR256" s="121"/>
      <c r="HS256" s="121"/>
      <c r="HT256" s="121"/>
      <c r="HU256" s="121"/>
      <c r="HV256" s="121"/>
      <c r="HW256" s="121"/>
      <c r="HX256" s="121"/>
      <c r="HY256" s="121"/>
      <c r="HZ256" s="121"/>
      <c r="IA256" s="121"/>
      <c r="IB256" s="121"/>
      <c r="IC256" s="121"/>
      <c r="ID256" s="121"/>
      <c r="IE256" s="121"/>
      <c r="IF256" s="121"/>
      <c r="IG256" s="121"/>
      <c r="IH256" s="121"/>
      <c r="II256" s="121"/>
      <c r="IJ256" s="121"/>
      <c r="IK256" s="121"/>
      <c r="IL256" s="121"/>
      <c r="IM256" s="121"/>
      <c r="IN256" s="121"/>
      <c r="IO256" s="121"/>
      <c r="IP256" s="121"/>
      <c r="IQ256" s="121"/>
      <c r="IR256" s="121"/>
      <c r="IS256" s="121"/>
      <c r="IT256" s="121"/>
      <c r="IU256" s="121"/>
      <c r="IV256" s="121"/>
    </row>
    <row r="257" spans="1:256" ht="14.5">
      <c r="A257" s="121"/>
      <c r="B257" s="146"/>
      <c r="C257" s="148"/>
      <c r="D257" s="121"/>
      <c r="E257" s="121"/>
      <c r="F257" s="137"/>
      <c r="G257" s="121"/>
      <c r="H257" s="121"/>
      <c r="I257" s="121"/>
      <c r="J257" s="121"/>
      <c r="K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1"/>
      <c r="BM257" s="121"/>
      <c r="BN257" s="121"/>
      <c r="BO257" s="121"/>
      <c r="BP257" s="121"/>
      <c r="BQ257" s="121"/>
      <c r="BR257" s="121"/>
      <c r="BS257" s="121"/>
      <c r="BT257" s="121"/>
      <c r="BU257" s="121"/>
      <c r="BV257" s="121"/>
      <c r="BW257" s="121"/>
      <c r="BX257" s="121"/>
      <c r="BY257" s="121"/>
      <c r="BZ257" s="121"/>
      <c r="CA257" s="121"/>
      <c r="CB257" s="121"/>
      <c r="CC257" s="121"/>
      <c r="CD257" s="121"/>
      <c r="CE257" s="121"/>
      <c r="CF257" s="121"/>
      <c r="CG257" s="121"/>
      <c r="CH257" s="121"/>
      <c r="CI257" s="121"/>
      <c r="CJ257" s="121"/>
      <c r="CK257" s="121"/>
      <c r="CL257" s="121"/>
      <c r="CM257" s="121"/>
      <c r="CN257" s="121"/>
      <c r="CO257" s="121"/>
      <c r="CP257" s="121"/>
      <c r="CQ257" s="121"/>
      <c r="CR257" s="121"/>
      <c r="CS257" s="121"/>
      <c r="CT257" s="121"/>
      <c r="CU257" s="121"/>
      <c r="CV257" s="121"/>
      <c r="CW257" s="121"/>
      <c r="CX257" s="121"/>
      <c r="CY257" s="121"/>
      <c r="CZ257" s="121"/>
      <c r="DA257" s="121"/>
      <c r="DB257" s="121"/>
      <c r="DC257" s="121"/>
      <c r="DD257" s="121"/>
      <c r="DE257" s="121"/>
      <c r="DF257" s="121"/>
      <c r="DG257" s="121"/>
      <c r="DH257" s="121"/>
      <c r="DI257" s="121"/>
      <c r="DJ257" s="121"/>
      <c r="DK257" s="121"/>
      <c r="DL257" s="121"/>
      <c r="DM257" s="121"/>
      <c r="DN257" s="121"/>
      <c r="DO257" s="121"/>
      <c r="DP257" s="121"/>
      <c r="DQ257" s="121"/>
      <c r="DR257" s="121"/>
      <c r="DS257" s="121"/>
      <c r="DT257" s="121"/>
      <c r="DU257" s="121"/>
      <c r="DV257" s="121"/>
      <c r="DW257" s="121"/>
      <c r="DX257" s="121"/>
      <c r="DY257" s="121"/>
      <c r="DZ257" s="121"/>
      <c r="EA257" s="121"/>
      <c r="EB257" s="121"/>
      <c r="EC257" s="121"/>
      <c r="ED257" s="121"/>
      <c r="EE257" s="121"/>
      <c r="EF257" s="121"/>
      <c r="EG257" s="121"/>
      <c r="EH257" s="121"/>
      <c r="EI257" s="121"/>
      <c r="EJ257" s="121"/>
      <c r="EK257" s="121"/>
      <c r="EL257" s="121"/>
      <c r="EM257" s="121"/>
      <c r="EN257" s="121"/>
      <c r="EO257" s="121"/>
      <c r="EP257" s="121"/>
      <c r="EQ257" s="121"/>
      <c r="ER257" s="121"/>
      <c r="ES257" s="121"/>
      <c r="ET257" s="121"/>
      <c r="EU257" s="121"/>
      <c r="EV257" s="121"/>
      <c r="EW257" s="121"/>
      <c r="EX257" s="121"/>
      <c r="EY257" s="121"/>
      <c r="EZ257" s="121"/>
      <c r="FA257" s="121"/>
      <c r="FB257" s="121"/>
      <c r="FC257" s="121"/>
      <c r="FD257" s="121"/>
      <c r="FE257" s="121"/>
      <c r="FF257" s="121"/>
      <c r="FG257" s="121"/>
      <c r="FH257" s="121"/>
      <c r="FI257" s="121"/>
      <c r="FJ257" s="121"/>
      <c r="FK257" s="121"/>
      <c r="FL257" s="121"/>
      <c r="FM257" s="121"/>
      <c r="FN257" s="121"/>
      <c r="FO257" s="121"/>
      <c r="FP257" s="121"/>
      <c r="FQ257" s="121"/>
      <c r="FR257" s="121"/>
      <c r="FS257" s="121"/>
      <c r="FT257" s="121"/>
      <c r="FU257" s="121"/>
      <c r="FV257" s="121"/>
      <c r="FW257" s="121"/>
      <c r="FX257" s="121"/>
      <c r="FY257" s="121"/>
      <c r="FZ257" s="121"/>
      <c r="GA257" s="121"/>
      <c r="GB257" s="121"/>
      <c r="GC257" s="121"/>
      <c r="GD257" s="121"/>
      <c r="GE257" s="121"/>
      <c r="GF257" s="121"/>
      <c r="GG257" s="121"/>
      <c r="GH257" s="121"/>
      <c r="GI257" s="121"/>
      <c r="GJ257" s="121"/>
      <c r="GK257" s="121"/>
      <c r="GL257" s="121"/>
      <c r="GM257" s="121"/>
      <c r="GN257" s="121"/>
      <c r="GO257" s="121"/>
      <c r="GP257" s="121"/>
      <c r="GQ257" s="121"/>
      <c r="GR257" s="121"/>
      <c r="GS257" s="121"/>
      <c r="GT257" s="121"/>
      <c r="GU257" s="121"/>
      <c r="GV257" s="121"/>
      <c r="GW257" s="121"/>
      <c r="GX257" s="121"/>
      <c r="GY257" s="121"/>
      <c r="GZ257" s="121"/>
      <c r="HA257" s="121"/>
      <c r="HB257" s="121"/>
      <c r="HC257" s="121"/>
      <c r="HD257" s="121"/>
      <c r="HE257" s="121"/>
      <c r="HF257" s="121"/>
      <c r="HG257" s="121"/>
      <c r="HH257" s="121"/>
      <c r="HI257" s="121"/>
      <c r="HJ257" s="121"/>
      <c r="HK257" s="121"/>
      <c r="HL257" s="121"/>
      <c r="HM257" s="121"/>
      <c r="HN257" s="121"/>
      <c r="HO257" s="121"/>
      <c r="HP257" s="121"/>
      <c r="HQ257" s="121"/>
      <c r="HR257" s="121"/>
      <c r="HS257" s="121"/>
      <c r="HT257" s="121"/>
      <c r="HU257" s="121"/>
      <c r="HV257" s="121"/>
      <c r="HW257" s="121"/>
      <c r="HX257" s="121"/>
      <c r="HY257" s="121"/>
      <c r="HZ257" s="121"/>
      <c r="IA257" s="121"/>
      <c r="IB257" s="121"/>
      <c r="IC257" s="121"/>
      <c r="ID257" s="121"/>
      <c r="IE257" s="121"/>
      <c r="IF257" s="121"/>
      <c r="IG257" s="121"/>
      <c r="IH257" s="121"/>
      <c r="II257" s="121"/>
      <c r="IJ257" s="121"/>
      <c r="IK257" s="121"/>
      <c r="IL257" s="121"/>
      <c r="IM257" s="121"/>
      <c r="IN257" s="121"/>
      <c r="IO257" s="121"/>
      <c r="IP257" s="121"/>
      <c r="IQ257" s="121"/>
      <c r="IR257" s="121"/>
      <c r="IS257" s="121"/>
      <c r="IT257" s="121"/>
      <c r="IU257" s="121"/>
      <c r="IV257" s="121"/>
    </row>
    <row r="258" spans="1:256" ht="14.5">
      <c r="A258" s="121"/>
      <c r="B258" s="146"/>
      <c r="C258" s="148"/>
      <c r="D258" s="121"/>
      <c r="E258" s="121"/>
      <c r="F258" s="137"/>
      <c r="G258" s="121"/>
      <c r="H258" s="121"/>
      <c r="I258" s="121"/>
      <c r="J258" s="121"/>
      <c r="K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c r="AP258" s="121"/>
      <c r="AQ258" s="121"/>
      <c r="AR258" s="121"/>
      <c r="AS258" s="121"/>
      <c r="AT258" s="121"/>
      <c r="AU258" s="121"/>
      <c r="AV258" s="121"/>
      <c r="AW258" s="121"/>
      <c r="AX258" s="121"/>
      <c r="AY258" s="121"/>
      <c r="AZ258" s="121"/>
      <c r="BA258" s="121"/>
      <c r="BB258" s="121"/>
      <c r="BC258" s="121"/>
      <c r="BD258" s="121"/>
      <c r="BE258" s="121"/>
      <c r="BF258" s="121"/>
      <c r="BG258" s="121"/>
      <c r="BH258" s="121"/>
      <c r="BI258" s="121"/>
      <c r="BJ258" s="121"/>
      <c r="BK258" s="121"/>
      <c r="BL258" s="121"/>
      <c r="BM258" s="121"/>
      <c r="BN258" s="121"/>
      <c r="BO258" s="121"/>
      <c r="BP258" s="121"/>
      <c r="BQ258" s="121"/>
      <c r="BR258" s="121"/>
      <c r="BS258" s="121"/>
      <c r="BT258" s="121"/>
      <c r="BU258" s="121"/>
      <c r="BV258" s="121"/>
      <c r="BW258" s="121"/>
      <c r="BX258" s="121"/>
      <c r="BY258" s="121"/>
      <c r="BZ258" s="121"/>
      <c r="CA258" s="121"/>
      <c r="CB258" s="121"/>
      <c r="CC258" s="121"/>
      <c r="CD258" s="121"/>
      <c r="CE258" s="121"/>
      <c r="CF258" s="121"/>
      <c r="CG258" s="121"/>
      <c r="CH258" s="121"/>
      <c r="CI258" s="121"/>
      <c r="CJ258" s="121"/>
      <c r="CK258" s="121"/>
      <c r="CL258" s="121"/>
      <c r="CM258" s="121"/>
      <c r="CN258" s="121"/>
      <c r="CO258" s="121"/>
      <c r="CP258" s="121"/>
      <c r="CQ258" s="121"/>
      <c r="CR258" s="121"/>
      <c r="CS258" s="121"/>
      <c r="CT258" s="121"/>
      <c r="CU258" s="121"/>
      <c r="CV258" s="121"/>
      <c r="CW258" s="121"/>
      <c r="CX258" s="121"/>
      <c r="CY258" s="121"/>
      <c r="CZ258" s="121"/>
      <c r="DA258" s="121"/>
      <c r="DB258" s="121"/>
      <c r="DC258" s="121"/>
      <c r="DD258" s="121"/>
      <c r="DE258" s="121"/>
      <c r="DF258" s="121"/>
      <c r="DG258" s="121"/>
      <c r="DH258" s="121"/>
      <c r="DI258" s="121"/>
      <c r="DJ258" s="121"/>
      <c r="DK258" s="121"/>
      <c r="DL258" s="121"/>
      <c r="DM258" s="121"/>
      <c r="DN258" s="121"/>
      <c r="DO258" s="121"/>
      <c r="DP258" s="121"/>
      <c r="DQ258" s="121"/>
      <c r="DR258" s="121"/>
      <c r="DS258" s="121"/>
      <c r="DT258" s="121"/>
      <c r="DU258" s="121"/>
      <c r="DV258" s="121"/>
      <c r="DW258" s="121"/>
      <c r="DX258" s="121"/>
      <c r="DY258" s="121"/>
      <c r="DZ258" s="121"/>
      <c r="EA258" s="121"/>
      <c r="EB258" s="121"/>
      <c r="EC258" s="121"/>
      <c r="ED258" s="121"/>
      <c r="EE258" s="121"/>
      <c r="EF258" s="121"/>
      <c r="EG258" s="121"/>
      <c r="EH258" s="121"/>
      <c r="EI258" s="121"/>
      <c r="EJ258" s="121"/>
      <c r="EK258" s="121"/>
      <c r="EL258" s="121"/>
      <c r="EM258" s="121"/>
      <c r="EN258" s="121"/>
      <c r="EO258" s="121"/>
      <c r="EP258" s="121"/>
      <c r="EQ258" s="121"/>
      <c r="ER258" s="121"/>
      <c r="ES258" s="121"/>
      <c r="ET258" s="121"/>
      <c r="EU258" s="121"/>
      <c r="EV258" s="121"/>
      <c r="EW258" s="121"/>
      <c r="EX258" s="121"/>
      <c r="EY258" s="121"/>
      <c r="EZ258" s="121"/>
      <c r="FA258" s="121"/>
      <c r="FB258" s="121"/>
      <c r="FC258" s="121"/>
      <c r="FD258" s="121"/>
      <c r="FE258" s="121"/>
      <c r="FF258" s="121"/>
      <c r="FG258" s="121"/>
      <c r="FH258" s="121"/>
      <c r="FI258" s="121"/>
      <c r="FJ258" s="121"/>
      <c r="FK258" s="121"/>
      <c r="FL258" s="121"/>
      <c r="FM258" s="121"/>
      <c r="FN258" s="121"/>
      <c r="FO258" s="121"/>
      <c r="FP258" s="121"/>
      <c r="FQ258" s="121"/>
      <c r="FR258" s="121"/>
      <c r="FS258" s="121"/>
      <c r="FT258" s="121"/>
      <c r="FU258" s="121"/>
      <c r="FV258" s="121"/>
      <c r="FW258" s="121"/>
      <c r="FX258" s="121"/>
      <c r="FY258" s="121"/>
      <c r="FZ258" s="121"/>
      <c r="GA258" s="121"/>
      <c r="GB258" s="121"/>
      <c r="GC258" s="121"/>
      <c r="GD258" s="121"/>
      <c r="GE258" s="121"/>
      <c r="GF258" s="121"/>
      <c r="GG258" s="121"/>
      <c r="GH258" s="121"/>
      <c r="GI258" s="121"/>
      <c r="GJ258" s="121"/>
      <c r="GK258" s="121"/>
      <c r="GL258" s="121"/>
      <c r="GM258" s="121"/>
      <c r="GN258" s="121"/>
      <c r="GO258" s="121"/>
      <c r="GP258" s="121"/>
      <c r="GQ258" s="121"/>
      <c r="GR258" s="121"/>
      <c r="GS258" s="121"/>
      <c r="GT258" s="121"/>
      <c r="GU258" s="121"/>
      <c r="GV258" s="121"/>
      <c r="GW258" s="121"/>
      <c r="GX258" s="121"/>
      <c r="GY258" s="121"/>
      <c r="GZ258" s="121"/>
      <c r="HA258" s="121"/>
      <c r="HB258" s="121"/>
      <c r="HC258" s="121"/>
      <c r="HD258" s="121"/>
      <c r="HE258" s="121"/>
      <c r="HF258" s="121"/>
      <c r="HG258" s="121"/>
      <c r="HH258" s="121"/>
      <c r="HI258" s="121"/>
      <c r="HJ258" s="121"/>
      <c r="HK258" s="121"/>
      <c r="HL258" s="121"/>
      <c r="HM258" s="121"/>
      <c r="HN258" s="121"/>
      <c r="HO258" s="121"/>
      <c r="HP258" s="121"/>
      <c r="HQ258" s="121"/>
      <c r="HR258" s="121"/>
      <c r="HS258" s="121"/>
      <c r="HT258" s="121"/>
      <c r="HU258" s="121"/>
      <c r="HV258" s="121"/>
      <c r="HW258" s="121"/>
      <c r="HX258" s="121"/>
      <c r="HY258" s="121"/>
      <c r="HZ258" s="121"/>
      <c r="IA258" s="121"/>
      <c r="IB258" s="121"/>
      <c r="IC258" s="121"/>
      <c r="ID258" s="121"/>
      <c r="IE258" s="121"/>
      <c r="IF258" s="121"/>
      <c r="IG258" s="121"/>
      <c r="IH258" s="121"/>
      <c r="II258" s="121"/>
      <c r="IJ258" s="121"/>
      <c r="IK258" s="121"/>
      <c r="IL258" s="121"/>
      <c r="IM258" s="121"/>
      <c r="IN258" s="121"/>
      <c r="IO258" s="121"/>
      <c r="IP258" s="121"/>
      <c r="IQ258" s="121"/>
      <c r="IR258" s="121"/>
      <c r="IS258" s="121"/>
      <c r="IT258" s="121"/>
      <c r="IU258" s="121"/>
      <c r="IV258" s="121"/>
    </row>
    <row r="259" spans="1:256" ht="14.5">
      <c r="A259" s="121"/>
      <c r="B259" s="146"/>
      <c r="C259" s="148"/>
      <c r="D259" s="121"/>
      <c r="E259" s="121"/>
      <c r="F259" s="137"/>
      <c r="G259" s="121"/>
      <c r="H259" s="121"/>
      <c r="I259" s="121"/>
      <c r="J259" s="121"/>
      <c r="K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1"/>
      <c r="BM259" s="121"/>
      <c r="BN259" s="121"/>
      <c r="BO259" s="121"/>
      <c r="BP259" s="121"/>
      <c r="BQ259" s="121"/>
      <c r="BR259" s="121"/>
      <c r="BS259" s="121"/>
      <c r="BT259" s="121"/>
      <c r="BU259" s="121"/>
      <c r="BV259" s="121"/>
      <c r="BW259" s="121"/>
      <c r="BX259" s="121"/>
      <c r="BY259" s="121"/>
      <c r="BZ259" s="121"/>
      <c r="CA259" s="121"/>
      <c r="CB259" s="121"/>
      <c r="CC259" s="121"/>
      <c r="CD259" s="121"/>
      <c r="CE259" s="121"/>
      <c r="CF259" s="121"/>
      <c r="CG259" s="121"/>
      <c r="CH259" s="121"/>
      <c r="CI259" s="121"/>
      <c r="CJ259" s="121"/>
      <c r="CK259" s="121"/>
      <c r="CL259" s="121"/>
      <c r="CM259" s="121"/>
      <c r="CN259" s="121"/>
      <c r="CO259" s="121"/>
      <c r="CP259" s="121"/>
      <c r="CQ259" s="121"/>
      <c r="CR259" s="121"/>
      <c r="CS259" s="121"/>
      <c r="CT259" s="121"/>
      <c r="CU259" s="121"/>
      <c r="CV259" s="121"/>
      <c r="CW259" s="121"/>
      <c r="CX259" s="121"/>
      <c r="CY259" s="121"/>
      <c r="CZ259" s="121"/>
      <c r="DA259" s="121"/>
      <c r="DB259" s="121"/>
      <c r="DC259" s="121"/>
      <c r="DD259" s="121"/>
      <c r="DE259" s="121"/>
      <c r="DF259" s="121"/>
      <c r="DG259" s="121"/>
      <c r="DH259" s="121"/>
      <c r="DI259" s="121"/>
      <c r="DJ259" s="121"/>
      <c r="DK259" s="121"/>
      <c r="DL259" s="121"/>
      <c r="DM259" s="121"/>
      <c r="DN259" s="121"/>
      <c r="DO259" s="121"/>
      <c r="DP259" s="121"/>
      <c r="DQ259" s="121"/>
      <c r="DR259" s="121"/>
      <c r="DS259" s="121"/>
      <c r="DT259" s="121"/>
      <c r="DU259" s="121"/>
      <c r="DV259" s="121"/>
      <c r="DW259" s="121"/>
      <c r="DX259" s="121"/>
      <c r="DY259" s="121"/>
      <c r="DZ259" s="121"/>
      <c r="EA259" s="121"/>
      <c r="EB259" s="121"/>
      <c r="EC259" s="121"/>
      <c r="ED259" s="121"/>
      <c r="EE259" s="121"/>
      <c r="EF259" s="121"/>
      <c r="EG259" s="121"/>
      <c r="EH259" s="121"/>
      <c r="EI259" s="121"/>
      <c r="EJ259" s="121"/>
      <c r="EK259" s="121"/>
      <c r="EL259" s="121"/>
      <c r="EM259" s="121"/>
      <c r="EN259" s="121"/>
      <c r="EO259" s="121"/>
      <c r="EP259" s="121"/>
      <c r="EQ259" s="121"/>
      <c r="ER259" s="121"/>
      <c r="ES259" s="121"/>
      <c r="ET259" s="121"/>
      <c r="EU259" s="121"/>
      <c r="EV259" s="121"/>
      <c r="EW259" s="121"/>
      <c r="EX259" s="121"/>
      <c r="EY259" s="121"/>
      <c r="EZ259" s="121"/>
      <c r="FA259" s="121"/>
      <c r="FB259" s="121"/>
      <c r="FC259" s="121"/>
      <c r="FD259" s="121"/>
      <c r="FE259" s="121"/>
      <c r="FF259" s="121"/>
      <c r="FG259" s="121"/>
      <c r="FH259" s="121"/>
      <c r="FI259" s="121"/>
      <c r="FJ259" s="121"/>
      <c r="FK259" s="121"/>
      <c r="FL259" s="121"/>
      <c r="FM259" s="121"/>
      <c r="FN259" s="121"/>
      <c r="FO259" s="121"/>
      <c r="FP259" s="121"/>
      <c r="FQ259" s="121"/>
      <c r="FR259" s="121"/>
      <c r="FS259" s="121"/>
      <c r="FT259" s="121"/>
      <c r="FU259" s="121"/>
      <c r="FV259" s="121"/>
      <c r="FW259" s="121"/>
      <c r="FX259" s="121"/>
      <c r="FY259" s="121"/>
      <c r="FZ259" s="121"/>
      <c r="GA259" s="121"/>
      <c r="GB259" s="121"/>
      <c r="GC259" s="121"/>
      <c r="GD259" s="121"/>
      <c r="GE259" s="121"/>
      <c r="GF259" s="121"/>
      <c r="GG259" s="121"/>
      <c r="GH259" s="121"/>
      <c r="GI259" s="121"/>
      <c r="GJ259" s="121"/>
      <c r="GK259" s="121"/>
      <c r="GL259" s="121"/>
      <c r="GM259" s="121"/>
      <c r="GN259" s="121"/>
      <c r="GO259" s="121"/>
      <c r="GP259" s="121"/>
      <c r="GQ259" s="121"/>
      <c r="GR259" s="121"/>
      <c r="GS259" s="121"/>
      <c r="GT259" s="121"/>
      <c r="GU259" s="121"/>
      <c r="GV259" s="121"/>
      <c r="GW259" s="121"/>
      <c r="GX259" s="121"/>
      <c r="GY259" s="121"/>
      <c r="GZ259" s="121"/>
      <c r="HA259" s="121"/>
      <c r="HB259" s="121"/>
      <c r="HC259" s="121"/>
      <c r="HD259" s="121"/>
      <c r="HE259" s="121"/>
      <c r="HF259" s="121"/>
      <c r="HG259" s="121"/>
      <c r="HH259" s="121"/>
      <c r="HI259" s="121"/>
      <c r="HJ259" s="121"/>
      <c r="HK259" s="121"/>
      <c r="HL259" s="121"/>
      <c r="HM259" s="121"/>
      <c r="HN259" s="121"/>
      <c r="HO259" s="121"/>
      <c r="HP259" s="121"/>
      <c r="HQ259" s="121"/>
      <c r="HR259" s="121"/>
      <c r="HS259" s="121"/>
      <c r="HT259" s="121"/>
      <c r="HU259" s="121"/>
      <c r="HV259" s="121"/>
      <c r="HW259" s="121"/>
      <c r="HX259" s="121"/>
      <c r="HY259" s="121"/>
      <c r="HZ259" s="121"/>
      <c r="IA259" s="121"/>
      <c r="IB259" s="121"/>
      <c r="IC259" s="121"/>
      <c r="ID259" s="121"/>
      <c r="IE259" s="121"/>
      <c r="IF259" s="121"/>
      <c r="IG259" s="121"/>
      <c r="IH259" s="121"/>
      <c r="II259" s="121"/>
      <c r="IJ259" s="121"/>
      <c r="IK259" s="121"/>
      <c r="IL259" s="121"/>
      <c r="IM259" s="121"/>
      <c r="IN259" s="121"/>
      <c r="IO259" s="121"/>
      <c r="IP259" s="121"/>
      <c r="IQ259" s="121"/>
      <c r="IR259" s="121"/>
      <c r="IS259" s="121"/>
      <c r="IT259" s="121"/>
      <c r="IU259" s="121"/>
      <c r="IV259" s="121"/>
    </row>
    <row r="260" spans="1:256" ht="14.5">
      <c r="A260" s="121"/>
      <c r="B260" s="121"/>
      <c r="C260" s="155">
        <f>SUM(C257:C259)</f>
        <v>0</v>
      </c>
      <c r="D260" s="121"/>
      <c r="E260" s="121"/>
      <c r="F260" s="137"/>
      <c r="G260" s="121"/>
      <c r="H260" s="121"/>
      <c r="I260" s="121"/>
      <c r="J260" s="121"/>
      <c r="K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c r="AP260" s="121"/>
      <c r="AQ260" s="121"/>
      <c r="AR260" s="121"/>
      <c r="AS260" s="121"/>
      <c r="AT260" s="121"/>
      <c r="AU260" s="121"/>
      <c r="AV260" s="121"/>
      <c r="AW260" s="121"/>
      <c r="AX260" s="121"/>
      <c r="AY260" s="121"/>
      <c r="AZ260" s="121"/>
      <c r="BA260" s="121"/>
      <c r="BB260" s="121"/>
      <c r="BC260" s="121"/>
      <c r="BD260" s="121"/>
      <c r="BE260" s="121"/>
      <c r="BF260" s="121"/>
      <c r="BG260" s="121"/>
      <c r="BH260" s="121"/>
      <c r="BI260" s="121"/>
      <c r="BJ260" s="121"/>
      <c r="BK260" s="121"/>
      <c r="BL260" s="121"/>
      <c r="BM260" s="121"/>
      <c r="BN260" s="121"/>
      <c r="BO260" s="121"/>
      <c r="BP260" s="121"/>
      <c r="BQ260" s="121"/>
      <c r="BR260" s="121"/>
      <c r="BS260" s="121"/>
      <c r="BT260" s="121"/>
      <c r="BU260" s="121"/>
      <c r="BV260" s="121"/>
      <c r="BW260" s="121"/>
      <c r="BX260" s="121"/>
      <c r="BY260" s="121"/>
      <c r="BZ260" s="121"/>
      <c r="CA260" s="121"/>
      <c r="CB260" s="121"/>
      <c r="CC260" s="121"/>
      <c r="CD260" s="121"/>
      <c r="CE260" s="121"/>
      <c r="CF260" s="121"/>
      <c r="CG260" s="121"/>
      <c r="CH260" s="121"/>
      <c r="CI260" s="121"/>
      <c r="CJ260" s="121"/>
      <c r="CK260" s="121"/>
      <c r="CL260" s="121"/>
      <c r="CM260" s="121"/>
      <c r="CN260" s="121"/>
      <c r="CO260" s="121"/>
      <c r="CP260" s="121"/>
      <c r="CQ260" s="121"/>
      <c r="CR260" s="121"/>
      <c r="CS260" s="121"/>
      <c r="CT260" s="121"/>
      <c r="CU260" s="121"/>
      <c r="CV260" s="121"/>
      <c r="CW260" s="121"/>
      <c r="CX260" s="121"/>
      <c r="CY260" s="121"/>
      <c r="CZ260" s="121"/>
      <c r="DA260" s="121"/>
      <c r="DB260" s="121"/>
      <c r="DC260" s="121"/>
      <c r="DD260" s="121"/>
      <c r="DE260" s="121"/>
      <c r="DF260" s="121"/>
      <c r="DG260" s="121"/>
      <c r="DH260" s="121"/>
      <c r="DI260" s="121"/>
      <c r="DJ260" s="121"/>
      <c r="DK260" s="121"/>
      <c r="DL260" s="121"/>
      <c r="DM260" s="121"/>
      <c r="DN260" s="121"/>
      <c r="DO260" s="121"/>
      <c r="DP260" s="121"/>
      <c r="DQ260" s="121"/>
      <c r="DR260" s="121"/>
      <c r="DS260" s="121"/>
      <c r="DT260" s="121"/>
      <c r="DU260" s="121"/>
      <c r="DV260" s="121"/>
      <c r="DW260" s="121"/>
      <c r="DX260" s="121"/>
      <c r="DY260" s="121"/>
      <c r="DZ260" s="121"/>
      <c r="EA260" s="121"/>
      <c r="EB260" s="121"/>
      <c r="EC260" s="121"/>
      <c r="ED260" s="121"/>
      <c r="EE260" s="121"/>
      <c r="EF260" s="121"/>
      <c r="EG260" s="121"/>
      <c r="EH260" s="121"/>
      <c r="EI260" s="121"/>
      <c r="EJ260" s="121"/>
      <c r="EK260" s="121"/>
      <c r="EL260" s="121"/>
      <c r="EM260" s="121"/>
      <c r="EN260" s="121"/>
      <c r="EO260" s="121"/>
      <c r="EP260" s="121"/>
      <c r="EQ260" s="121"/>
      <c r="ER260" s="121"/>
      <c r="ES260" s="121"/>
      <c r="ET260" s="121"/>
      <c r="EU260" s="121"/>
      <c r="EV260" s="121"/>
      <c r="EW260" s="121"/>
      <c r="EX260" s="121"/>
      <c r="EY260" s="121"/>
      <c r="EZ260" s="121"/>
      <c r="FA260" s="121"/>
      <c r="FB260" s="121"/>
      <c r="FC260" s="121"/>
      <c r="FD260" s="121"/>
      <c r="FE260" s="121"/>
      <c r="FF260" s="121"/>
      <c r="FG260" s="121"/>
      <c r="FH260" s="121"/>
      <c r="FI260" s="121"/>
      <c r="FJ260" s="121"/>
      <c r="FK260" s="121"/>
      <c r="FL260" s="121"/>
      <c r="FM260" s="121"/>
      <c r="FN260" s="121"/>
      <c r="FO260" s="121"/>
      <c r="FP260" s="121"/>
      <c r="FQ260" s="121"/>
      <c r="FR260" s="121"/>
      <c r="FS260" s="121"/>
      <c r="FT260" s="121"/>
      <c r="FU260" s="121"/>
      <c r="FV260" s="121"/>
      <c r="FW260" s="121"/>
      <c r="FX260" s="121"/>
      <c r="FY260" s="121"/>
      <c r="FZ260" s="121"/>
      <c r="GA260" s="121"/>
      <c r="GB260" s="121"/>
      <c r="GC260" s="121"/>
      <c r="GD260" s="121"/>
      <c r="GE260" s="121"/>
      <c r="GF260" s="121"/>
      <c r="GG260" s="121"/>
      <c r="GH260" s="121"/>
      <c r="GI260" s="121"/>
      <c r="GJ260" s="121"/>
      <c r="GK260" s="121"/>
      <c r="GL260" s="121"/>
      <c r="GM260" s="121"/>
      <c r="GN260" s="121"/>
      <c r="GO260" s="121"/>
      <c r="GP260" s="121"/>
      <c r="GQ260" s="121"/>
      <c r="GR260" s="121"/>
      <c r="GS260" s="121"/>
      <c r="GT260" s="121"/>
      <c r="GU260" s="121"/>
      <c r="GV260" s="121"/>
      <c r="GW260" s="121"/>
      <c r="GX260" s="121"/>
      <c r="GY260" s="121"/>
      <c r="GZ260" s="121"/>
      <c r="HA260" s="121"/>
      <c r="HB260" s="121"/>
      <c r="HC260" s="121"/>
      <c r="HD260" s="121"/>
      <c r="HE260" s="121"/>
      <c r="HF260" s="121"/>
      <c r="HG260" s="121"/>
      <c r="HH260" s="121"/>
      <c r="HI260" s="121"/>
      <c r="HJ260" s="121"/>
      <c r="HK260" s="121"/>
      <c r="HL260" s="121"/>
      <c r="HM260" s="121"/>
      <c r="HN260" s="121"/>
      <c r="HO260" s="121"/>
      <c r="HP260" s="121"/>
      <c r="HQ260" s="121"/>
      <c r="HR260" s="121"/>
      <c r="HS260" s="121"/>
      <c r="HT260" s="121"/>
      <c r="HU260" s="121"/>
      <c r="HV260" s="121"/>
      <c r="HW260" s="121"/>
      <c r="HX260" s="121"/>
      <c r="HY260" s="121"/>
      <c r="HZ260" s="121"/>
      <c r="IA260" s="121"/>
      <c r="IB260" s="121"/>
      <c r="IC260" s="121"/>
      <c r="ID260" s="121"/>
      <c r="IE260" s="121"/>
      <c r="IF260" s="121"/>
      <c r="IG260" s="121"/>
      <c r="IH260" s="121"/>
      <c r="II260" s="121"/>
      <c r="IJ260" s="121"/>
      <c r="IK260" s="121"/>
      <c r="IL260" s="121"/>
      <c r="IM260" s="121"/>
      <c r="IN260" s="121"/>
      <c r="IO260" s="121"/>
      <c r="IP260" s="121"/>
      <c r="IQ260" s="121"/>
      <c r="IR260" s="121"/>
      <c r="IS260" s="121"/>
      <c r="IT260" s="121"/>
      <c r="IU260" s="121"/>
      <c r="IV260" s="121"/>
    </row>
    <row r="261" spans="1:256" ht="14.5">
      <c r="A261" s="121"/>
      <c r="B261" s="121"/>
      <c r="C261" s="136"/>
      <c r="D261" s="121"/>
      <c r="E261" s="121"/>
      <c r="F261" s="137"/>
      <c r="G261" s="121"/>
      <c r="I261" s="121"/>
      <c r="J261" s="121"/>
      <c r="K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c r="AP261" s="121"/>
      <c r="AQ261" s="121"/>
      <c r="AR261" s="121"/>
      <c r="AS261" s="121"/>
      <c r="AT261" s="121"/>
      <c r="AU261" s="121"/>
      <c r="AV261" s="121"/>
      <c r="AW261" s="121"/>
      <c r="AX261" s="121"/>
      <c r="AY261" s="121"/>
      <c r="AZ261" s="121"/>
      <c r="BA261" s="121"/>
      <c r="BB261" s="121"/>
      <c r="BC261" s="121"/>
      <c r="BD261" s="121"/>
      <c r="BE261" s="121"/>
      <c r="BF261" s="121"/>
      <c r="BG261" s="121"/>
      <c r="BH261" s="121"/>
      <c r="BI261" s="121"/>
      <c r="BJ261" s="121"/>
      <c r="BK261" s="121"/>
      <c r="BL261" s="121"/>
      <c r="BM261" s="121"/>
      <c r="BN261" s="121"/>
      <c r="BO261" s="121"/>
      <c r="BP261" s="121"/>
      <c r="BQ261" s="121"/>
      <c r="BR261" s="121"/>
      <c r="BS261" s="121"/>
      <c r="BT261" s="121"/>
      <c r="BU261" s="121"/>
      <c r="BV261" s="121"/>
      <c r="BW261" s="121"/>
      <c r="BX261" s="121"/>
      <c r="BY261" s="121"/>
      <c r="BZ261" s="121"/>
      <c r="CA261" s="121"/>
      <c r="CB261" s="121"/>
      <c r="CC261" s="121"/>
      <c r="CD261" s="121"/>
      <c r="CE261" s="121"/>
      <c r="CF261" s="121"/>
      <c r="CG261" s="121"/>
      <c r="CH261" s="121"/>
      <c r="CI261" s="121"/>
      <c r="CJ261" s="121"/>
      <c r="CK261" s="121"/>
      <c r="CL261" s="121"/>
      <c r="CM261" s="121"/>
      <c r="CN261" s="121"/>
      <c r="CO261" s="121"/>
      <c r="CP261" s="121"/>
      <c r="CQ261" s="121"/>
      <c r="CR261" s="121"/>
      <c r="CS261" s="121"/>
      <c r="CT261" s="121"/>
      <c r="CU261" s="121"/>
      <c r="CV261" s="121"/>
      <c r="CW261" s="121"/>
      <c r="CX261" s="121"/>
      <c r="CY261" s="121"/>
      <c r="CZ261" s="121"/>
      <c r="DA261" s="121"/>
      <c r="DB261" s="121"/>
      <c r="DC261" s="121"/>
      <c r="DD261" s="121"/>
      <c r="DE261" s="121"/>
      <c r="DF261" s="121"/>
      <c r="DG261" s="121"/>
      <c r="DH261" s="121"/>
      <c r="DI261" s="121"/>
      <c r="DJ261" s="121"/>
      <c r="DK261" s="121"/>
      <c r="DL261" s="121"/>
      <c r="DM261" s="121"/>
      <c r="DN261" s="121"/>
      <c r="DO261" s="121"/>
      <c r="DP261" s="121"/>
      <c r="DQ261" s="121"/>
      <c r="DR261" s="121"/>
      <c r="DS261" s="121"/>
      <c r="DT261" s="121"/>
      <c r="DU261" s="121"/>
      <c r="DV261" s="121"/>
      <c r="DW261" s="121"/>
      <c r="DX261" s="121"/>
      <c r="DY261" s="121"/>
      <c r="DZ261" s="121"/>
      <c r="EA261" s="121"/>
      <c r="EB261" s="121"/>
      <c r="EC261" s="121"/>
      <c r="ED261" s="121"/>
      <c r="EE261" s="121"/>
      <c r="EF261" s="121"/>
      <c r="EG261" s="121"/>
      <c r="EH261" s="121"/>
      <c r="EI261" s="121"/>
      <c r="EJ261" s="121"/>
      <c r="EK261" s="121"/>
      <c r="EL261" s="121"/>
      <c r="EM261" s="121"/>
      <c r="EN261" s="121"/>
      <c r="EO261" s="121"/>
      <c r="EP261" s="121"/>
      <c r="EQ261" s="121"/>
      <c r="ER261" s="121"/>
      <c r="ES261" s="121"/>
      <c r="ET261" s="121"/>
      <c r="EU261" s="121"/>
      <c r="EV261" s="121"/>
      <c r="EW261" s="121"/>
      <c r="EX261" s="121"/>
      <c r="EY261" s="121"/>
      <c r="EZ261" s="121"/>
      <c r="FA261" s="121"/>
      <c r="FB261" s="121"/>
      <c r="FC261" s="121"/>
      <c r="FD261" s="121"/>
      <c r="FE261" s="121"/>
      <c r="FF261" s="121"/>
      <c r="FG261" s="121"/>
      <c r="FH261" s="121"/>
      <c r="FI261" s="121"/>
      <c r="FJ261" s="121"/>
      <c r="FK261" s="121"/>
      <c r="FL261" s="121"/>
      <c r="FM261" s="121"/>
      <c r="FN261" s="121"/>
      <c r="FO261" s="121"/>
      <c r="FP261" s="121"/>
      <c r="FQ261" s="121"/>
      <c r="FR261" s="121"/>
      <c r="FS261" s="121"/>
      <c r="FT261" s="121"/>
      <c r="FU261" s="121"/>
      <c r="FV261" s="121"/>
      <c r="FW261" s="121"/>
      <c r="FX261" s="121"/>
      <c r="FY261" s="121"/>
      <c r="FZ261" s="121"/>
      <c r="GA261" s="121"/>
      <c r="GB261" s="121"/>
      <c r="GC261" s="121"/>
      <c r="GD261" s="121"/>
      <c r="GE261" s="121"/>
      <c r="GF261" s="121"/>
      <c r="GG261" s="121"/>
      <c r="GH261" s="121"/>
      <c r="GI261" s="121"/>
      <c r="GJ261" s="121"/>
      <c r="GK261" s="121"/>
      <c r="GL261" s="121"/>
      <c r="GM261" s="121"/>
      <c r="GN261" s="121"/>
      <c r="GO261" s="121"/>
      <c r="GP261" s="121"/>
      <c r="GQ261" s="121"/>
      <c r="GR261" s="121"/>
      <c r="GS261" s="121"/>
      <c r="GT261" s="121"/>
      <c r="GU261" s="121"/>
      <c r="GV261" s="121"/>
      <c r="GW261" s="121"/>
      <c r="GX261" s="121"/>
      <c r="GY261" s="121"/>
      <c r="GZ261" s="121"/>
      <c r="HA261" s="121"/>
      <c r="HB261" s="121"/>
      <c r="HC261" s="121"/>
      <c r="HD261" s="121"/>
      <c r="HE261" s="121"/>
      <c r="HF261" s="121"/>
      <c r="HG261" s="121"/>
      <c r="HH261" s="121"/>
      <c r="HI261" s="121"/>
      <c r="HJ261" s="121"/>
      <c r="HK261" s="121"/>
      <c r="HL261" s="121"/>
      <c r="HM261" s="121"/>
      <c r="HN261" s="121"/>
      <c r="HO261" s="121"/>
      <c r="HP261" s="121"/>
      <c r="HQ261" s="121"/>
      <c r="HR261" s="121"/>
      <c r="HS261" s="121"/>
      <c r="HT261" s="121"/>
      <c r="HU261" s="121"/>
      <c r="HV261" s="121"/>
      <c r="HW261" s="121"/>
      <c r="HX261" s="121"/>
      <c r="HY261" s="121"/>
      <c r="HZ261" s="121"/>
      <c r="IA261" s="121"/>
      <c r="IB261" s="121"/>
      <c r="IC261" s="121"/>
      <c r="ID261" s="121"/>
      <c r="IE261" s="121"/>
      <c r="IF261" s="121"/>
      <c r="IG261" s="121"/>
      <c r="IH261" s="121"/>
      <c r="II261" s="121"/>
      <c r="IJ261" s="121"/>
      <c r="IK261" s="121"/>
      <c r="IL261" s="121"/>
      <c r="IM261" s="121"/>
      <c r="IN261" s="121"/>
      <c r="IO261" s="121"/>
      <c r="IP261" s="121"/>
      <c r="IQ261" s="121"/>
      <c r="IR261" s="121"/>
      <c r="IS261" s="121"/>
      <c r="IT261" s="121"/>
      <c r="IU261" s="121"/>
      <c r="IV261" s="121"/>
    </row>
    <row r="262" spans="1:256" ht="14.5">
      <c r="A262" s="121"/>
      <c r="B262" s="156" t="s">
        <v>313</v>
      </c>
      <c r="C262" s="157">
        <f>C260-C254</f>
        <v>0</v>
      </c>
      <c r="D262" s="158"/>
      <c r="E262" s="159"/>
      <c r="F262" s="160"/>
      <c r="G262" s="121"/>
      <c r="I262" s="121"/>
      <c r="J262" s="121"/>
      <c r="K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c r="AP262" s="121"/>
      <c r="AQ262" s="121"/>
      <c r="AR262" s="121"/>
      <c r="AS262" s="121"/>
      <c r="AT262" s="121"/>
      <c r="AU262" s="121"/>
      <c r="AV262" s="121"/>
      <c r="AW262" s="121"/>
      <c r="AX262" s="121"/>
      <c r="AY262" s="121"/>
      <c r="AZ262" s="121"/>
      <c r="BA262" s="121"/>
      <c r="BB262" s="121"/>
      <c r="BC262" s="121"/>
      <c r="BD262" s="121"/>
      <c r="BE262" s="121"/>
      <c r="BF262" s="121"/>
      <c r="BG262" s="121"/>
      <c r="BH262" s="121"/>
      <c r="BI262" s="121"/>
      <c r="BJ262" s="121"/>
      <c r="BK262" s="121"/>
      <c r="BL262" s="121"/>
      <c r="BM262" s="121"/>
      <c r="BN262" s="121"/>
      <c r="BO262" s="121"/>
      <c r="BP262" s="121"/>
      <c r="BQ262" s="121"/>
      <c r="BR262" s="121"/>
      <c r="BS262" s="121"/>
      <c r="BT262" s="121"/>
      <c r="BU262" s="121"/>
      <c r="BV262" s="121"/>
      <c r="BW262" s="121"/>
      <c r="BX262" s="121"/>
      <c r="BY262" s="121"/>
      <c r="BZ262" s="121"/>
      <c r="CA262" s="121"/>
      <c r="CB262" s="121"/>
      <c r="CC262" s="121"/>
      <c r="CD262" s="121"/>
      <c r="CE262" s="121"/>
      <c r="CF262" s="121"/>
      <c r="CG262" s="121"/>
      <c r="CH262" s="121"/>
      <c r="CI262" s="121"/>
      <c r="CJ262" s="121"/>
      <c r="CK262" s="121"/>
      <c r="CL262" s="121"/>
      <c r="CM262" s="121"/>
      <c r="CN262" s="121"/>
      <c r="CO262" s="121"/>
      <c r="CP262" s="121"/>
      <c r="CQ262" s="121"/>
      <c r="CR262" s="121"/>
      <c r="CS262" s="121"/>
      <c r="CT262" s="121"/>
      <c r="CU262" s="121"/>
      <c r="CV262" s="121"/>
      <c r="CW262" s="121"/>
      <c r="CX262" s="121"/>
      <c r="CY262" s="121"/>
      <c r="CZ262" s="121"/>
      <c r="DA262" s="121"/>
      <c r="DB262" s="121"/>
      <c r="DC262" s="121"/>
      <c r="DD262" s="121"/>
      <c r="DE262" s="121"/>
      <c r="DF262" s="121"/>
      <c r="DG262" s="121"/>
      <c r="DH262" s="121"/>
      <c r="DI262" s="121"/>
      <c r="DJ262" s="121"/>
      <c r="DK262" s="121"/>
      <c r="DL262" s="121"/>
      <c r="DM262" s="121"/>
      <c r="DN262" s="121"/>
      <c r="DO262" s="121"/>
      <c r="DP262" s="121"/>
      <c r="DQ262" s="121"/>
      <c r="DR262" s="121"/>
      <c r="DS262" s="121"/>
      <c r="DT262" s="121"/>
      <c r="DU262" s="121"/>
      <c r="DV262" s="121"/>
      <c r="DW262" s="121"/>
      <c r="DX262" s="121"/>
      <c r="DY262" s="121"/>
      <c r="DZ262" s="121"/>
      <c r="EA262" s="121"/>
      <c r="EB262" s="121"/>
      <c r="EC262" s="121"/>
      <c r="ED262" s="121"/>
      <c r="EE262" s="121"/>
      <c r="EF262" s="121"/>
      <c r="EG262" s="121"/>
      <c r="EH262" s="121"/>
      <c r="EI262" s="121"/>
      <c r="EJ262" s="121"/>
      <c r="EK262" s="121"/>
      <c r="EL262" s="121"/>
      <c r="EM262" s="121"/>
      <c r="EN262" s="121"/>
      <c r="EO262" s="121"/>
      <c r="EP262" s="121"/>
      <c r="EQ262" s="121"/>
      <c r="ER262" s="121"/>
      <c r="ES262" s="121"/>
      <c r="ET262" s="121"/>
      <c r="EU262" s="121"/>
      <c r="EV262" s="121"/>
      <c r="EW262" s="121"/>
      <c r="EX262" s="121"/>
      <c r="EY262" s="121"/>
      <c r="EZ262" s="121"/>
      <c r="FA262" s="121"/>
      <c r="FB262" s="121"/>
      <c r="FC262" s="121"/>
      <c r="FD262" s="121"/>
      <c r="FE262" s="121"/>
      <c r="FF262" s="121"/>
      <c r="FG262" s="121"/>
      <c r="FH262" s="121"/>
      <c r="FI262" s="121"/>
      <c r="FJ262" s="121"/>
      <c r="FK262" s="121"/>
      <c r="FL262" s="121"/>
      <c r="FM262" s="121"/>
      <c r="FN262" s="121"/>
      <c r="FO262" s="121"/>
      <c r="FP262" s="121"/>
      <c r="FQ262" s="121"/>
      <c r="FR262" s="121"/>
      <c r="FS262" s="121"/>
      <c r="FT262" s="121"/>
      <c r="FU262" s="121"/>
      <c r="FV262" s="121"/>
      <c r="FW262" s="121"/>
      <c r="FX262" s="121"/>
      <c r="FY262" s="121"/>
      <c r="FZ262" s="121"/>
      <c r="GA262" s="121"/>
      <c r="GB262" s="121"/>
      <c r="GC262" s="121"/>
      <c r="GD262" s="121"/>
      <c r="GE262" s="121"/>
      <c r="GF262" s="121"/>
      <c r="GG262" s="121"/>
      <c r="GH262" s="121"/>
      <c r="GI262" s="121"/>
      <c r="GJ262" s="121"/>
      <c r="GK262" s="121"/>
      <c r="GL262" s="121"/>
      <c r="GM262" s="121"/>
      <c r="GN262" s="121"/>
      <c r="GO262" s="121"/>
      <c r="GP262" s="121"/>
      <c r="GQ262" s="121"/>
      <c r="GR262" s="121"/>
      <c r="GS262" s="121"/>
      <c r="GT262" s="121"/>
      <c r="GU262" s="121"/>
      <c r="GV262" s="121"/>
      <c r="GW262" s="121"/>
      <c r="GX262" s="121"/>
      <c r="GY262" s="121"/>
      <c r="GZ262" s="121"/>
      <c r="HA262" s="121"/>
      <c r="HB262" s="121"/>
      <c r="HC262" s="121"/>
      <c r="HD262" s="121"/>
      <c r="HE262" s="121"/>
      <c r="HF262" s="121"/>
      <c r="HG262" s="121"/>
      <c r="HH262" s="121"/>
      <c r="HI262" s="121"/>
      <c r="HJ262" s="121"/>
      <c r="HK262" s="121"/>
      <c r="HL262" s="121"/>
      <c r="HM262" s="121"/>
      <c r="HN262" s="121"/>
      <c r="HO262" s="121"/>
      <c r="HP262" s="121"/>
      <c r="HQ262" s="121"/>
      <c r="HR262" s="121"/>
      <c r="HS262" s="121"/>
      <c r="HT262" s="121"/>
      <c r="HU262" s="121"/>
      <c r="HV262" s="121"/>
      <c r="HW262" s="121"/>
      <c r="HX262" s="121"/>
      <c r="HY262" s="121"/>
      <c r="HZ262" s="121"/>
      <c r="IA262" s="121"/>
      <c r="IB262" s="121"/>
      <c r="IC262" s="121"/>
      <c r="ID262" s="121"/>
      <c r="IE262" s="121"/>
      <c r="IF262" s="121"/>
      <c r="IG262" s="121"/>
      <c r="IH262" s="121"/>
      <c r="II262" s="121"/>
      <c r="IJ262" s="121"/>
      <c r="IK262" s="121"/>
      <c r="IL262" s="121"/>
      <c r="IM262" s="121"/>
      <c r="IN262" s="121"/>
      <c r="IO262" s="121"/>
      <c r="IP262" s="121"/>
      <c r="IQ262" s="121"/>
      <c r="IR262" s="121"/>
      <c r="IS262" s="121"/>
      <c r="IT262" s="121"/>
      <c r="IU262" s="121"/>
      <c r="IV262" s="121"/>
    </row>
    <row r="263" spans="1:256" ht="13">
      <c r="B263" s="3"/>
      <c r="C263" s="82"/>
    </row>
    <row r="265" spans="1:256" ht="13">
      <c r="B265" s="90" t="s">
        <v>314</v>
      </c>
      <c r="C265" s="91">
        <v>45747</v>
      </c>
      <c r="D265" s="92"/>
      <c r="E265" s="93"/>
      <c r="F265" s="94"/>
    </row>
    <row r="266" spans="1:256" ht="13">
      <c r="B266" s="90" t="s">
        <v>300</v>
      </c>
      <c r="C266" s="95" t="s">
        <v>301</v>
      </c>
      <c r="D266" s="90" t="s">
        <v>302</v>
      </c>
      <c r="E266" s="96" t="s">
        <v>303</v>
      </c>
      <c r="F266" s="97" t="s">
        <v>304</v>
      </c>
      <c r="G266" s="83"/>
    </row>
    <row r="267" spans="1:256">
      <c r="B267" s="98" t="s">
        <v>271</v>
      </c>
      <c r="C267" s="99" t="s">
        <v>271</v>
      </c>
      <c r="D267" s="98" t="s">
        <v>271</v>
      </c>
      <c r="E267" s="100" t="s">
        <v>271</v>
      </c>
      <c r="F267" s="101" t="s">
        <v>271</v>
      </c>
    </row>
    <row r="268" spans="1:256" ht="13">
      <c r="B268" s="3" t="s">
        <v>305</v>
      </c>
    </row>
    <row r="269" spans="1:256" ht="13">
      <c r="B269" s="3"/>
    </row>
    <row r="270" spans="1:256" ht="13">
      <c r="B270" s="3" t="s">
        <v>306</v>
      </c>
    </row>
    <row r="271" spans="1:256" ht="13">
      <c r="B271" s="90" t="s">
        <v>307</v>
      </c>
      <c r="C271" s="95" t="s">
        <v>308</v>
      </c>
      <c r="D271" s="3"/>
    </row>
    <row r="272" spans="1:256">
      <c r="B272" s="92" t="s">
        <v>271</v>
      </c>
      <c r="C272" s="102" t="s">
        <v>271</v>
      </c>
    </row>
    <row r="274" spans="2:6" ht="13">
      <c r="B274" s="90" t="s">
        <v>309</v>
      </c>
      <c r="C274" s="95" t="s">
        <v>308</v>
      </c>
    </row>
    <row r="275" spans="2:6">
      <c r="B275" s="92" t="s">
        <v>271</v>
      </c>
      <c r="C275" s="102" t="s">
        <v>271</v>
      </c>
    </row>
    <row r="277" spans="2:6" ht="13">
      <c r="B277" s="90" t="s">
        <v>310</v>
      </c>
      <c r="C277" s="95" t="s">
        <v>311</v>
      </c>
    </row>
    <row r="278" spans="2:6">
      <c r="B278" s="92" t="s">
        <v>271</v>
      </c>
      <c r="C278" s="102" t="s">
        <v>271</v>
      </c>
    </row>
    <row r="280" spans="2:6" ht="13">
      <c r="B280" s="96" t="s">
        <v>312</v>
      </c>
      <c r="C280" s="95" t="s">
        <v>311</v>
      </c>
    </row>
    <row r="281" spans="2:6">
      <c r="B281" s="93" t="s">
        <v>271</v>
      </c>
      <c r="C281" s="102" t="s">
        <v>271</v>
      </c>
    </row>
    <row r="283" spans="2:6" ht="13">
      <c r="B283" s="90" t="s">
        <v>313</v>
      </c>
      <c r="C283" s="95" t="s">
        <v>271</v>
      </c>
    </row>
    <row r="286" spans="2:6" ht="13">
      <c r="B286" s="3" t="s">
        <v>315</v>
      </c>
    </row>
    <row r="288" spans="2:6" ht="13">
      <c r="B288" s="90" t="s">
        <v>300</v>
      </c>
      <c r="C288" s="95" t="s">
        <v>316</v>
      </c>
      <c r="D288" s="90" t="s">
        <v>317</v>
      </c>
      <c r="E288" s="90" t="s">
        <v>318</v>
      </c>
      <c r="F288" s="83"/>
    </row>
    <row r="289" spans="2:80">
      <c r="B289" s="92" t="s">
        <v>271</v>
      </c>
      <c r="C289" s="102" t="s">
        <v>271</v>
      </c>
      <c r="D289" s="92" t="s">
        <v>271</v>
      </c>
      <c r="E289" s="92" t="s">
        <v>271</v>
      </c>
    </row>
    <row r="290" spans="2:80" ht="13">
      <c r="H290" s="83"/>
    </row>
    <row r="292" spans="2:80" ht="13">
      <c r="B292" s="3" t="s">
        <v>319</v>
      </c>
      <c r="C292" s="82" t="s">
        <v>271</v>
      </c>
      <c r="D292" s="3"/>
      <c r="E292" s="3"/>
      <c r="F292" s="83"/>
      <c r="G292" s="8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row>
    <row r="294" spans="2:80" ht="13">
      <c r="B294" s="3" t="s">
        <v>320</v>
      </c>
    </row>
    <row r="296" spans="2:80" ht="13">
      <c r="B296" s="90" t="s">
        <v>321</v>
      </c>
      <c r="C296" s="95" t="s">
        <v>308</v>
      </c>
      <c r="D296" s="3"/>
    </row>
    <row r="297" spans="2:80">
      <c r="B297" s="92" t="s">
        <v>271</v>
      </c>
      <c r="C297" s="102" t="s">
        <v>271</v>
      </c>
    </row>
    <row r="300" spans="2:80" ht="13">
      <c r="B300" s="90" t="s">
        <v>322</v>
      </c>
      <c r="C300" s="95" t="s">
        <v>323</v>
      </c>
      <c r="D300" s="3"/>
    </row>
    <row r="301" spans="2:80">
      <c r="B301" s="92" t="s">
        <v>271</v>
      </c>
      <c r="C301" s="102" t="s">
        <v>271</v>
      </c>
    </row>
    <row r="304" spans="2:80" ht="13">
      <c r="B304" s="3" t="s">
        <v>324</v>
      </c>
    </row>
    <row r="307" spans="2:80" ht="13">
      <c r="B307" s="3" t="s">
        <v>325</v>
      </c>
    </row>
    <row r="309" spans="2:80" ht="13">
      <c r="B309" s="90" t="s">
        <v>300</v>
      </c>
      <c r="C309" s="95" t="s">
        <v>326</v>
      </c>
      <c r="D309" s="90" t="s">
        <v>316</v>
      </c>
      <c r="E309" s="90" t="s">
        <v>317</v>
      </c>
      <c r="F309" s="97" t="s">
        <v>318</v>
      </c>
      <c r="G309" s="83"/>
    </row>
    <row r="310" spans="2:80">
      <c r="B310" s="92" t="s">
        <v>271</v>
      </c>
      <c r="C310" s="102" t="s">
        <v>271</v>
      </c>
      <c r="D310" s="92" t="s">
        <v>271</v>
      </c>
      <c r="E310" s="92" t="s">
        <v>271</v>
      </c>
      <c r="F310" s="103" t="s">
        <v>271</v>
      </c>
    </row>
    <row r="311" spans="2:80" ht="13">
      <c r="H311" s="83"/>
    </row>
    <row r="313" spans="2:80" ht="13">
      <c r="B313" s="3" t="s">
        <v>319</v>
      </c>
      <c r="C313" s="82" t="s">
        <v>271</v>
      </c>
      <c r="D313" s="3"/>
      <c r="E313" s="3"/>
      <c r="F313" s="83"/>
      <c r="G313" s="8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row>
    <row r="315" spans="2:80" ht="13">
      <c r="B315" s="3" t="s">
        <v>320</v>
      </c>
    </row>
    <row r="317" spans="2:80" ht="13">
      <c r="B317" s="90" t="s">
        <v>321</v>
      </c>
      <c r="C317" s="95" t="s">
        <v>308</v>
      </c>
      <c r="D317" s="3"/>
    </row>
    <row r="318" spans="2:80">
      <c r="B318" s="92" t="s">
        <v>271</v>
      </c>
      <c r="C318" s="102" t="s">
        <v>271</v>
      </c>
    </row>
    <row r="321" spans="2:7" ht="13">
      <c r="B321" s="90" t="s">
        <v>322</v>
      </c>
      <c r="C321" s="95" t="s">
        <v>323</v>
      </c>
      <c r="D321" s="3"/>
    </row>
    <row r="322" spans="2:7">
      <c r="B322" s="92" t="s">
        <v>271</v>
      </c>
      <c r="C322" s="102" t="s">
        <v>271</v>
      </c>
    </row>
    <row r="325" spans="2:7" ht="13">
      <c r="B325" s="3" t="s">
        <v>324</v>
      </c>
    </row>
    <row r="328" spans="2:7" ht="13">
      <c r="B328" s="3" t="s">
        <v>327</v>
      </c>
    </row>
    <row r="329" spans="2:7" ht="13">
      <c r="B329" s="90" t="s">
        <v>300</v>
      </c>
      <c r="C329" s="95" t="s">
        <v>328</v>
      </c>
      <c r="D329" s="90" t="s">
        <v>329</v>
      </c>
      <c r="E329" s="90" t="s">
        <v>330</v>
      </c>
      <c r="F329" s="97" t="s">
        <v>331</v>
      </c>
      <c r="G329" s="83"/>
    </row>
    <row r="330" spans="2:7">
      <c r="B330" s="92" t="s">
        <v>271</v>
      </c>
      <c r="C330" s="102" t="s">
        <v>271</v>
      </c>
      <c r="D330" s="92" t="s">
        <v>271</v>
      </c>
      <c r="E330" s="92" t="s">
        <v>271</v>
      </c>
      <c r="F330" s="103" t="s">
        <v>271</v>
      </c>
    </row>
    <row r="331" spans="2:7">
      <c r="B331" s="2" t="s">
        <v>332</v>
      </c>
    </row>
  </sheetData>
  <mergeCells count="5">
    <mergeCell ref="B1:E1"/>
    <mergeCell ref="C3:C7"/>
    <mergeCell ref="D3:D7"/>
    <mergeCell ref="F224:F227"/>
    <mergeCell ref="F234:F235"/>
  </mergeCells>
  <conditionalFormatting sqref="C241:C243">
    <cfRule type="expression" dxfId="6" priority="7">
      <formula>#REF!="Total"</formula>
    </cfRule>
  </conditionalFormatting>
  <conditionalFormatting sqref="B241:B242">
    <cfRule type="expression" dxfId="5" priority="6">
      <formula>#REF!="Total"</formula>
    </cfRule>
  </conditionalFormatting>
  <conditionalFormatting sqref="C246:C248">
    <cfRule type="expression" dxfId="4" priority="5">
      <formula>#REF!="Total"</formula>
    </cfRule>
  </conditionalFormatting>
  <conditionalFormatting sqref="B246:B247">
    <cfRule type="expression" dxfId="3" priority="4">
      <formula>#REF!="Total"</formula>
    </cfRule>
  </conditionalFormatting>
  <conditionalFormatting sqref="B251:B252">
    <cfRule type="expression" dxfId="2" priority="3">
      <formula>#REF!="Total"</formula>
    </cfRule>
  </conditionalFormatting>
  <conditionalFormatting sqref="B257:B258">
    <cfRule type="expression" dxfId="1" priority="2">
      <formula>#REF!="Total"</formula>
    </cfRule>
  </conditionalFormatting>
  <conditionalFormatting sqref="C251:C253">
    <cfRule type="expression" dxfId="0" priority="1">
      <formula>#REF!="Total"</formula>
    </cfRule>
  </conditionalFormatting>
  <hyperlinks>
    <hyperlink ref="A1" location="Index!A1" display="Index" xr:uid="{AB37BCF6-E2A5-4C34-B855-D53FC18C3A13}"/>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3CFB-D672-4FFF-AAF1-DE0A7FF08CCE}">
  <dimension ref="A1:CB182"/>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29</v>
      </c>
      <c r="C1" s="70"/>
      <c r="D1" s="70"/>
      <c r="E1" s="70"/>
    </row>
    <row r="3" spans="1:9" ht="14.5">
      <c r="B3" s="72" t="s">
        <v>2030</v>
      </c>
      <c r="C3" s="73"/>
      <c r="D3" s="74"/>
      <c r="E3" s="75"/>
    </row>
    <row r="4" spans="1:9" ht="14.5">
      <c r="B4" s="76" t="s">
        <v>2031</v>
      </c>
      <c r="C4" s="73"/>
      <c r="D4" s="74"/>
      <c r="E4" s="75"/>
    </row>
    <row r="5" spans="1:9" ht="14.5">
      <c r="B5" s="7" t="s">
        <v>241</v>
      </c>
      <c r="C5" s="73"/>
      <c r="D5" s="74"/>
      <c r="E5" s="75"/>
    </row>
    <row r="6" spans="1:9" ht="14.5">
      <c r="B6" s="7" t="s">
        <v>242</v>
      </c>
      <c r="C6" s="73"/>
      <c r="D6" s="74"/>
      <c r="E6" s="75"/>
    </row>
    <row r="7" spans="1:9" ht="29">
      <c r="B7" s="76" t="s">
        <v>2032</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4473000</v>
      </c>
      <c r="G15" s="71">
        <v>81775.39</v>
      </c>
      <c r="H15" s="71">
        <v>10.220000000000001</v>
      </c>
    </row>
    <row r="16" spans="1:9">
      <c r="B16" s="2" t="s">
        <v>787</v>
      </c>
      <c r="C16" s="78" t="s">
        <v>258</v>
      </c>
      <c r="D16" s="2" t="s">
        <v>381</v>
      </c>
      <c r="E16" s="2" t="s">
        <v>788</v>
      </c>
      <c r="F16" s="71">
        <v>13995000</v>
      </c>
      <c r="G16" s="71">
        <v>38971.879999999997</v>
      </c>
      <c r="H16" s="71">
        <v>4.87</v>
      </c>
    </row>
    <row r="17" spans="2:8">
      <c r="B17" s="2" t="s">
        <v>793</v>
      </c>
      <c r="C17" s="78" t="s">
        <v>258</v>
      </c>
      <c r="D17" s="2" t="s">
        <v>794</v>
      </c>
      <c r="E17" s="2" t="s">
        <v>795</v>
      </c>
      <c r="F17" s="71">
        <v>9630000</v>
      </c>
      <c r="G17" s="71">
        <v>38346.660000000003</v>
      </c>
      <c r="H17" s="71">
        <v>4.79</v>
      </c>
    </row>
    <row r="18" spans="2:8">
      <c r="B18" s="2" t="s">
        <v>385</v>
      </c>
      <c r="C18" s="78" t="s">
        <v>258</v>
      </c>
      <c r="D18" s="2" t="s">
        <v>378</v>
      </c>
      <c r="E18" s="2" t="s">
        <v>386</v>
      </c>
      <c r="F18" s="71">
        <v>1540000</v>
      </c>
      <c r="G18" s="71">
        <v>33436.480000000003</v>
      </c>
      <c r="H18" s="71">
        <v>4.18</v>
      </c>
    </row>
    <row r="19" spans="2:8">
      <c r="B19" s="2" t="s">
        <v>663</v>
      </c>
      <c r="C19" s="78" t="s">
        <v>258</v>
      </c>
      <c r="D19" s="2" t="s">
        <v>406</v>
      </c>
      <c r="E19" s="2" t="s">
        <v>664</v>
      </c>
      <c r="F19" s="71">
        <v>1323000</v>
      </c>
      <c r="G19" s="71">
        <v>31525.77</v>
      </c>
      <c r="H19" s="71">
        <v>3.94</v>
      </c>
    </row>
    <row r="20" spans="2:8">
      <c r="B20" s="2" t="s">
        <v>547</v>
      </c>
      <c r="C20" s="78" t="s">
        <v>258</v>
      </c>
      <c r="D20" s="2" t="s">
        <v>421</v>
      </c>
      <c r="E20" s="2" t="s">
        <v>548</v>
      </c>
      <c r="F20" s="71">
        <v>1257971</v>
      </c>
      <c r="G20" s="71">
        <v>30555.49</v>
      </c>
      <c r="H20" s="71">
        <v>3.82</v>
      </c>
    </row>
    <row r="21" spans="2:8">
      <c r="B21" s="2" t="s">
        <v>383</v>
      </c>
      <c r="C21" s="78" t="s">
        <v>258</v>
      </c>
      <c r="D21" s="2" t="s">
        <v>378</v>
      </c>
      <c r="E21" s="2" t="s">
        <v>384</v>
      </c>
      <c r="F21" s="71">
        <v>2250000</v>
      </c>
      <c r="G21" s="71">
        <v>30337.88</v>
      </c>
      <c r="H21" s="71">
        <v>3.79</v>
      </c>
    </row>
    <row r="22" spans="2:8">
      <c r="B22" s="2" t="s">
        <v>1251</v>
      </c>
      <c r="C22" s="78" t="s">
        <v>258</v>
      </c>
      <c r="D22" s="2" t="s">
        <v>388</v>
      </c>
      <c r="E22" s="2" t="s">
        <v>1252</v>
      </c>
      <c r="F22" s="71">
        <v>10980000</v>
      </c>
      <c r="G22" s="71">
        <v>28795.05</v>
      </c>
      <c r="H22" s="71">
        <v>3.6</v>
      </c>
    </row>
    <row r="23" spans="2:8">
      <c r="B23" s="2" t="s">
        <v>1087</v>
      </c>
      <c r="C23" s="78" t="s">
        <v>258</v>
      </c>
      <c r="D23" s="2" t="s">
        <v>406</v>
      </c>
      <c r="E23" s="2" t="s">
        <v>1088</v>
      </c>
      <c r="F23" s="71">
        <v>4230000</v>
      </c>
      <c r="G23" s="71">
        <v>27748.799999999999</v>
      </c>
      <c r="H23" s="71">
        <v>3.47</v>
      </c>
    </row>
    <row r="24" spans="2:8">
      <c r="B24" s="2" t="s">
        <v>773</v>
      </c>
      <c r="C24" s="78" t="s">
        <v>258</v>
      </c>
      <c r="D24" s="2" t="s">
        <v>455</v>
      </c>
      <c r="E24" s="2" t="s">
        <v>774</v>
      </c>
      <c r="F24" s="71">
        <v>7515000</v>
      </c>
      <c r="G24" s="71">
        <v>26873.64</v>
      </c>
      <c r="H24" s="71">
        <v>3.36</v>
      </c>
    </row>
    <row r="25" spans="2:8">
      <c r="B25" s="2" t="s">
        <v>395</v>
      </c>
      <c r="C25" s="78" t="s">
        <v>258</v>
      </c>
      <c r="D25" s="2" t="s">
        <v>396</v>
      </c>
      <c r="E25" s="2" t="s">
        <v>397</v>
      </c>
      <c r="F25" s="71">
        <v>6480000</v>
      </c>
      <c r="G25" s="71">
        <v>26551.8</v>
      </c>
      <c r="H25" s="71">
        <v>3.32</v>
      </c>
    </row>
    <row r="26" spans="2:8">
      <c r="B26" s="2" t="s">
        <v>408</v>
      </c>
      <c r="C26" s="78" t="s">
        <v>258</v>
      </c>
      <c r="D26" s="2" t="s">
        <v>409</v>
      </c>
      <c r="E26" s="2" t="s">
        <v>410</v>
      </c>
      <c r="F26" s="71">
        <v>2295000</v>
      </c>
      <c r="G26" s="71">
        <v>26259.39</v>
      </c>
      <c r="H26" s="71">
        <v>3.28</v>
      </c>
    </row>
    <row r="27" spans="2:8">
      <c r="B27" s="2" t="s">
        <v>483</v>
      </c>
      <c r="C27" s="78" t="s">
        <v>258</v>
      </c>
      <c r="D27" s="2" t="s">
        <v>484</v>
      </c>
      <c r="E27" s="2" t="s">
        <v>485</v>
      </c>
      <c r="F27" s="71">
        <v>7119000</v>
      </c>
      <c r="G27" s="71">
        <v>23798.82</v>
      </c>
      <c r="H27" s="71">
        <v>2.97</v>
      </c>
    </row>
    <row r="28" spans="2:8">
      <c r="B28" s="2" t="s">
        <v>1330</v>
      </c>
      <c r="C28" s="78" t="s">
        <v>258</v>
      </c>
      <c r="D28" s="2" t="s">
        <v>449</v>
      </c>
      <c r="E28" s="2" t="s">
        <v>1331</v>
      </c>
      <c r="F28" s="71">
        <v>3635540</v>
      </c>
      <c r="G28" s="71">
        <v>22371.3</v>
      </c>
      <c r="H28" s="71">
        <v>2.8</v>
      </c>
    </row>
    <row r="29" spans="2:8">
      <c r="B29" s="2" t="s">
        <v>448</v>
      </c>
      <c r="C29" s="78" t="s">
        <v>258</v>
      </c>
      <c r="D29" s="2" t="s">
        <v>449</v>
      </c>
      <c r="E29" s="2" t="s">
        <v>450</v>
      </c>
      <c r="F29" s="71">
        <v>2053547</v>
      </c>
      <c r="G29" s="71">
        <v>21670.05</v>
      </c>
      <c r="H29" s="71">
        <v>2.71</v>
      </c>
    </row>
    <row r="30" spans="2:8">
      <c r="B30" s="2" t="s">
        <v>1381</v>
      </c>
      <c r="C30" s="78" t="s">
        <v>258</v>
      </c>
      <c r="D30" s="2" t="s">
        <v>406</v>
      </c>
      <c r="E30" s="2" t="s">
        <v>1382</v>
      </c>
      <c r="F30" s="71">
        <v>2238166</v>
      </c>
      <c r="G30" s="71">
        <v>19729.43</v>
      </c>
      <c r="H30" s="71">
        <v>2.46</v>
      </c>
    </row>
    <row r="31" spans="2:8">
      <c r="B31" s="2" t="s">
        <v>1299</v>
      </c>
      <c r="C31" s="78" t="s">
        <v>258</v>
      </c>
      <c r="D31" s="2" t="s">
        <v>406</v>
      </c>
      <c r="E31" s="2" t="s">
        <v>1300</v>
      </c>
      <c r="F31" s="71">
        <v>4473000</v>
      </c>
      <c r="G31" s="71">
        <v>18529.400000000001</v>
      </c>
      <c r="H31" s="71">
        <v>2.3199999999999998</v>
      </c>
    </row>
    <row r="32" spans="2:8">
      <c r="B32" s="2" t="s">
        <v>814</v>
      </c>
      <c r="C32" s="78" t="s">
        <v>258</v>
      </c>
      <c r="D32" s="2" t="s">
        <v>455</v>
      </c>
      <c r="E32" s="2" t="s">
        <v>815</v>
      </c>
      <c r="F32" s="71">
        <v>6300000</v>
      </c>
      <c r="G32" s="71">
        <v>18292.05</v>
      </c>
      <c r="H32" s="71">
        <v>2.29</v>
      </c>
    </row>
    <row r="33" spans="2:8">
      <c r="B33" s="2" t="s">
        <v>393</v>
      </c>
      <c r="C33" s="78" t="s">
        <v>258</v>
      </c>
      <c r="D33" s="2" t="s">
        <v>388</v>
      </c>
      <c r="E33" s="2" t="s">
        <v>394</v>
      </c>
      <c r="F33" s="71">
        <v>486000</v>
      </c>
      <c r="G33" s="71">
        <v>17525.89</v>
      </c>
      <c r="H33" s="71">
        <v>2.19</v>
      </c>
    </row>
    <row r="34" spans="2:8">
      <c r="B34" s="2" t="s">
        <v>711</v>
      </c>
      <c r="C34" s="78" t="s">
        <v>258</v>
      </c>
      <c r="D34" s="2" t="s">
        <v>695</v>
      </c>
      <c r="E34" s="2" t="s">
        <v>712</v>
      </c>
      <c r="F34" s="71">
        <v>432000</v>
      </c>
      <c r="G34" s="71">
        <v>16083.14</v>
      </c>
      <c r="H34" s="71">
        <v>2.0099999999999998</v>
      </c>
    </row>
    <row r="35" spans="2:8">
      <c r="B35" s="2" t="s">
        <v>1125</v>
      </c>
      <c r="C35" s="78" t="s">
        <v>258</v>
      </c>
      <c r="D35" s="2" t="s">
        <v>378</v>
      </c>
      <c r="E35" s="2" t="s">
        <v>1126</v>
      </c>
      <c r="F35" s="71">
        <v>8000000</v>
      </c>
      <c r="G35" s="71">
        <v>15418.4</v>
      </c>
      <c r="H35" s="71">
        <v>1.93</v>
      </c>
    </row>
    <row r="36" spans="2:8">
      <c r="B36" s="2" t="s">
        <v>613</v>
      </c>
      <c r="C36" s="78" t="s">
        <v>258</v>
      </c>
      <c r="D36" s="2" t="s">
        <v>409</v>
      </c>
      <c r="E36" s="2" t="s">
        <v>614</v>
      </c>
      <c r="F36" s="71">
        <v>1692000</v>
      </c>
      <c r="G36" s="71">
        <v>13514.85</v>
      </c>
      <c r="H36" s="71">
        <v>1.69</v>
      </c>
    </row>
    <row r="37" spans="2:8">
      <c r="B37" s="2" t="s">
        <v>644</v>
      </c>
      <c r="C37" s="78" t="s">
        <v>258</v>
      </c>
      <c r="D37" s="2" t="s">
        <v>460</v>
      </c>
      <c r="E37" s="2" t="s">
        <v>645</v>
      </c>
      <c r="F37" s="71">
        <v>6660000</v>
      </c>
      <c r="G37" s="71">
        <v>13433.22</v>
      </c>
      <c r="H37" s="71">
        <v>1.68</v>
      </c>
    </row>
    <row r="38" spans="2:8">
      <c r="B38" s="2" t="s">
        <v>1324</v>
      </c>
      <c r="C38" s="78" t="s">
        <v>258</v>
      </c>
      <c r="D38" s="2" t="s">
        <v>449</v>
      </c>
      <c r="E38" s="2" t="s">
        <v>1325</v>
      </c>
      <c r="F38" s="71">
        <v>576000</v>
      </c>
      <c r="G38" s="71">
        <v>13324.03</v>
      </c>
      <c r="H38" s="71">
        <v>1.66</v>
      </c>
    </row>
    <row r="39" spans="2:8">
      <c r="B39" s="2" t="s">
        <v>2033</v>
      </c>
      <c r="C39" s="78" t="s">
        <v>258</v>
      </c>
      <c r="D39" s="2" t="s">
        <v>688</v>
      </c>
      <c r="E39" s="2" t="s">
        <v>2034</v>
      </c>
      <c r="F39" s="71">
        <v>1945000</v>
      </c>
      <c r="G39" s="71">
        <v>12641.53</v>
      </c>
      <c r="H39" s="71">
        <v>1.58</v>
      </c>
    </row>
    <row r="40" spans="2:8">
      <c r="B40" s="2" t="s">
        <v>995</v>
      </c>
      <c r="C40" s="78" t="s">
        <v>258</v>
      </c>
      <c r="D40" s="2" t="s">
        <v>695</v>
      </c>
      <c r="E40" s="2" t="s">
        <v>996</v>
      </c>
      <c r="F40" s="71">
        <v>147664</v>
      </c>
      <c r="G40" s="71">
        <v>11634.23</v>
      </c>
      <c r="H40" s="71">
        <v>1.45</v>
      </c>
    </row>
    <row r="41" spans="2:8">
      <c r="B41" s="2" t="s">
        <v>2035</v>
      </c>
      <c r="C41" s="78" t="s">
        <v>258</v>
      </c>
      <c r="D41" s="2" t="s">
        <v>444</v>
      </c>
      <c r="E41" s="2" t="s">
        <v>2036</v>
      </c>
      <c r="F41" s="71">
        <v>401266</v>
      </c>
      <c r="G41" s="71">
        <v>11554.45</v>
      </c>
      <c r="H41" s="71">
        <v>1.44</v>
      </c>
    </row>
    <row r="42" spans="2:8">
      <c r="B42" s="2" t="s">
        <v>1110</v>
      </c>
      <c r="C42" s="78" t="s">
        <v>258</v>
      </c>
      <c r="D42" s="2" t="s">
        <v>502</v>
      </c>
      <c r="E42" s="2" t="s">
        <v>1111</v>
      </c>
      <c r="F42" s="71">
        <v>761244</v>
      </c>
      <c r="G42" s="71">
        <v>10679.87</v>
      </c>
      <c r="H42" s="71">
        <v>1.33</v>
      </c>
    </row>
    <row r="43" spans="2:8">
      <c r="B43" s="2" t="s">
        <v>1409</v>
      </c>
      <c r="C43" s="78" t="s">
        <v>258</v>
      </c>
      <c r="D43" s="2" t="s">
        <v>412</v>
      </c>
      <c r="E43" s="2" t="s">
        <v>1410</v>
      </c>
      <c r="F43" s="71">
        <v>4517029</v>
      </c>
      <c r="G43" s="71">
        <v>10249.14</v>
      </c>
      <c r="H43" s="71">
        <v>1.28</v>
      </c>
    </row>
    <row r="44" spans="2:8">
      <c r="B44" s="2" t="s">
        <v>1450</v>
      </c>
      <c r="C44" s="78" t="s">
        <v>258</v>
      </c>
      <c r="D44" s="2" t="s">
        <v>399</v>
      </c>
      <c r="E44" s="2" t="s">
        <v>1451</v>
      </c>
      <c r="F44" s="71">
        <v>515940</v>
      </c>
      <c r="G44" s="71">
        <v>10022.91</v>
      </c>
      <c r="H44" s="71">
        <v>1.25</v>
      </c>
    </row>
    <row r="45" spans="2:8">
      <c r="B45" s="2" t="s">
        <v>670</v>
      </c>
      <c r="C45" s="78" t="s">
        <v>258</v>
      </c>
      <c r="D45" s="2" t="s">
        <v>671</v>
      </c>
      <c r="E45" s="2" t="s">
        <v>672</v>
      </c>
      <c r="F45" s="71">
        <v>2510000</v>
      </c>
      <c r="G45" s="71">
        <v>9707.43</v>
      </c>
      <c r="H45" s="71">
        <v>1.21</v>
      </c>
    </row>
    <row r="46" spans="2:8">
      <c r="B46" s="2" t="s">
        <v>1782</v>
      </c>
      <c r="C46" s="78" t="s">
        <v>258</v>
      </c>
      <c r="D46" s="2" t="s">
        <v>571</v>
      </c>
      <c r="E46" s="2" t="s">
        <v>1783</v>
      </c>
      <c r="F46" s="71">
        <v>883320</v>
      </c>
      <c r="G46" s="71">
        <v>9245.27</v>
      </c>
      <c r="H46" s="71">
        <v>1.1599999999999999</v>
      </c>
    </row>
    <row r="47" spans="2:8">
      <c r="B47" s="2" t="s">
        <v>816</v>
      </c>
      <c r="C47" s="78" t="s">
        <v>258</v>
      </c>
      <c r="D47" s="2" t="s">
        <v>428</v>
      </c>
      <c r="E47" s="2" t="s">
        <v>817</v>
      </c>
      <c r="F47" s="71">
        <v>12645273</v>
      </c>
      <c r="G47" s="71">
        <v>8711.33</v>
      </c>
      <c r="H47" s="71">
        <v>1.0900000000000001</v>
      </c>
    </row>
    <row r="48" spans="2:8">
      <c r="B48" s="2" t="s">
        <v>437</v>
      </c>
      <c r="C48" s="78" t="s">
        <v>258</v>
      </c>
      <c r="D48" s="2" t="s">
        <v>438</v>
      </c>
      <c r="E48" s="2" t="s">
        <v>439</v>
      </c>
      <c r="F48" s="71">
        <v>3618000</v>
      </c>
      <c r="G48" s="71">
        <v>7348.88</v>
      </c>
      <c r="H48" s="71">
        <v>0.92</v>
      </c>
    </row>
    <row r="49" spans="2:8">
      <c r="B49" s="2" t="s">
        <v>522</v>
      </c>
      <c r="C49" s="78" t="s">
        <v>258</v>
      </c>
      <c r="D49" s="2" t="s">
        <v>471</v>
      </c>
      <c r="E49" s="2" t="s">
        <v>523</v>
      </c>
      <c r="F49" s="71">
        <v>1500000</v>
      </c>
      <c r="G49" s="71">
        <v>6265.5</v>
      </c>
      <c r="H49" s="71">
        <v>0.78</v>
      </c>
    </row>
    <row r="50" spans="2:8">
      <c r="B50" s="2" t="s">
        <v>675</v>
      </c>
      <c r="C50" s="78" t="s">
        <v>258</v>
      </c>
      <c r="D50" s="2" t="s">
        <v>388</v>
      </c>
      <c r="E50" s="2" t="s">
        <v>676</v>
      </c>
      <c r="F50" s="71">
        <v>1485000</v>
      </c>
      <c r="G50" s="71">
        <v>5133.6499999999996</v>
      </c>
      <c r="H50" s="71">
        <v>0.64</v>
      </c>
    </row>
    <row r="51" spans="2:8">
      <c r="B51" s="2" t="s">
        <v>1770</v>
      </c>
      <c r="C51" s="78" t="s">
        <v>258</v>
      </c>
      <c r="D51" s="2" t="s">
        <v>525</v>
      </c>
      <c r="E51" s="2" t="s">
        <v>1771</v>
      </c>
      <c r="F51" s="71">
        <v>7936857</v>
      </c>
      <c r="G51" s="71">
        <v>4797.83</v>
      </c>
      <c r="H51" s="71">
        <v>0.6</v>
      </c>
    </row>
    <row r="52" spans="2:8" ht="13">
      <c r="B52" s="3" t="s">
        <v>261</v>
      </c>
      <c r="C52" s="82"/>
      <c r="D52" s="3"/>
      <c r="E52" s="3"/>
      <c r="F52" s="83"/>
      <c r="G52" s="83">
        <f>SUM(G12:G51)</f>
        <v>752860.83000000007</v>
      </c>
      <c r="H52" s="83">
        <f>SUM(H12:H51)</f>
        <v>94.08</v>
      </c>
    </row>
    <row r="53" spans="2:8" ht="13">
      <c r="B53" s="3" t="s">
        <v>262</v>
      </c>
      <c r="C53" s="82"/>
      <c r="D53" s="3"/>
      <c r="E53" s="3"/>
      <c r="F53" s="83"/>
      <c r="G53" s="83">
        <v>1183.8399999999999</v>
      </c>
      <c r="H53" s="83">
        <v>0.15</v>
      </c>
    </row>
    <row r="54" spans="2:8" ht="13">
      <c r="B54" s="3" t="s">
        <v>263</v>
      </c>
      <c r="C54" s="82"/>
      <c r="D54" s="3"/>
      <c r="E54" s="3"/>
      <c r="F54" s="83"/>
      <c r="G54" s="83">
        <v>754044.66999999993</v>
      </c>
      <c r="H54" s="83">
        <v>94.23</v>
      </c>
    </row>
    <row r="55" spans="2:8" ht="13">
      <c r="B55" s="3" t="s">
        <v>350</v>
      </c>
      <c r="C55" s="82"/>
      <c r="D55" s="3"/>
      <c r="E55" s="3"/>
      <c r="F55" s="83"/>
      <c r="G55" s="83">
        <v>46340.982693780068</v>
      </c>
      <c r="H55" s="83">
        <v>5.769999999999996</v>
      </c>
    </row>
    <row r="56" spans="2:8" ht="13">
      <c r="B56" s="3" t="s">
        <v>265</v>
      </c>
      <c r="C56" s="82"/>
      <c r="D56" s="3"/>
      <c r="E56" s="3"/>
      <c r="F56" s="83"/>
      <c r="G56" s="83">
        <v>800385.65269378002</v>
      </c>
      <c r="H56" s="83">
        <v>100</v>
      </c>
    </row>
    <row r="57" spans="2:8">
      <c r="B57" s="2" t="s">
        <v>266</v>
      </c>
    </row>
    <row r="58" spans="2:8" ht="13">
      <c r="B58" s="3" t="s">
        <v>267</v>
      </c>
    </row>
    <row r="59" spans="2:8" ht="13">
      <c r="B59" s="3" t="s">
        <v>268</v>
      </c>
      <c r="C59" s="78" t="s">
        <v>269</v>
      </c>
    </row>
    <row r="60" spans="2:8" ht="13">
      <c r="B60" s="3" t="s">
        <v>272</v>
      </c>
      <c r="C60" s="78" t="s">
        <v>271</v>
      </c>
    </row>
    <row r="61" spans="2:8" ht="13">
      <c r="B61" s="3" t="s">
        <v>273</v>
      </c>
      <c r="C61" s="78" t="s">
        <v>271</v>
      </c>
    </row>
    <row r="62" spans="2:8" ht="13">
      <c r="B62" s="3" t="s">
        <v>274</v>
      </c>
      <c r="C62" s="78" t="s">
        <v>275</v>
      </c>
    </row>
    <row r="63" spans="2:8" ht="13">
      <c r="B63" s="3" t="s">
        <v>2037</v>
      </c>
      <c r="C63" s="82"/>
    </row>
    <row r="64" spans="2:8" ht="13">
      <c r="B64" s="3" t="s">
        <v>2038</v>
      </c>
      <c r="C64" s="82"/>
    </row>
    <row r="65" spans="2:3" ht="13">
      <c r="B65" s="3" t="s">
        <v>2039</v>
      </c>
      <c r="C65" s="82"/>
    </row>
    <row r="66" spans="2:3" ht="13">
      <c r="B66" s="3" t="s">
        <v>2040</v>
      </c>
      <c r="C66" s="82"/>
    </row>
    <row r="67" spans="2:3" ht="13">
      <c r="B67" s="3" t="s">
        <v>2041</v>
      </c>
      <c r="C67" s="82"/>
    </row>
    <row r="68" spans="2:3" ht="13">
      <c r="B68" s="3" t="s">
        <v>2042</v>
      </c>
      <c r="C68" s="82"/>
    </row>
    <row r="69" spans="2:3" ht="13">
      <c r="B69" s="3" t="s">
        <v>2043</v>
      </c>
      <c r="C69" s="82"/>
    </row>
    <row r="70" spans="2:3" ht="13">
      <c r="B70" s="3" t="s">
        <v>2044</v>
      </c>
      <c r="C70" s="82"/>
    </row>
    <row r="71" spans="2:3" ht="13">
      <c r="B71" s="3" t="s">
        <v>2045</v>
      </c>
      <c r="C71" s="82"/>
    </row>
    <row r="72" spans="2:3" ht="13">
      <c r="B72" s="3" t="s">
        <v>2046</v>
      </c>
      <c r="C72" s="82"/>
    </row>
    <row r="73" spans="2:3" ht="13">
      <c r="B73" s="3" t="s">
        <v>2047</v>
      </c>
      <c r="C73" s="82"/>
    </row>
    <row r="74" spans="2:3" ht="13">
      <c r="B74" s="3" t="s">
        <v>2048</v>
      </c>
      <c r="C74" s="82"/>
    </row>
    <row r="75" spans="2:3" ht="13">
      <c r="B75" s="3" t="s">
        <v>2049</v>
      </c>
      <c r="C75" s="82"/>
    </row>
    <row r="76" spans="2:3">
      <c r="B76" s="2" t="s">
        <v>286</v>
      </c>
    </row>
    <row r="77" spans="2:3">
      <c r="B77" s="2" t="s">
        <v>354</v>
      </c>
    </row>
    <row r="80" spans="2:3" ht="14.5">
      <c r="B80" s="104" t="s">
        <v>355</v>
      </c>
      <c r="C80" s="105"/>
    </row>
    <row r="81" spans="2:7" ht="14.5">
      <c r="B81" s="104" t="s">
        <v>356</v>
      </c>
      <c r="C81" s="106" t="s">
        <v>357</v>
      </c>
    </row>
    <row r="82" spans="2:7" ht="14.5">
      <c r="B82" s="85" t="s">
        <v>358</v>
      </c>
      <c r="C82" s="86" t="s">
        <v>359</v>
      </c>
    </row>
    <row r="83" spans="2:7" ht="14.5">
      <c r="B83" s="85" t="s">
        <v>360</v>
      </c>
      <c r="C83" s="86" t="s">
        <v>359</v>
      </c>
    </row>
    <row r="84" spans="2:7" ht="14.5">
      <c r="B84" s="85" t="s">
        <v>361</v>
      </c>
      <c r="C84" s="86" t="s">
        <v>359</v>
      </c>
    </row>
    <row r="85" spans="2:7" ht="14.5">
      <c r="B85" s="85" t="s">
        <v>362</v>
      </c>
      <c r="C85" s="86" t="s">
        <v>359</v>
      </c>
    </row>
    <row r="86" spans="2:7" ht="14.5">
      <c r="B86" s="85" t="s">
        <v>363</v>
      </c>
      <c r="C86" s="86" t="s">
        <v>359</v>
      </c>
    </row>
    <row r="87" spans="2:7" ht="14.5">
      <c r="B87" s="85" t="s">
        <v>364</v>
      </c>
      <c r="C87" s="86" t="s">
        <v>359</v>
      </c>
    </row>
    <row r="88" spans="2:7" ht="14.5">
      <c r="B88" s="104" t="s">
        <v>365</v>
      </c>
      <c r="C88" s="105" t="s">
        <v>359</v>
      </c>
    </row>
    <row r="90" spans="2:7" ht="14.5">
      <c r="B90" s="85" t="s">
        <v>295</v>
      </c>
      <c r="C90" s="86"/>
      <c r="D90" s="85"/>
    </row>
    <row r="91" spans="2:7" ht="29">
      <c r="B91" s="89" t="s">
        <v>296</v>
      </c>
      <c r="C91" s="87" t="s">
        <v>297</v>
      </c>
      <c r="D91" s="89" t="s">
        <v>298</v>
      </c>
    </row>
    <row r="92" spans="2:7" ht="14.5">
      <c r="B92" s="85" t="s">
        <v>271</v>
      </c>
      <c r="C92" s="86" t="s">
        <v>271</v>
      </c>
      <c r="D92" s="85" t="s">
        <v>271</v>
      </c>
    </row>
    <row r="94" spans="2:7" ht="13">
      <c r="B94" s="90" t="s">
        <v>299</v>
      </c>
      <c r="C94" s="91">
        <v>45747</v>
      </c>
      <c r="D94" s="92"/>
      <c r="E94" s="93"/>
      <c r="F94" s="94"/>
    </row>
    <row r="95" spans="2:7" ht="13">
      <c r="B95" s="90" t="s">
        <v>300</v>
      </c>
      <c r="C95" s="95" t="s">
        <v>301</v>
      </c>
      <c r="D95" s="90" t="s">
        <v>302</v>
      </c>
      <c r="E95" s="96" t="s">
        <v>303</v>
      </c>
      <c r="F95" s="97" t="s">
        <v>304</v>
      </c>
      <c r="G95" s="83"/>
    </row>
    <row r="96" spans="2:7">
      <c r="B96" s="98" t="s">
        <v>271</v>
      </c>
      <c r="C96" s="99" t="s">
        <v>271</v>
      </c>
      <c r="D96" s="98" t="s">
        <v>271</v>
      </c>
      <c r="E96" s="100" t="s">
        <v>271</v>
      </c>
      <c r="F96" s="101" t="s">
        <v>271</v>
      </c>
    </row>
    <row r="99" spans="2:4" ht="13">
      <c r="B99" s="3" t="s">
        <v>305</v>
      </c>
    </row>
    <row r="100" spans="2:4" ht="13">
      <c r="B100" s="3"/>
    </row>
    <row r="101" spans="2:4" ht="13">
      <c r="B101" s="3" t="s">
        <v>306</v>
      </c>
    </row>
    <row r="102" spans="2:4" ht="13">
      <c r="B102" s="90" t="s">
        <v>307</v>
      </c>
      <c r="C102" s="95" t="s">
        <v>308</v>
      </c>
      <c r="D102" s="3"/>
    </row>
    <row r="103" spans="2:4">
      <c r="B103" s="92" t="s">
        <v>271</v>
      </c>
      <c r="C103" s="102" t="s">
        <v>271</v>
      </c>
    </row>
    <row r="105" spans="2:4" ht="13">
      <c r="B105" s="90" t="s">
        <v>309</v>
      </c>
      <c r="C105" s="95" t="s">
        <v>308</v>
      </c>
    </row>
    <row r="106" spans="2:4">
      <c r="B106" s="92" t="s">
        <v>271</v>
      </c>
      <c r="C106" s="102" t="s">
        <v>271</v>
      </c>
    </row>
    <row r="108" spans="2:4" ht="13">
      <c r="B108" s="90" t="s">
        <v>310</v>
      </c>
      <c r="C108" s="95" t="s">
        <v>311</v>
      </c>
    </row>
    <row r="109" spans="2:4">
      <c r="B109" s="92" t="s">
        <v>271</v>
      </c>
      <c r="C109" s="102" t="s">
        <v>271</v>
      </c>
    </row>
    <row r="111" spans="2:4" ht="13">
      <c r="B111" s="96" t="s">
        <v>312</v>
      </c>
      <c r="C111" s="95" t="s">
        <v>311</v>
      </c>
    </row>
    <row r="112" spans="2:4">
      <c r="B112" s="93" t="s">
        <v>271</v>
      </c>
      <c r="C112" s="102" t="s">
        <v>271</v>
      </c>
    </row>
    <row r="114" spans="2:7" ht="13">
      <c r="B114" s="90" t="s">
        <v>313</v>
      </c>
      <c r="C114" s="95" t="s">
        <v>271</v>
      </c>
    </row>
    <row r="116" spans="2:7" ht="13">
      <c r="B116" s="90" t="s">
        <v>314</v>
      </c>
      <c r="C116" s="91">
        <v>45747</v>
      </c>
      <c r="D116" s="92"/>
      <c r="E116" s="93"/>
      <c r="F116" s="94"/>
    </row>
    <row r="117" spans="2:7" ht="13">
      <c r="B117" s="90" t="s">
        <v>300</v>
      </c>
      <c r="C117" s="95" t="s">
        <v>301</v>
      </c>
      <c r="D117" s="90" t="s">
        <v>302</v>
      </c>
      <c r="E117" s="96" t="s">
        <v>303</v>
      </c>
      <c r="F117" s="97" t="s">
        <v>304</v>
      </c>
      <c r="G117" s="83"/>
    </row>
    <row r="118" spans="2:7">
      <c r="B118" s="98" t="s">
        <v>271</v>
      </c>
      <c r="C118" s="99" t="s">
        <v>271</v>
      </c>
      <c r="D118" s="98" t="s">
        <v>271</v>
      </c>
      <c r="E118" s="100" t="s">
        <v>271</v>
      </c>
      <c r="F118" s="101" t="s">
        <v>271</v>
      </c>
    </row>
    <row r="119" spans="2:7" ht="13">
      <c r="B119" s="3" t="s">
        <v>305</v>
      </c>
    </row>
    <row r="120" spans="2:7" ht="13">
      <c r="B120" s="3"/>
    </row>
    <row r="121" spans="2:7" ht="13">
      <c r="B121" s="3" t="s">
        <v>306</v>
      </c>
    </row>
    <row r="122" spans="2:7" ht="13">
      <c r="B122" s="90" t="s">
        <v>307</v>
      </c>
      <c r="C122" s="95" t="s">
        <v>308</v>
      </c>
      <c r="D122" s="3"/>
    </row>
    <row r="123" spans="2:7">
      <c r="B123" s="92" t="s">
        <v>271</v>
      </c>
      <c r="C123" s="102" t="s">
        <v>271</v>
      </c>
    </row>
    <row r="125" spans="2:7" ht="13">
      <c r="B125" s="90" t="s">
        <v>309</v>
      </c>
      <c r="C125" s="95" t="s">
        <v>308</v>
      </c>
    </row>
    <row r="126" spans="2:7">
      <c r="B126" s="92" t="s">
        <v>271</v>
      </c>
      <c r="C126" s="102" t="s">
        <v>271</v>
      </c>
    </row>
    <row r="128" spans="2:7" ht="13">
      <c r="B128" s="90" t="s">
        <v>310</v>
      </c>
      <c r="C128" s="95" t="s">
        <v>311</v>
      </c>
    </row>
    <row r="129" spans="2:80">
      <c r="B129" s="92" t="s">
        <v>271</v>
      </c>
      <c r="C129" s="102" t="s">
        <v>271</v>
      </c>
    </row>
    <row r="131" spans="2:80" ht="13">
      <c r="B131" s="96" t="s">
        <v>312</v>
      </c>
      <c r="C131" s="95" t="s">
        <v>311</v>
      </c>
    </row>
    <row r="132" spans="2:80">
      <c r="B132" s="93" t="s">
        <v>271</v>
      </c>
      <c r="C132" s="102" t="s">
        <v>271</v>
      </c>
    </row>
    <row r="134" spans="2:80" ht="13">
      <c r="B134" s="90" t="s">
        <v>313</v>
      </c>
      <c r="C134" s="95" t="s">
        <v>271</v>
      </c>
    </row>
    <row r="137" spans="2:80" ht="13">
      <c r="B137" s="3" t="s">
        <v>315</v>
      </c>
    </row>
    <row r="139" spans="2:80" ht="13">
      <c r="B139" s="90" t="s">
        <v>300</v>
      </c>
      <c r="C139" s="95" t="s">
        <v>316</v>
      </c>
      <c r="D139" s="90" t="s">
        <v>317</v>
      </c>
      <c r="E139" s="90" t="s">
        <v>318</v>
      </c>
      <c r="F139" s="83"/>
    </row>
    <row r="140" spans="2:80">
      <c r="B140" s="92" t="s">
        <v>271</v>
      </c>
      <c r="C140" s="102" t="s">
        <v>271</v>
      </c>
      <c r="D140" s="92" t="s">
        <v>271</v>
      </c>
      <c r="E140" s="92" t="s">
        <v>271</v>
      </c>
    </row>
    <row r="143" spans="2:80" ht="13">
      <c r="B143" s="3" t="s">
        <v>319</v>
      </c>
      <c r="C143" s="82" t="s">
        <v>271</v>
      </c>
      <c r="D143" s="3"/>
      <c r="E143" s="3"/>
      <c r="F143" s="83"/>
      <c r="G143" s="83"/>
      <c r="H143" s="8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row>
    <row r="145" spans="2:7" ht="13">
      <c r="B145" s="3" t="s">
        <v>320</v>
      </c>
    </row>
    <row r="147" spans="2:7" ht="13">
      <c r="B147" s="90" t="s">
        <v>321</v>
      </c>
      <c r="C147" s="95" t="s">
        <v>308</v>
      </c>
      <c r="D147" s="3"/>
    </row>
    <row r="148" spans="2:7">
      <c r="B148" s="92" t="s">
        <v>271</v>
      </c>
      <c r="C148" s="102" t="s">
        <v>271</v>
      </c>
    </row>
    <row r="151" spans="2:7" ht="13">
      <c r="B151" s="90" t="s">
        <v>322</v>
      </c>
      <c r="C151" s="95" t="s">
        <v>323</v>
      </c>
      <c r="D151" s="3"/>
    </row>
    <row r="152" spans="2:7">
      <c r="B152" s="92" t="s">
        <v>271</v>
      </c>
      <c r="C152" s="102" t="s">
        <v>271</v>
      </c>
    </row>
    <row r="155" spans="2:7" ht="13">
      <c r="B155" s="3" t="s">
        <v>324</v>
      </c>
    </row>
    <row r="158" spans="2:7" ht="13">
      <c r="B158" s="3" t="s">
        <v>325</v>
      </c>
    </row>
    <row r="160" spans="2:7" ht="13">
      <c r="B160" s="90" t="s">
        <v>300</v>
      </c>
      <c r="C160" s="95" t="s">
        <v>326</v>
      </c>
      <c r="D160" s="90" t="s">
        <v>316</v>
      </c>
      <c r="E160" s="90" t="s">
        <v>317</v>
      </c>
      <c r="F160" s="97" t="s">
        <v>318</v>
      </c>
      <c r="G160" s="83"/>
    </row>
    <row r="161" spans="2:80">
      <c r="B161" s="92" t="s">
        <v>271</v>
      </c>
      <c r="C161" s="102" t="s">
        <v>271</v>
      </c>
      <c r="D161" s="92" t="s">
        <v>271</v>
      </c>
      <c r="E161" s="92" t="s">
        <v>271</v>
      </c>
      <c r="F161" s="103" t="s">
        <v>271</v>
      </c>
    </row>
    <row r="164" spans="2:80" ht="13">
      <c r="B164" s="3" t="s">
        <v>319</v>
      </c>
      <c r="C164" s="82" t="s">
        <v>271</v>
      </c>
      <c r="D164" s="3"/>
      <c r="E164" s="3"/>
      <c r="F164" s="83"/>
      <c r="G164" s="83"/>
      <c r="H164" s="8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ht="13">
      <c r="B166" s="3" t="s">
        <v>320</v>
      </c>
    </row>
    <row r="168" spans="2:80" ht="13">
      <c r="B168" s="90" t="s">
        <v>321</v>
      </c>
      <c r="C168" s="95" t="s">
        <v>308</v>
      </c>
      <c r="D168" s="3"/>
    </row>
    <row r="169" spans="2:80">
      <c r="B169" s="92" t="s">
        <v>271</v>
      </c>
      <c r="C169" s="102" t="s">
        <v>271</v>
      </c>
    </row>
    <row r="172" spans="2:80" ht="13">
      <c r="B172" s="90" t="s">
        <v>322</v>
      </c>
      <c r="C172" s="95" t="s">
        <v>323</v>
      </c>
      <c r="D172" s="3"/>
    </row>
    <row r="173" spans="2:80">
      <c r="B173" s="92" t="s">
        <v>271</v>
      </c>
      <c r="C173" s="102" t="s">
        <v>271</v>
      </c>
    </row>
    <row r="176" spans="2:80" ht="13">
      <c r="B176" s="3" t="s">
        <v>324</v>
      </c>
    </row>
    <row r="179" spans="2:7" ht="13">
      <c r="B179" s="3" t="s">
        <v>327</v>
      </c>
    </row>
    <row r="180" spans="2:7" ht="13">
      <c r="B180" s="90" t="s">
        <v>300</v>
      </c>
      <c r="C180" s="95" t="s">
        <v>328</v>
      </c>
      <c r="D180" s="90" t="s">
        <v>329</v>
      </c>
      <c r="E180" s="90" t="s">
        <v>330</v>
      </c>
      <c r="F180" s="97" t="s">
        <v>331</v>
      </c>
      <c r="G180" s="83"/>
    </row>
    <row r="181" spans="2:7">
      <c r="B181" s="92" t="s">
        <v>271</v>
      </c>
      <c r="C181" s="102" t="s">
        <v>271</v>
      </c>
      <c r="D181" s="92" t="s">
        <v>271</v>
      </c>
      <c r="E181" s="92" t="s">
        <v>271</v>
      </c>
      <c r="F181" s="103" t="s">
        <v>271</v>
      </c>
    </row>
    <row r="182" spans="2:7">
      <c r="B182" s="2" t="s">
        <v>332</v>
      </c>
    </row>
  </sheetData>
  <mergeCells count="3">
    <mergeCell ref="B1:E1"/>
    <mergeCell ref="C3:C7"/>
    <mergeCell ref="D3:D7"/>
  </mergeCells>
  <hyperlinks>
    <hyperlink ref="A1" location="Index!A1" display="Index" xr:uid="{6B21B6FD-A4BE-40CB-B6DD-8A0F5477A085}"/>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7580-E3D3-4F51-8F7A-FCF33ECF5FCE}">
  <dimension ref="A1:CB198"/>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9" width="1.7265625" style="2" bestFit="1" customWidth="1"/>
    <col min="10"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265" width="1.7265625" style="2" bestFit="1" customWidth="1"/>
    <col min="266"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521" width="1.7265625" style="2" bestFit="1" customWidth="1"/>
    <col min="522"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777" width="1.7265625" style="2" bestFit="1" customWidth="1"/>
    <col min="778"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033" width="1.7265625" style="2" bestFit="1" customWidth="1"/>
    <col min="1034"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289" width="1.7265625" style="2" bestFit="1" customWidth="1"/>
    <col min="1290"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545" width="1.7265625" style="2" bestFit="1" customWidth="1"/>
    <col min="1546"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1801" width="1.7265625" style="2" bestFit="1" customWidth="1"/>
    <col min="1802"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057" width="1.7265625" style="2" bestFit="1" customWidth="1"/>
    <col min="2058"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313" width="1.7265625" style="2" bestFit="1" customWidth="1"/>
    <col min="2314"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569" width="1.7265625" style="2" bestFit="1" customWidth="1"/>
    <col min="2570"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2825" width="1.7265625" style="2" bestFit="1" customWidth="1"/>
    <col min="2826"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081" width="1.7265625" style="2" bestFit="1" customWidth="1"/>
    <col min="3082"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337" width="1.7265625" style="2" bestFit="1" customWidth="1"/>
    <col min="3338"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593" width="1.7265625" style="2" bestFit="1" customWidth="1"/>
    <col min="3594"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3849" width="1.7265625" style="2" bestFit="1" customWidth="1"/>
    <col min="3850"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105" width="1.7265625" style="2" bestFit="1" customWidth="1"/>
    <col min="4106"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361" width="1.7265625" style="2" bestFit="1" customWidth="1"/>
    <col min="4362"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617" width="1.7265625" style="2" bestFit="1" customWidth="1"/>
    <col min="4618"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4873" width="1.7265625" style="2" bestFit="1" customWidth="1"/>
    <col min="4874"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129" width="1.7265625" style="2" bestFit="1" customWidth="1"/>
    <col min="5130"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385" width="1.7265625" style="2" bestFit="1" customWidth="1"/>
    <col min="5386"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641" width="1.7265625" style="2" bestFit="1" customWidth="1"/>
    <col min="5642"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5897" width="1.7265625" style="2" bestFit="1" customWidth="1"/>
    <col min="5898"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153" width="1.7265625" style="2" bestFit="1" customWidth="1"/>
    <col min="6154"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409" width="1.7265625" style="2" bestFit="1" customWidth="1"/>
    <col min="6410"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665" width="1.7265625" style="2" bestFit="1" customWidth="1"/>
    <col min="6666"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6921" width="1.7265625" style="2" bestFit="1" customWidth="1"/>
    <col min="6922"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177" width="1.7265625" style="2" bestFit="1" customWidth="1"/>
    <col min="7178"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433" width="1.7265625" style="2" bestFit="1" customWidth="1"/>
    <col min="7434"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689" width="1.7265625" style="2" bestFit="1" customWidth="1"/>
    <col min="7690"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7945" width="1.7265625" style="2" bestFit="1" customWidth="1"/>
    <col min="7946"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201" width="1.7265625" style="2" bestFit="1" customWidth="1"/>
    <col min="8202"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457" width="1.7265625" style="2" bestFit="1" customWidth="1"/>
    <col min="8458"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713" width="1.7265625" style="2" bestFit="1" customWidth="1"/>
    <col min="8714"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8969" width="1.7265625" style="2" bestFit="1" customWidth="1"/>
    <col min="8970"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225" width="1.7265625" style="2" bestFit="1" customWidth="1"/>
    <col min="9226"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481" width="1.7265625" style="2" bestFit="1" customWidth="1"/>
    <col min="9482"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737" width="1.7265625" style="2" bestFit="1" customWidth="1"/>
    <col min="9738"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9993" width="1.7265625" style="2" bestFit="1" customWidth="1"/>
    <col min="9994"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249" width="1.7265625" style="2" bestFit="1" customWidth="1"/>
    <col min="10250"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505" width="1.7265625" style="2" bestFit="1" customWidth="1"/>
    <col min="10506"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0761" width="1.7265625" style="2" bestFit="1" customWidth="1"/>
    <col min="10762"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017" width="1.7265625" style="2" bestFit="1" customWidth="1"/>
    <col min="11018"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273" width="1.7265625" style="2" bestFit="1" customWidth="1"/>
    <col min="11274"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529" width="1.7265625" style="2" bestFit="1" customWidth="1"/>
    <col min="11530"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1785" width="1.7265625" style="2" bestFit="1" customWidth="1"/>
    <col min="11786"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041" width="1.7265625" style="2" bestFit="1" customWidth="1"/>
    <col min="12042"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297" width="1.7265625" style="2" bestFit="1" customWidth="1"/>
    <col min="12298"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553" width="1.7265625" style="2" bestFit="1" customWidth="1"/>
    <col min="12554"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2809" width="1.7265625" style="2" bestFit="1" customWidth="1"/>
    <col min="12810"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065" width="1.7265625" style="2" bestFit="1" customWidth="1"/>
    <col min="13066"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321" width="1.7265625" style="2" bestFit="1" customWidth="1"/>
    <col min="13322"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577" width="1.7265625" style="2" bestFit="1" customWidth="1"/>
    <col min="13578"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3833" width="1.7265625" style="2" bestFit="1" customWidth="1"/>
    <col min="13834"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089" width="1.7265625" style="2" bestFit="1" customWidth="1"/>
    <col min="14090"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345" width="1.7265625" style="2" bestFit="1" customWidth="1"/>
    <col min="14346"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601" width="1.7265625" style="2" bestFit="1" customWidth="1"/>
    <col min="14602"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4857" width="1.7265625" style="2" bestFit="1" customWidth="1"/>
    <col min="14858"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113" width="1.7265625" style="2" bestFit="1" customWidth="1"/>
    <col min="15114"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369" width="1.7265625" style="2" bestFit="1" customWidth="1"/>
    <col min="15370"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625" width="1.7265625" style="2" bestFit="1" customWidth="1"/>
    <col min="15626"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5881" width="1.7265625" style="2" bestFit="1" customWidth="1"/>
    <col min="15882"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137" width="1.7265625" style="2" bestFit="1" customWidth="1"/>
    <col min="16138" max="16384" width="9.1796875" style="2"/>
  </cols>
  <sheetData>
    <row r="1" spans="1:9" ht="13">
      <c r="A1" s="4" t="s">
        <v>0</v>
      </c>
      <c r="B1" s="70" t="s">
        <v>27</v>
      </c>
      <c r="C1" s="70"/>
      <c r="D1" s="70"/>
      <c r="E1" s="70"/>
    </row>
    <row r="3" spans="1:9" ht="14.5">
      <c r="B3" s="72" t="s">
        <v>27</v>
      </c>
      <c r="C3" s="73"/>
      <c r="D3" s="74"/>
      <c r="E3" s="75"/>
    </row>
    <row r="4" spans="1:9" ht="14.5">
      <c r="B4" s="76" t="s">
        <v>2050</v>
      </c>
      <c r="C4" s="73"/>
      <c r="D4" s="74"/>
      <c r="E4" s="75"/>
    </row>
    <row r="5" spans="1:9" ht="14.5">
      <c r="B5" s="76" t="s">
        <v>241</v>
      </c>
      <c r="C5" s="73"/>
      <c r="D5" s="74"/>
      <c r="E5" s="75"/>
    </row>
    <row r="6" spans="1:9" ht="14.5">
      <c r="B6" s="76" t="s">
        <v>511</v>
      </c>
      <c r="C6" s="73"/>
      <c r="D6" s="74"/>
      <c r="E6" s="75"/>
    </row>
    <row r="7" spans="1:9" ht="14.5">
      <c r="B7" s="76" t="s">
        <v>2051</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1725000</v>
      </c>
      <c r="G15" s="71">
        <v>31536.45</v>
      </c>
      <c r="H15" s="71">
        <v>7.27</v>
      </c>
    </row>
    <row r="16" spans="1:9">
      <c r="B16" s="2" t="s">
        <v>383</v>
      </c>
      <c r="C16" s="78" t="s">
        <v>258</v>
      </c>
      <c r="D16" s="2" t="s">
        <v>378</v>
      </c>
      <c r="E16" s="2" t="s">
        <v>384</v>
      </c>
      <c r="F16" s="71">
        <v>2125000</v>
      </c>
      <c r="G16" s="71">
        <v>28652.44</v>
      </c>
      <c r="H16" s="71">
        <v>6.61</v>
      </c>
    </row>
    <row r="17" spans="2:8">
      <c r="B17" s="2" t="s">
        <v>387</v>
      </c>
      <c r="C17" s="78" t="s">
        <v>258</v>
      </c>
      <c r="D17" s="2" t="s">
        <v>388</v>
      </c>
      <c r="E17" s="2" t="s">
        <v>389</v>
      </c>
      <c r="F17" s="71">
        <v>1160000</v>
      </c>
      <c r="G17" s="71">
        <v>18219.54</v>
      </c>
      <c r="H17" s="71">
        <v>4.2</v>
      </c>
    </row>
    <row r="18" spans="2:8">
      <c r="B18" s="2" t="s">
        <v>380</v>
      </c>
      <c r="C18" s="78" t="s">
        <v>258</v>
      </c>
      <c r="D18" s="2" t="s">
        <v>381</v>
      </c>
      <c r="E18" s="2" t="s">
        <v>382</v>
      </c>
      <c r="F18" s="71">
        <v>1350000</v>
      </c>
      <c r="G18" s="71">
        <v>17213.849999999999</v>
      </c>
      <c r="H18" s="71">
        <v>3.97</v>
      </c>
    </row>
    <row r="19" spans="2:8">
      <c r="B19" s="2" t="s">
        <v>1293</v>
      </c>
      <c r="C19" s="78" t="s">
        <v>258</v>
      </c>
      <c r="D19" s="2" t="s">
        <v>378</v>
      </c>
      <c r="E19" s="2" t="s">
        <v>1294</v>
      </c>
      <c r="F19" s="71">
        <v>2175000</v>
      </c>
      <c r="G19" s="71">
        <v>16780.13</v>
      </c>
      <c r="H19" s="71">
        <v>3.87</v>
      </c>
    </row>
    <row r="20" spans="2:8">
      <c r="B20" s="2" t="s">
        <v>863</v>
      </c>
      <c r="C20" s="78" t="s">
        <v>258</v>
      </c>
      <c r="D20" s="2" t="s">
        <v>484</v>
      </c>
      <c r="E20" s="2" t="s">
        <v>864</v>
      </c>
      <c r="F20" s="71">
        <v>940000</v>
      </c>
      <c r="G20" s="71">
        <v>16293.96</v>
      </c>
      <c r="H20" s="71">
        <v>3.76</v>
      </c>
    </row>
    <row r="21" spans="2:8">
      <c r="B21" s="2" t="s">
        <v>401</v>
      </c>
      <c r="C21" s="78" t="s">
        <v>258</v>
      </c>
      <c r="D21" s="2" t="s">
        <v>378</v>
      </c>
      <c r="E21" s="2" t="s">
        <v>402</v>
      </c>
      <c r="F21" s="71">
        <v>1300000</v>
      </c>
      <c r="G21" s="71">
        <v>14326</v>
      </c>
      <c r="H21" s="71">
        <v>3.3</v>
      </c>
    </row>
    <row r="22" spans="2:8">
      <c r="B22" s="2" t="s">
        <v>773</v>
      </c>
      <c r="C22" s="78" t="s">
        <v>258</v>
      </c>
      <c r="D22" s="2" t="s">
        <v>455</v>
      </c>
      <c r="E22" s="2" t="s">
        <v>774</v>
      </c>
      <c r="F22" s="71">
        <v>3451000</v>
      </c>
      <c r="G22" s="71">
        <v>12340.78</v>
      </c>
      <c r="H22" s="71">
        <v>2.85</v>
      </c>
    </row>
    <row r="23" spans="2:8">
      <c r="B23" s="2" t="s">
        <v>390</v>
      </c>
      <c r="C23" s="78" t="s">
        <v>258</v>
      </c>
      <c r="D23" s="2" t="s">
        <v>391</v>
      </c>
      <c r="E23" s="2" t="s">
        <v>392</v>
      </c>
      <c r="F23" s="71">
        <v>352147</v>
      </c>
      <c r="G23" s="71">
        <v>12298.03</v>
      </c>
      <c r="H23" s="71">
        <v>2.84</v>
      </c>
    </row>
    <row r="24" spans="2:8">
      <c r="B24" s="2" t="s">
        <v>1081</v>
      </c>
      <c r="C24" s="78" t="s">
        <v>258</v>
      </c>
      <c r="D24" s="2" t="s">
        <v>406</v>
      </c>
      <c r="E24" s="2" t="s">
        <v>1082</v>
      </c>
      <c r="F24" s="71">
        <v>107000</v>
      </c>
      <c r="G24" s="71">
        <v>9571.7900000000009</v>
      </c>
      <c r="H24" s="71">
        <v>2.21</v>
      </c>
    </row>
    <row r="25" spans="2:8">
      <c r="B25" s="2" t="s">
        <v>1346</v>
      </c>
      <c r="C25" s="78" t="s">
        <v>258</v>
      </c>
      <c r="D25" s="2" t="s">
        <v>444</v>
      </c>
      <c r="E25" s="2" t="s">
        <v>1347</v>
      </c>
      <c r="F25" s="71">
        <v>6800000</v>
      </c>
      <c r="G25" s="71">
        <v>8905.2800000000007</v>
      </c>
      <c r="H25" s="71">
        <v>2.0499999999999998</v>
      </c>
    </row>
    <row r="26" spans="2:8">
      <c r="B26" s="2" t="s">
        <v>701</v>
      </c>
      <c r="C26" s="78" t="s">
        <v>258</v>
      </c>
      <c r="D26" s="2" t="s">
        <v>444</v>
      </c>
      <c r="E26" s="2" t="s">
        <v>702</v>
      </c>
      <c r="F26" s="71">
        <v>1970465</v>
      </c>
      <c r="G26" s="71">
        <v>8895.66</v>
      </c>
      <c r="H26" s="71">
        <v>2.0499999999999998</v>
      </c>
    </row>
    <row r="27" spans="2:8">
      <c r="B27" s="2" t="s">
        <v>988</v>
      </c>
      <c r="C27" s="78" t="s">
        <v>258</v>
      </c>
      <c r="D27" s="2" t="s">
        <v>409</v>
      </c>
      <c r="E27" s="2" t="s">
        <v>989</v>
      </c>
      <c r="F27" s="71">
        <v>475000</v>
      </c>
      <c r="G27" s="71">
        <v>8239.83</v>
      </c>
      <c r="H27" s="71">
        <v>1.9</v>
      </c>
    </row>
    <row r="28" spans="2:8">
      <c r="B28" s="2" t="s">
        <v>681</v>
      </c>
      <c r="C28" s="78" t="s">
        <v>258</v>
      </c>
      <c r="D28" s="2" t="s">
        <v>388</v>
      </c>
      <c r="E28" s="2" t="s">
        <v>682</v>
      </c>
      <c r="F28" s="71">
        <v>510000</v>
      </c>
      <c r="G28" s="71">
        <v>8121.75</v>
      </c>
      <c r="H28" s="71">
        <v>1.87</v>
      </c>
    </row>
    <row r="29" spans="2:8">
      <c r="B29" s="2" t="s">
        <v>771</v>
      </c>
      <c r="C29" s="78" t="s">
        <v>258</v>
      </c>
      <c r="D29" s="2" t="s">
        <v>399</v>
      </c>
      <c r="E29" s="2" t="s">
        <v>772</v>
      </c>
      <c r="F29" s="71">
        <v>70000</v>
      </c>
      <c r="G29" s="71">
        <v>8056.69</v>
      </c>
      <c r="H29" s="71">
        <v>1.86</v>
      </c>
    </row>
    <row r="30" spans="2:8">
      <c r="B30" s="2" t="s">
        <v>2052</v>
      </c>
      <c r="C30" s="78" t="s">
        <v>258</v>
      </c>
      <c r="D30" s="2" t="s">
        <v>460</v>
      </c>
      <c r="E30" s="2" t="s">
        <v>2053</v>
      </c>
      <c r="F30" s="71">
        <v>256867</v>
      </c>
      <c r="G30" s="71">
        <v>7476.76</v>
      </c>
      <c r="H30" s="71">
        <v>1.72</v>
      </c>
    </row>
    <row r="31" spans="2:8">
      <c r="B31" s="2" t="s">
        <v>427</v>
      </c>
      <c r="C31" s="78" t="s">
        <v>258</v>
      </c>
      <c r="D31" s="2" t="s">
        <v>428</v>
      </c>
      <c r="E31" s="2" t="s">
        <v>429</v>
      </c>
      <c r="F31" s="71">
        <v>391273</v>
      </c>
      <c r="G31" s="71">
        <v>7167.93</v>
      </c>
      <c r="H31" s="71">
        <v>1.65</v>
      </c>
    </row>
    <row r="32" spans="2:8">
      <c r="B32" s="2" t="s">
        <v>869</v>
      </c>
      <c r="C32" s="78" t="s">
        <v>258</v>
      </c>
      <c r="D32" s="2" t="s">
        <v>471</v>
      </c>
      <c r="E32" s="2" t="s">
        <v>870</v>
      </c>
      <c r="F32" s="71">
        <v>230000</v>
      </c>
      <c r="G32" s="71">
        <v>7019.26</v>
      </c>
      <c r="H32" s="71">
        <v>1.62</v>
      </c>
    </row>
    <row r="33" spans="2:8">
      <c r="B33" s="2" t="s">
        <v>1303</v>
      </c>
      <c r="C33" s="78" t="s">
        <v>258</v>
      </c>
      <c r="D33" s="2" t="s">
        <v>406</v>
      </c>
      <c r="E33" s="2" t="s">
        <v>1304</v>
      </c>
      <c r="F33" s="71">
        <v>787598</v>
      </c>
      <c r="G33" s="71">
        <v>6939.53</v>
      </c>
      <c r="H33" s="71">
        <v>1.6</v>
      </c>
    </row>
    <row r="34" spans="2:8">
      <c r="B34" s="2" t="s">
        <v>1125</v>
      </c>
      <c r="C34" s="78" t="s">
        <v>258</v>
      </c>
      <c r="D34" s="2" t="s">
        <v>378</v>
      </c>
      <c r="E34" s="2" t="s">
        <v>1126</v>
      </c>
      <c r="F34" s="71">
        <v>3600000</v>
      </c>
      <c r="G34" s="71">
        <v>6938.28</v>
      </c>
      <c r="H34" s="71">
        <v>1.6</v>
      </c>
    </row>
    <row r="35" spans="2:8">
      <c r="B35" s="2" t="s">
        <v>417</v>
      </c>
      <c r="C35" s="78" t="s">
        <v>258</v>
      </c>
      <c r="D35" s="2" t="s">
        <v>418</v>
      </c>
      <c r="E35" s="2" t="s">
        <v>419</v>
      </c>
      <c r="F35" s="71">
        <v>375000</v>
      </c>
      <c r="G35" s="71">
        <v>6723.19</v>
      </c>
      <c r="H35" s="71">
        <v>1.55</v>
      </c>
    </row>
    <row r="36" spans="2:8">
      <c r="B36" s="2" t="s">
        <v>822</v>
      </c>
      <c r="C36" s="78" t="s">
        <v>258</v>
      </c>
      <c r="D36" s="2" t="s">
        <v>823</v>
      </c>
      <c r="E36" s="2" t="s">
        <v>824</v>
      </c>
      <c r="F36" s="71">
        <v>900000</v>
      </c>
      <c r="G36" s="71">
        <v>6142.05</v>
      </c>
      <c r="H36" s="71">
        <v>1.42</v>
      </c>
    </row>
    <row r="37" spans="2:8">
      <c r="B37" s="2" t="s">
        <v>1725</v>
      </c>
      <c r="C37" s="78" t="s">
        <v>258</v>
      </c>
      <c r="D37" s="2" t="s">
        <v>409</v>
      </c>
      <c r="E37" s="2" t="s">
        <v>1726</v>
      </c>
      <c r="F37" s="71">
        <v>247210</v>
      </c>
      <c r="G37" s="71">
        <v>6033.9</v>
      </c>
      <c r="H37" s="71">
        <v>1.39</v>
      </c>
    </row>
    <row r="38" spans="2:8">
      <c r="B38" s="2" t="s">
        <v>793</v>
      </c>
      <c r="C38" s="78" t="s">
        <v>258</v>
      </c>
      <c r="D38" s="2" t="s">
        <v>794</v>
      </c>
      <c r="E38" s="2" t="s">
        <v>795</v>
      </c>
      <c r="F38" s="71">
        <v>1450000</v>
      </c>
      <c r="G38" s="71">
        <v>5773.9</v>
      </c>
      <c r="H38" s="71">
        <v>1.33</v>
      </c>
    </row>
    <row r="39" spans="2:8">
      <c r="B39" s="2" t="s">
        <v>999</v>
      </c>
      <c r="C39" s="78" t="s">
        <v>258</v>
      </c>
      <c r="D39" s="2" t="s">
        <v>409</v>
      </c>
      <c r="E39" s="2" t="s">
        <v>1000</v>
      </c>
      <c r="F39" s="71">
        <v>400000</v>
      </c>
      <c r="G39" s="71">
        <v>5768.8</v>
      </c>
      <c r="H39" s="71">
        <v>1.33</v>
      </c>
    </row>
    <row r="40" spans="2:8">
      <c r="B40" s="2" t="s">
        <v>547</v>
      </c>
      <c r="C40" s="78" t="s">
        <v>258</v>
      </c>
      <c r="D40" s="2" t="s">
        <v>421</v>
      </c>
      <c r="E40" s="2" t="s">
        <v>548</v>
      </c>
      <c r="F40" s="71">
        <v>222000</v>
      </c>
      <c r="G40" s="71">
        <v>5392.27</v>
      </c>
      <c r="H40" s="71">
        <v>1.24</v>
      </c>
    </row>
    <row r="41" spans="2:8">
      <c r="B41" s="2" t="s">
        <v>778</v>
      </c>
      <c r="C41" s="78" t="s">
        <v>258</v>
      </c>
      <c r="D41" s="2" t="s">
        <v>399</v>
      </c>
      <c r="E41" s="2" t="s">
        <v>779</v>
      </c>
      <c r="F41" s="71">
        <v>1000000</v>
      </c>
      <c r="G41" s="71">
        <v>5383.5</v>
      </c>
      <c r="H41" s="71">
        <v>1.24</v>
      </c>
    </row>
    <row r="42" spans="2:8">
      <c r="B42" s="2" t="s">
        <v>448</v>
      </c>
      <c r="C42" s="78" t="s">
        <v>258</v>
      </c>
      <c r="D42" s="2" t="s">
        <v>449</v>
      </c>
      <c r="E42" s="2" t="s">
        <v>450</v>
      </c>
      <c r="F42" s="71">
        <v>505000</v>
      </c>
      <c r="G42" s="71">
        <v>5329.01</v>
      </c>
      <c r="H42" s="71">
        <v>1.23</v>
      </c>
    </row>
    <row r="43" spans="2:8">
      <c r="B43" s="2" t="s">
        <v>1299</v>
      </c>
      <c r="C43" s="78" t="s">
        <v>258</v>
      </c>
      <c r="D43" s="2" t="s">
        <v>406</v>
      </c>
      <c r="E43" s="2" t="s">
        <v>1300</v>
      </c>
      <c r="F43" s="71">
        <v>1275000</v>
      </c>
      <c r="G43" s="71">
        <v>5281.69</v>
      </c>
      <c r="H43" s="71">
        <v>1.22</v>
      </c>
    </row>
    <row r="44" spans="2:8">
      <c r="B44" s="2" t="s">
        <v>433</v>
      </c>
      <c r="C44" s="78" t="s">
        <v>258</v>
      </c>
      <c r="D44" s="2" t="s">
        <v>378</v>
      </c>
      <c r="E44" s="2" t="s">
        <v>434</v>
      </c>
      <c r="F44" s="71">
        <v>3300000</v>
      </c>
      <c r="G44" s="71">
        <v>5186.9399999999996</v>
      </c>
      <c r="H44" s="71">
        <v>1.2</v>
      </c>
    </row>
    <row r="45" spans="2:8">
      <c r="B45" s="2" t="s">
        <v>990</v>
      </c>
      <c r="C45" s="78" t="s">
        <v>258</v>
      </c>
      <c r="D45" s="2" t="s">
        <v>695</v>
      </c>
      <c r="E45" s="2" t="s">
        <v>991</v>
      </c>
      <c r="F45" s="71">
        <v>765000</v>
      </c>
      <c r="G45" s="71">
        <v>5159.54</v>
      </c>
      <c r="H45" s="71">
        <v>1.19</v>
      </c>
    </row>
    <row r="46" spans="2:8">
      <c r="B46" s="2" t="s">
        <v>1013</v>
      </c>
      <c r="C46" s="78" t="s">
        <v>258</v>
      </c>
      <c r="D46" s="2" t="s">
        <v>452</v>
      </c>
      <c r="E46" s="2" t="s">
        <v>1014</v>
      </c>
      <c r="F46" s="71">
        <v>150000</v>
      </c>
      <c r="G46" s="71">
        <v>5142.3</v>
      </c>
      <c r="H46" s="71">
        <v>1.19</v>
      </c>
    </row>
    <row r="47" spans="2:8">
      <c r="B47" s="2" t="s">
        <v>904</v>
      </c>
      <c r="C47" s="78" t="s">
        <v>258</v>
      </c>
      <c r="D47" s="2" t="s">
        <v>502</v>
      </c>
      <c r="E47" s="2" t="s">
        <v>905</v>
      </c>
      <c r="F47" s="71">
        <v>526000</v>
      </c>
      <c r="G47" s="71">
        <v>5137.18</v>
      </c>
      <c r="H47" s="71">
        <v>1.18</v>
      </c>
    </row>
    <row r="48" spans="2:8">
      <c r="B48" s="2" t="s">
        <v>545</v>
      </c>
      <c r="C48" s="78" t="s">
        <v>258</v>
      </c>
      <c r="D48" s="2" t="s">
        <v>502</v>
      </c>
      <c r="E48" s="2" t="s">
        <v>546</v>
      </c>
      <c r="F48" s="71">
        <v>1013513</v>
      </c>
      <c r="G48" s="71">
        <v>4982.43</v>
      </c>
      <c r="H48" s="71">
        <v>1.1499999999999999</v>
      </c>
    </row>
    <row r="49" spans="2:8">
      <c r="B49" s="2" t="s">
        <v>1301</v>
      </c>
      <c r="C49" s="78" t="s">
        <v>258</v>
      </c>
      <c r="D49" s="2" t="s">
        <v>406</v>
      </c>
      <c r="E49" s="2" t="s">
        <v>1302</v>
      </c>
      <c r="F49" s="71">
        <v>1155000</v>
      </c>
      <c r="G49" s="71">
        <v>4957.26</v>
      </c>
      <c r="H49" s="71">
        <v>1.1399999999999999</v>
      </c>
    </row>
    <row r="50" spans="2:8">
      <c r="B50" s="2" t="s">
        <v>1079</v>
      </c>
      <c r="C50" s="78" t="s">
        <v>258</v>
      </c>
      <c r="D50" s="2" t="s">
        <v>525</v>
      </c>
      <c r="E50" s="2" t="s">
        <v>1080</v>
      </c>
      <c r="F50" s="71">
        <v>725000</v>
      </c>
      <c r="G50" s="71">
        <v>4816.54</v>
      </c>
      <c r="H50" s="71">
        <v>1.1100000000000001</v>
      </c>
    </row>
    <row r="51" spans="2:8">
      <c r="B51" s="2" t="s">
        <v>549</v>
      </c>
      <c r="C51" s="78" t="s">
        <v>258</v>
      </c>
      <c r="D51" s="2" t="s">
        <v>471</v>
      </c>
      <c r="E51" s="2" t="s">
        <v>550</v>
      </c>
      <c r="F51" s="71">
        <v>1000000</v>
      </c>
      <c r="G51" s="71">
        <v>4779.5</v>
      </c>
      <c r="H51" s="71">
        <v>1.1000000000000001</v>
      </c>
    </row>
    <row r="52" spans="2:8">
      <c r="B52" s="2" t="s">
        <v>1297</v>
      </c>
      <c r="C52" s="78" t="s">
        <v>258</v>
      </c>
      <c r="D52" s="2" t="s">
        <v>418</v>
      </c>
      <c r="E52" s="2" t="s">
        <v>1298</v>
      </c>
      <c r="F52" s="71">
        <v>300000</v>
      </c>
      <c r="G52" s="71">
        <v>4643.55</v>
      </c>
      <c r="H52" s="71">
        <v>1.07</v>
      </c>
    </row>
    <row r="53" spans="2:8">
      <c r="B53" s="2" t="s">
        <v>992</v>
      </c>
      <c r="C53" s="78" t="s">
        <v>258</v>
      </c>
      <c r="D53" s="2" t="s">
        <v>993</v>
      </c>
      <c r="E53" s="2" t="s">
        <v>994</v>
      </c>
      <c r="F53" s="71">
        <v>1425000</v>
      </c>
      <c r="G53" s="71">
        <v>4293.8100000000004</v>
      </c>
      <c r="H53" s="71">
        <v>0.99</v>
      </c>
    </row>
    <row r="54" spans="2:8">
      <c r="B54" s="2" t="s">
        <v>1005</v>
      </c>
      <c r="C54" s="78" t="s">
        <v>258</v>
      </c>
      <c r="D54" s="2" t="s">
        <v>412</v>
      </c>
      <c r="E54" s="2" t="s">
        <v>1006</v>
      </c>
      <c r="F54" s="71">
        <v>290000</v>
      </c>
      <c r="G54" s="71">
        <v>4230.2299999999996</v>
      </c>
      <c r="H54" s="71">
        <v>0.98</v>
      </c>
    </row>
    <row r="55" spans="2:8">
      <c r="B55" s="2" t="s">
        <v>1200</v>
      </c>
      <c r="C55" s="78" t="s">
        <v>258</v>
      </c>
      <c r="D55" s="2" t="s">
        <v>471</v>
      </c>
      <c r="E55" s="2" t="s">
        <v>1201</v>
      </c>
      <c r="F55" s="71">
        <v>144998</v>
      </c>
      <c r="G55" s="71">
        <v>4194.57</v>
      </c>
      <c r="H55" s="71">
        <v>0.97</v>
      </c>
    </row>
    <row r="56" spans="2:8">
      <c r="B56" s="2" t="s">
        <v>1391</v>
      </c>
      <c r="C56" s="78" t="s">
        <v>258</v>
      </c>
      <c r="D56" s="2" t="s">
        <v>444</v>
      </c>
      <c r="E56" s="2" t="s">
        <v>1392</v>
      </c>
      <c r="F56" s="71">
        <v>220000</v>
      </c>
      <c r="G56" s="71">
        <v>4155.58</v>
      </c>
      <c r="H56" s="71">
        <v>0.96</v>
      </c>
    </row>
    <row r="57" spans="2:8">
      <c r="B57" s="2" t="s">
        <v>1393</v>
      </c>
      <c r="C57" s="78" t="s">
        <v>258</v>
      </c>
      <c r="D57" s="2" t="s">
        <v>444</v>
      </c>
      <c r="E57" s="2" t="s">
        <v>1394</v>
      </c>
      <c r="F57" s="71">
        <v>83500</v>
      </c>
      <c r="G57" s="71">
        <v>4072.55</v>
      </c>
      <c r="H57" s="71">
        <v>0.94</v>
      </c>
    </row>
    <row r="58" spans="2:8">
      <c r="B58" s="2" t="s">
        <v>516</v>
      </c>
      <c r="C58" s="78" t="s">
        <v>258</v>
      </c>
      <c r="D58" s="2" t="s">
        <v>471</v>
      </c>
      <c r="E58" s="2" t="s">
        <v>517</v>
      </c>
      <c r="F58" s="71">
        <v>343014</v>
      </c>
      <c r="G58" s="71">
        <v>4056.66</v>
      </c>
      <c r="H58" s="71">
        <v>0.94</v>
      </c>
    </row>
    <row r="59" spans="2:8">
      <c r="B59" s="2" t="s">
        <v>1776</v>
      </c>
      <c r="C59" s="78" t="s">
        <v>258</v>
      </c>
      <c r="D59" s="2" t="s">
        <v>598</v>
      </c>
      <c r="E59" s="2" t="s">
        <v>1777</v>
      </c>
      <c r="F59" s="71">
        <v>1732793</v>
      </c>
      <c r="G59" s="71">
        <v>3900.34</v>
      </c>
      <c r="H59" s="71">
        <v>0.9</v>
      </c>
    </row>
    <row r="60" spans="2:8">
      <c r="B60" s="2" t="s">
        <v>1196</v>
      </c>
      <c r="C60" s="78" t="s">
        <v>258</v>
      </c>
      <c r="D60" s="2" t="s">
        <v>444</v>
      </c>
      <c r="E60" s="2" t="s">
        <v>1197</v>
      </c>
      <c r="F60" s="71">
        <v>440714</v>
      </c>
      <c r="G60" s="71">
        <v>3858.45</v>
      </c>
      <c r="H60" s="71">
        <v>0.89</v>
      </c>
    </row>
    <row r="61" spans="2:8">
      <c r="B61" s="2" t="s">
        <v>2054</v>
      </c>
      <c r="C61" s="78" t="s">
        <v>258</v>
      </c>
      <c r="D61" s="2" t="s">
        <v>493</v>
      </c>
      <c r="E61" s="2" t="s">
        <v>2055</v>
      </c>
      <c r="F61" s="71">
        <v>803831</v>
      </c>
      <c r="G61" s="71">
        <v>3718.12</v>
      </c>
      <c r="H61" s="71">
        <v>0.86</v>
      </c>
    </row>
    <row r="62" spans="2:8">
      <c r="B62" s="2" t="s">
        <v>1249</v>
      </c>
      <c r="C62" s="78" t="s">
        <v>258</v>
      </c>
      <c r="D62" s="2" t="s">
        <v>388</v>
      </c>
      <c r="E62" s="2" t="s">
        <v>1250</v>
      </c>
      <c r="F62" s="71">
        <v>260000</v>
      </c>
      <c r="G62" s="71">
        <v>3687.45</v>
      </c>
      <c r="H62" s="71">
        <v>0.85</v>
      </c>
    </row>
    <row r="63" spans="2:8">
      <c r="B63" s="2" t="s">
        <v>1770</v>
      </c>
      <c r="C63" s="78" t="s">
        <v>258</v>
      </c>
      <c r="D63" s="2" t="s">
        <v>525</v>
      </c>
      <c r="E63" s="2" t="s">
        <v>1771</v>
      </c>
      <c r="F63" s="71">
        <v>5983000</v>
      </c>
      <c r="G63" s="71">
        <v>3616.72</v>
      </c>
      <c r="H63" s="71">
        <v>0.83</v>
      </c>
    </row>
    <row r="64" spans="2:8">
      <c r="B64" s="2" t="s">
        <v>2056</v>
      </c>
      <c r="C64" s="78" t="s">
        <v>258</v>
      </c>
      <c r="D64" s="2" t="s">
        <v>444</v>
      </c>
      <c r="E64" s="2" t="s">
        <v>2057</v>
      </c>
      <c r="F64" s="71">
        <v>740000</v>
      </c>
      <c r="G64" s="71">
        <v>3183.11</v>
      </c>
      <c r="H64" s="71">
        <v>0.73</v>
      </c>
    </row>
    <row r="65" spans="2:9">
      <c r="B65" s="2" t="s">
        <v>1442</v>
      </c>
      <c r="C65" s="78" t="s">
        <v>258</v>
      </c>
      <c r="D65" s="2" t="s">
        <v>391</v>
      </c>
      <c r="E65" s="2" t="s">
        <v>1443</v>
      </c>
      <c r="F65" s="71">
        <v>291520</v>
      </c>
      <c r="G65" s="71">
        <v>3080.78</v>
      </c>
      <c r="H65" s="71">
        <v>0.71</v>
      </c>
    </row>
    <row r="66" spans="2:9">
      <c r="B66" s="2" t="s">
        <v>1385</v>
      </c>
      <c r="C66" s="78" t="s">
        <v>258</v>
      </c>
      <c r="D66" s="2" t="s">
        <v>571</v>
      </c>
      <c r="E66" s="2" t="s">
        <v>1386</v>
      </c>
      <c r="F66" s="71">
        <v>197119</v>
      </c>
      <c r="G66" s="71">
        <v>2598.52</v>
      </c>
      <c r="H66" s="71">
        <v>0.6</v>
      </c>
    </row>
    <row r="67" spans="2:9">
      <c r="B67" s="2" t="s">
        <v>1401</v>
      </c>
      <c r="C67" s="78" t="s">
        <v>258</v>
      </c>
      <c r="D67" s="2" t="s">
        <v>391</v>
      </c>
      <c r="E67" s="2" t="s">
        <v>1402</v>
      </c>
      <c r="F67" s="71">
        <v>1000000</v>
      </c>
      <c r="G67" s="71">
        <v>2281.3000000000002</v>
      </c>
      <c r="H67" s="71">
        <v>0.53</v>
      </c>
    </row>
    <row r="68" spans="2:9">
      <c r="B68" s="2" t="s">
        <v>2058</v>
      </c>
      <c r="C68" s="78" t="s">
        <v>258</v>
      </c>
      <c r="D68" s="2" t="s">
        <v>525</v>
      </c>
      <c r="E68" s="2" t="s">
        <v>2059</v>
      </c>
      <c r="F68" s="71">
        <v>700000</v>
      </c>
      <c r="G68" s="71">
        <v>1897.35</v>
      </c>
      <c r="H68" s="71">
        <v>0.44</v>
      </c>
    </row>
    <row r="69" spans="2:9">
      <c r="B69" s="2" t="s">
        <v>1735</v>
      </c>
      <c r="C69" s="78" t="s">
        <v>258</v>
      </c>
      <c r="D69" s="2" t="s">
        <v>1161</v>
      </c>
      <c r="E69" s="2" t="s">
        <v>1736</v>
      </c>
      <c r="F69" s="71">
        <v>280401</v>
      </c>
      <c r="G69" s="71">
        <v>1248.21</v>
      </c>
      <c r="H69" s="71">
        <v>0.28999999999999998</v>
      </c>
    </row>
    <row r="70" spans="2:9">
      <c r="B70" s="2" t="s">
        <v>1664</v>
      </c>
      <c r="C70" s="78" t="s">
        <v>258</v>
      </c>
      <c r="D70" s="2" t="s">
        <v>484</v>
      </c>
      <c r="E70" s="2" t="s">
        <v>1665</v>
      </c>
      <c r="F70" s="71">
        <v>96428</v>
      </c>
      <c r="G70" s="71">
        <v>1247.83</v>
      </c>
      <c r="H70" s="71">
        <v>0.28999999999999998</v>
      </c>
    </row>
    <row r="71" spans="2:9">
      <c r="B71" s="2" t="s">
        <v>938</v>
      </c>
      <c r="C71" s="78" t="s">
        <v>258</v>
      </c>
      <c r="D71" s="2" t="s">
        <v>438</v>
      </c>
      <c r="E71" s="2" t="s">
        <v>939</v>
      </c>
      <c r="F71" s="71">
        <v>20</v>
      </c>
      <c r="G71" s="71">
        <v>0.06</v>
      </c>
      <c r="H71" s="71">
        <v>0</v>
      </c>
      <c r="I71" s="2" t="s">
        <v>1452</v>
      </c>
    </row>
    <row r="72" spans="2:9" ht="13">
      <c r="B72" s="3" t="s">
        <v>261</v>
      </c>
      <c r="C72" s="82"/>
      <c r="D72" s="3"/>
      <c r="E72" s="3"/>
      <c r="F72" s="83"/>
      <c r="G72" s="83">
        <f>SUM(G12:G71)</f>
        <v>410949.13</v>
      </c>
      <c r="H72" s="83">
        <f>SUM(H12:H71)</f>
        <v>94.779999999999973</v>
      </c>
    </row>
    <row r="73" spans="2:9" ht="13">
      <c r="B73" s="3" t="s">
        <v>262</v>
      </c>
      <c r="C73" s="82"/>
      <c r="D73" s="3"/>
      <c r="E73" s="3"/>
      <c r="F73" s="83"/>
      <c r="G73" s="83">
        <v>12708.24</v>
      </c>
      <c r="H73" s="83">
        <v>2.93</v>
      </c>
    </row>
    <row r="74" spans="2:9" ht="13">
      <c r="B74" s="3" t="s">
        <v>263</v>
      </c>
      <c r="C74" s="82"/>
      <c r="D74" s="3"/>
      <c r="E74" s="3"/>
      <c r="F74" s="83"/>
      <c r="G74" s="83">
        <v>423657.37</v>
      </c>
      <c r="H74" s="83">
        <v>97.71</v>
      </c>
    </row>
    <row r="75" spans="2:9" ht="13">
      <c r="B75" s="3" t="s">
        <v>350</v>
      </c>
      <c r="C75" s="82"/>
      <c r="D75" s="3"/>
      <c r="E75" s="3"/>
      <c r="F75" s="83"/>
      <c r="G75" s="83">
        <v>9883.0810625000067</v>
      </c>
      <c r="H75" s="83">
        <v>2.2900000000000063</v>
      </c>
    </row>
    <row r="76" spans="2:9" ht="13">
      <c r="B76" s="3" t="s">
        <v>265</v>
      </c>
      <c r="C76" s="82"/>
      <c r="D76" s="3"/>
      <c r="E76" s="3"/>
      <c r="F76" s="83"/>
      <c r="G76" s="83">
        <v>433540.45106250001</v>
      </c>
      <c r="H76" s="83">
        <v>100</v>
      </c>
    </row>
    <row r="77" spans="2:9">
      <c r="B77" s="2" t="s">
        <v>266</v>
      </c>
    </row>
    <row r="78" spans="2:9" ht="13">
      <c r="B78" s="3" t="s">
        <v>267</v>
      </c>
    </row>
    <row r="79" spans="2:9" ht="13">
      <c r="B79" s="3" t="s">
        <v>268</v>
      </c>
      <c r="C79" s="78" t="s">
        <v>269</v>
      </c>
    </row>
    <row r="80" spans="2:9" ht="13">
      <c r="B80" s="3" t="s">
        <v>272</v>
      </c>
      <c r="C80" s="78" t="s">
        <v>271</v>
      </c>
    </row>
    <row r="81" spans="2:3" ht="13">
      <c r="B81" s="3" t="s">
        <v>273</v>
      </c>
      <c r="C81" s="78" t="s">
        <v>271</v>
      </c>
    </row>
    <row r="82" spans="2:3" ht="13">
      <c r="B82" s="3" t="s">
        <v>274</v>
      </c>
      <c r="C82" s="78" t="s">
        <v>275</v>
      </c>
    </row>
    <row r="83" spans="2:3" ht="13">
      <c r="B83" s="3" t="s">
        <v>2060</v>
      </c>
      <c r="C83" s="82"/>
    </row>
    <row r="84" spans="2:3" ht="13">
      <c r="B84" s="3" t="s">
        <v>2061</v>
      </c>
      <c r="C84" s="82"/>
    </row>
    <row r="85" spans="2:3" ht="13">
      <c r="B85" s="3" t="s">
        <v>2062</v>
      </c>
      <c r="C85" s="82"/>
    </row>
    <row r="86" spans="2:3" ht="13">
      <c r="B86" s="3" t="s">
        <v>2063</v>
      </c>
      <c r="C86" s="82"/>
    </row>
    <row r="87" spans="2:3" ht="13">
      <c r="B87" s="3" t="s">
        <v>2064</v>
      </c>
      <c r="C87" s="82"/>
    </row>
    <row r="88" spans="2:3" ht="13">
      <c r="B88" s="3" t="s">
        <v>2065</v>
      </c>
      <c r="C88" s="82"/>
    </row>
    <row r="89" spans="2:3" ht="13">
      <c r="B89" s="3" t="s">
        <v>2066</v>
      </c>
      <c r="C89" s="82"/>
    </row>
    <row r="90" spans="2:3" ht="13">
      <c r="B90" s="3" t="s">
        <v>2067</v>
      </c>
      <c r="C90" s="82"/>
    </row>
    <row r="91" spans="2:3" ht="13">
      <c r="B91" s="3" t="s">
        <v>1969</v>
      </c>
      <c r="C91" s="82"/>
    </row>
    <row r="92" spans="2:3">
      <c r="B92" s="2" t="s">
        <v>286</v>
      </c>
    </row>
    <row r="93" spans="2:3">
      <c r="B93" s="2" t="s">
        <v>354</v>
      </c>
    </row>
    <row r="96" spans="2:3" ht="14.5">
      <c r="B96" s="104" t="s">
        <v>355</v>
      </c>
      <c r="C96" s="105"/>
    </row>
    <row r="97" spans="2:7" ht="14.5">
      <c r="B97" s="104" t="s">
        <v>356</v>
      </c>
      <c r="C97" s="106" t="s">
        <v>357</v>
      </c>
    </row>
    <row r="98" spans="2:7" ht="14.5">
      <c r="B98" s="85" t="s">
        <v>358</v>
      </c>
      <c r="C98" s="86" t="s">
        <v>359</v>
      </c>
    </row>
    <row r="99" spans="2:7" ht="14.5">
      <c r="B99" s="85" t="s">
        <v>360</v>
      </c>
      <c r="C99" s="86" t="s">
        <v>359</v>
      </c>
    </row>
    <row r="100" spans="2:7" ht="14.5">
      <c r="B100" s="85" t="s">
        <v>361</v>
      </c>
      <c r="C100" s="86" t="s">
        <v>359</v>
      </c>
    </row>
    <row r="101" spans="2:7" ht="14.5">
      <c r="B101" s="85" t="s">
        <v>362</v>
      </c>
      <c r="C101" s="86" t="s">
        <v>359</v>
      </c>
    </row>
    <row r="102" spans="2:7" ht="14.5">
      <c r="B102" s="85" t="s">
        <v>363</v>
      </c>
      <c r="C102" s="86" t="s">
        <v>359</v>
      </c>
    </row>
    <row r="103" spans="2:7" ht="14.5">
      <c r="B103" s="85" t="s">
        <v>364</v>
      </c>
      <c r="C103" s="86" t="s">
        <v>359</v>
      </c>
    </row>
    <row r="104" spans="2:7" ht="14.5">
      <c r="B104" s="104" t="s">
        <v>365</v>
      </c>
      <c r="C104" s="105" t="s">
        <v>359</v>
      </c>
    </row>
    <row r="106" spans="2:7" ht="14.5">
      <c r="B106" s="85" t="s">
        <v>295</v>
      </c>
      <c r="C106" s="86"/>
      <c r="D106" s="85"/>
    </row>
    <row r="107" spans="2:7" ht="29">
      <c r="B107" s="89" t="s">
        <v>296</v>
      </c>
      <c r="C107" s="87" t="s">
        <v>297</v>
      </c>
      <c r="D107" s="89" t="s">
        <v>298</v>
      </c>
    </row>
    <row r="108" spans="2:7" ht="14.5">
      <c r="B108" s="85" t="s">
        <v>271</v>
      </c>
      <c r="C108" s="86" t="s">
        <v>271</v>
      </c>
      <c r="D108" s="85" t="s">
        <v>271</v>
      </c>
    </row>
    <row r="110" spans="2:7" ht="13">
      <c r="B110" s="90" t="s">
        <v>299</v>
      </c>
      <c r="C110" s="91">
        <v>45747</v>
      </c>
      <c r="D110" s="92"/>
      <c r="E110" s="93"/>
      <c r="F110" s="94"/>
    </row>
    <row r="111" spans="2:7" ht="13">
      <c r="B111" s="90" t="s">
        <v>300</v>
      </c>
      <c r="C111" s="95" t="s">
        <v>301</v>
      </c>
      <c r="D111" s="90" t="s">
        <v>302</v>
      </c>
      <c r="E111" s="96" t="s">
        <v>303</v>
      </c>
      <c r="F111" s="97" t="s">
        <v>304</v>
      </c>
      <c r="G111" s="83"/>
    </row>
    <row r="112" spans="2:7">
      <c r="B112" s="98" t="s">
        <v>271</v>
      </c>
      <c r="C112" s="99" t="s">
        <v>271</v>
      </c>
      <c r="D112" s="98" t="s">
        <v>271</v>
      </c>
      <c r="E112" s="100" t="s">
        <v>271</v>
      </c>
      <c r="F112" s="101" t="s">
        <v>271</v>
      </c>
    </row>
    <row r="115" spans="2:4" ht="13">
      <c r="B115" s="3" t="s">
        <v>305</v>
      </c>
    </row>
    <row r="116" spans="2:4" ht="13">
      <c r="B116" s="3"/>
    </row>
    <row r="117" spans="2:4" ht="13">
      <c r="B117" s="3" t="s">
        <v>306</v>
      </c>
    </row>
    <row r="118" spans="2:4" ht="13">
      <c r="B118" s="90" t="s">
        <v>307</v>
      </c>
      <c r="C118" s="95" t="s">
        <v>308</v>
      </c>
      <c r="D118" s="3"/>
    </row>
    <row r="119" spans="2:4">
      <c r="B119" s="92" t="s">
        <v>271</v>
      </c>
      <c r="C119" s="102" t="s">
        <v>271</v>
      </c>
    </row>
    <row r="121" spans="2:4" ht="13">
      <c r="B121" s="90" t="s">
        <v>309</v>
      </c>
      <c r="C121" s="95" t="s">
        <v>308</v>
      </c>
    </row>
    <row r="122" spans="2:4">
      <c r="B122" s="92" t="s">
        <v>271</v>
      </c>
      <c r="C122" s="102" t="s">
        <v>271</v>
      </c>
    </row>
    <row r="124" spans="2:4" ht="13">
      <c r="B124" s="90" t="s">
        <v>310</v>
      </c>
      <c r="C124" s="95" t="s">
        <v>311</v>
      </c>
    </row>
    <row r="125" spans="2:4">
      <c r="B125" s="92" t="s">
        <v>271</v>
      </c>
      <c r="C125" s="102" t="s">
        <v>271</v>
      </c>
    </row>
    <row r="127" spans="2:4" ht="13">
      <c r="B127" s="96" t="s">
        <v>312</v>
      </c>
      <c r="C127" s="95" t="s">
        <v>311</v>
      </c>
    </row>
    <row r="128" spans="2:4">
      <c r="B128" s="93" t="s">
        <v>271</v>
      </c>
      <c r="C128" s="102" t="s">
        <v>271</v>
      </c>
    </row>
    <row r="130" spans="2:7" ht="13">
      <c r="B130" s="90" t="s">
        <v>313</v>
      </c>
      <c r="C130" s="95" t="s">
        <v>271</v>
      </c>
    </row>
    <row r="132" spans="2:7" ht="13">
      <c r="B132" s="90" t="s">
        <v>314</v>
      </c>
      <c r="C132" s="91">
        <v>45747</v>
      </c>
      <c r="D132" s="92"/>
      <c r="E132" s="93"/>
      <c r="F132" s="94"/>
    </row>
    <row r="133" spans="2:7" ht="13">
      <c r="B133" s="90" t="s">
        <v>300</v>
      </c>
      <c r="C133" s="95" t="s">
        <v>301</v>
      </c>
      <c r="D133" s="90" t="s">
        <v>302</v>
      </c>
      <c r="E133" s="96" t="s">
        <v>303</v>
      </c>
      <c r="F133" s="97" t="s">
        <v>304</v>
      </c>
      <c r="G133" s="83"/>
    </row>
    <row r="134" spans="2:7">
      <c r="B134" s="98" t="s">
        <v>271</v>
      </c>
      <c r="C134" s="99" t="s">
        <v>271</v>
      </c>
      <c r="D134" s="98" t="s">
        <v>271</v>
      </c>
      <c r="E134" s="100" t="s">
        <v>271</v>
      </c>
      <c r="F134" s="101" t="s">
        <v>271</v>
      </c>
    </row>
    <row r="135" spans="2:7" ht="13">
      <c r="B135" s="3" t="s">
        <v>305</v>
      </c>
    </row>
    <row r="136" spans="2:7" ht="13">
      <c r="B136" s="3"/>
    </row>
    <row r="137" spans="2:7" ht="13">
      <c r="B137" s="3" t="s">
        <v>306</v>
      </c>
    </row>
    <row r="138" spans="2:7" ht="13">
      <c r="B138" s="90" t="s">
        <v>307</v>
      </c>
      <c r="C138" s="95" t="s">
        <v>308</v>
      </c>
      <c r="D138" s="3"/>
    </row>
    <row r="139" spans="2:7">
      <c r="B139" s="92" t="s">
        <v>271</v>
      </c>
      <c r="C139" s="102" t="s">
        <v>271</v>
      </c>
    </row>
    <row r="141" spans="2:7" ht="13">
      <c r="B141" s="90" t="s">
        <v>309</v>
      </c>
      <c r="C141" s="95" t="s">
        <v>308</v>
      </c>
    </row>
    <row r="142" spans="2:7">
      <c r="B142" s="92" t="s">
        <v>271</v>
      </c>
      <c r="C142" s="102" t="s">
        <v>271</v>
      </c>
    </row>
    <row r="144" spans="2:7" ht="13">
      <c r="B144" s="90" t="s">
        <v>310</v>
      </c>
      <c r="C144" s="95" t="s">
        <v>311</v>
      </c>
    </row>
    <row r="145" spans="2:80">
      <c r="B145" s="92" t="s">
        <v>271</v>
      </c>
      <c r="C145" s="102" t="s">
        <v>271</v>
      </c>
    </row>
    <row r="147" spans="2:80" ht="13">
      <c r="B147" s="96" t="s">
        <v>312</v>
      </c>
      <c r="C147" s="95" t="s">
        <v>311</v>
      </c>
    </row>
    <row r="148" spans="2:80">
      <c r="B148" s="93" t="s">
        <v>271</v>
      </c>
      <c r="C148" s="102" t="s">
        <v>271</v>
      </c>
    </row>
    <row r="150" spans="2:80" ht="13">
      <c r="B150" s="90" t="s">
        <v>313</v>
      </c>
      <c r="C150" s="95" t="s">
        <v>271</v>
      </c>
    </row>
    <row r="153" spans="2:80" ht="13">
      <c r="B153" s="3" t="s">
        <v>315</v>
      </c>
    </row>
    <row r="155" spans="2:80" ht="13">
      <c r="B155" s="90" t="s">
        <v>300</v>
      </c>
      <c r="C155" s="95" t="s">
        <v>316</v>
      </c>
      <c r="D155" s="90" t="s">
        <v>317</v>
      </c>
      <c r="E155" s="90" t="s">
        <v>318</v>
      </c>
      <c r="F155" s="83"/>
    </row>
    <row r="156" spans="2:80">
      <c r="B156" s="92" t="s">
        <v>271</v>
      </c>
      <c r="C156" s="102" t="s">
        <v>271</v>
      </c>
      <c r="D156" s="92" t="s">
        <v>271</v>
      </c>
      <c r="E156" s="92" t="s">
        <v>271</v>
      </c>
    </row>
    <row r="159" spans="2:80" ht="13">
      <c r="B159" s="3" t="s">
        <v>319</v>
      </c>
      <c r="C159" s="82" t="s">
        <v>271</v>
      </c>
      <c r="D159" s="3"/>
      <c r="E159" s="3"/>
      <c r="F159" s="83"/>
      <c r="G159" s="83"/>
      <c r="H159" s="8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1" spans="2:7" ht="13">
      <c r="B161" s="3" t="s">
        <v>320</v>
      </c>
    </row>
    <row r="163" spans="2:7" ht="13">
      <c r="B163" s="90" t="s">
        <v>321</v>
      </c>
      <c r="C163" s="95" t="s">
        <v>308</v>
      </c>
      <c r="D163" s="3"/>
    </row>
    <row r="164" spans="2:7">
      <c r="B164" s="92" t="s">
        <v>271</v>
      </c>
      <c r="C164" s="102" t="s">
        <v>271</v>
      </c>
    </row>
    <row r="167" spans="2:7" ht="13">
      <c r="B167" s="90" t="s">
        <v>322</v>
      </c>
      <c r="C167" s="95" t="s">
        <v>323</v>
      </c>
      <c r="D167" s="3"/>
    </row>
    <row r="168" spans="2:7">
      <c r="B168" s="92" t="s">
        <v>271</v>
      </c>
      <c r="C168" s="102" t="s">
        <v>271</v>
      </c>
    </row>
    <row r="171" spans="2:7" ht="13">
      <c r="B171" s="3" t="s">
        <v>324</v>
      </c>
    </row>
    <row r="174" spans="2:7" ht="13">
      <c r="B174" s="3" t="s">
        <v>325</v>
      </c>
    </row>
    <row r="176" spans="2:7" ht="13">
      <c r="B176" s="90" t="s">
        <v>300</v>
      </c>
      <c r="C176" s="95" t="s">
        <v>326</v>
      </c>
      <c r="D176" s="90" t="s">
        <v>316</v>
      </c>
      <c r="E176" s="90" t="s">
        <v>317</v>
      </c>
      <c r="F176" s="97" t="s">
        <v>318</v>
      </c>
      <c r="G176" s="83"/>
    </row>
    <row r="177" spans="2:80">
      <c r="B177" s="92" t="s">
        <v>271</v>
      </c>
      <c r="C177" s="102" t="s">
        <v>271</v>
      </c>
      <c r="D177" s="92" t="s">
        <v>271</v>
      </c>
      <c r="E177" s="92" t="s">
        <v>271</v>
      </c>
      <c r="F177" s="103" t="s">
        <v>271</v>
      </c>
    </row>
    <row r="180" spans="2:80" ht="13">
      <c r="B180" s="3" t="s">
        <v>319</v>
      </c>
      <c r="C180" s="82" t="s">
        <v>271</v>
      </c>
      <c r="D180" s="3"/>
      <c r="E180" s="3"/>
      <c r="F180" s="83"/>
      <c r="G180" s="83"/>
      <c r="H180" s="8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2" spans="2:80" ht="13">
      <c r="B182" s="3" t="s">
        <v>320</v>
      </c>
    </row>
    <row r="184" spans="2:80" ht="13">
      <c r="B184" s="90" t="s">
        <v>321</v>
      </c>
      <c r="C184" s="95" t="s">
        <v>308</v>
      </c>
      <c r="D184" s="3"/>
    </row>
    <row r="185" spans="2:80">
      <c r="B185" s="92" t="s">
        <v>271</v>
      </c>
      <c r="C185" s="102" t="s">
        <v>271</v>
      </c>
    </row>
    <row r="188" spans="2:80" ht="13">
      <c r="B188" s="90" t="s">
        <v>322</v>
      </c>
      <c r="C188" s="95" t="s">
        <v>323</v>
      </c>
      <c r="D188" s="3"/>
    </row>
    <row r="189" spans="2:80">
      <c r="B189" s="92" t="s">
        <v>271</v>
      </c>
      <c r="C189" s="102" t="s">
        <v>271</v>
      </c>
    </row>
    <row r="192" spans="2:80" ht="13">
      <c r="B192" s="3" t="s">
        <v>324</v>
      </c>
    </row>
    <row r="195" spans="2:7" ht="13">
      <c r="B195" s="3" t="s">
        <v>327</v>
      </c>
    </row>
    <row r="196" spans="2:7" ht="13">
      <c r="B196" s="90" t="s">
        <v>300</v>
      </c>
      <c r="C196" s="95" t="s">
        <v>328</v>
      </c>
      <c r="D196" s="90" t="s">
        <v>329</v>
      </c>
      <c r="E196" s="90" t="s">
        <v>330</v>
      </c>
      <c r="F196" s="97" t="s">
        <v>331</v>
      </c>
      <c r="G196" s="83"/>
    </row>
    <row r="197" spans="2:7">
      <c r="B197" s="92" t="s">
        <v>271</v>
      </c>
      <c r="C197" s="102" t="s">
        <v>271</v>
      </c>
      <c r="D197" s="92" t="s">
        <v>271</v>
      </c>
      <c r="E197" s="92" t="s">
        <v>271</v>
      </c>
      <c r="F197" s="103" t="s">
        <v>271</v>
      </c>
    </row>
    <row r="198" spans="2:7">
      <c r="B198" s="2" t="s">
        <v>332</v>
      </c>
    </row>
  </sheetData>
  <mergeCells count="3">
    <mergeCell ref="B1:E1"/>
    <mergeCell ref="C3:C7"/>
    <mergeCell ref="D3:D7"/>
  </mergeCells>
  <hyperlinks>
    <hyperlink ref="A1" location="Index!A1" display="Index" xr:uid="{9D216D62-9751-4C36-B5C1-F9746F95C4B8}"/>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01D6-210F-429C-A279-8B56DF5FB785}">
  <dimension ref="A1:CB211"/>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25</v>
      </c>
      <c r="C1" s="70"/>
      <c r="D1" s="70"/>
      <c r="E1" s="70"/>
    </row>
    <row r="3" spans="1:9" ht="14.5">
      <c r="B3" s="72" t="s">
        <v>25</v>
      </c>
      <c r="C3" s="73"/>
      <c r="D3" s="74"/>
      <c r="E3" s="75"/>
    </row>
    <row r="4" spans="1:9" ht="14.5">
      <c r="B4" s="7" t="s">
        <v>2068</v>
      </c>
      <c r="C4" s="73"/>
      <c r="D4" s="74"/>
      <c r="E4" s="176"/>
    </row>
    <row r="5" spans="1:9" ht="14.5">
      <c r="B5" s="76" t="s">
        <v>241</v>
      </c>
      <c r="C5" s="73"/>
      <c r="D5" s="74"/>
      <c r="E5" s="75"/>
    </row>
    <row r="6" spans="1:9" ht="14.5">
      <c r="B6" s="76" t="s">
        <v>511</v>
      </c>
      <c r="C6" s="73"/>
      <c r="D6" s="74"/>
      <c r="E6" s="75"/>
    </row>
    <row r="7" spans="1:9" ht="29">
      <c r="B7" s="76" t="s">
        <v>2069</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217748</v>
      </c>
      <c r="G15" s="71">
        <v>3980.87</v>
      </c>
      <c r="H15" s="71">
        <v>4.4000000000000004</v>
      </c>
    </row>
    <row r="16" spans="1:9">
      <c r="B16" s="2" t="s">
        <v>383</v>
      </c>
      <c r="C16" s="78" t="s">
        <v>258</v>
      </c>
      <c r="D16" s="2" t="s">
        <v>378</v>
      </c>
      <c r="E16" s="2" t="s">
        <v>384</v>
      </c>
      <c r="F16" s="71">
        <v>286930</v>
      </c>
      <c r="G16" s="71">
        <v>3868.82</v>
      </c>
      <c r="H16" s="71">
        <v>4.2699999999999996</v>
      </c>
    </row>
    <row r="17" spans="2:8">
      <c r="B17" s="2" t="s">
        <v>992</v>
      </c>
      <c r="C17" s="78" t="s">
        <v>258</v>
      </c>
      <c r="D17" s="2" t="s">
        <v>993</v>
      </c>
      <c r="E17" s="2" t="s">
        <v>994</v>
      </c>
      <c r="F17" s="71">
        <v>1077000</v>
      </c>
      <c r="G17" s="71">
        <v>3245.22</v>
      </c>
      <c r="H17" s="71">
        <v>3.58</v>
      </c>
    </row>
    <row r="18" spans="2:8">
      <c r="B18" s="2" t="s">
        <v>390</v>
      </c>
      <c r="C18" s="78" t="s">
        <v>258</v>
      </c>
      <c r="D18" s="2" t="s">
        <v>391</v>
      </c>
      <c r="E18" s="2" t="s">
        <v>392</v>
      </c>
      <c r="F18" s="71">
        <v>76389</v>
      </c>
      <c r="G18" s="71">
        <v>2667.73</v>
      </c>
      <c r="H18" s="71">
        <v>2.95</v>
      </c>
    </row>
    <row r="19" spans="2:8">
      <c r="B19" s="2" t="s">
        <v>1381</v>
      </c>
      <c r="C19" s="78" t="s">
        <v>258</v>
      </c>
      <c r="D19" s="2" t="s">
        <v>406</v>
      </c>
      <c r="E19" s="2" t="s">
        <v>1382</v>
      </c>
      <c r="F19" s="71">
        <v>262933</v>
      </c>
      <c r="G19" s="71">
        <v>2317.75</v>
      </c>
      <c r="H19" s="71">
        <v>2.56</v>
      </c>
    </row>
    <row r="20" spans="2:8">
      <c r="B20" s="2" t="s">
        <v>814</v>
      </c>
      <c r="C20" s="78" t="s">
        <v>258</v>
      </c>
      <c r="D20" s="2" t="s">
        <v>455</v>
      </c>
      <c r="E20" s="2" t="s">
        <v>815</v>
      </c>
      <c r="F20" s="71">
        <v>789969</v>
      </c>
      <c r="G20" s="71">
        <v>2293.67</v>
      </c>
      <c r="H20" s="71">
        <v>2.5299999999999998</v>
      </c>
    </row>
    <row r="21" spans="2:8">
      <c r="B21" s="2" t="s">
        <v>393</v>
      </c>
      <c r="C21" s="78" t="s">
        <v>258</v>
      </c>
      <c r="D21" s="2" t="s">
        <v>388</v>
      </c>
      <c r="E21" s="2" t="s">
        <v>394</v>
      </c>
      <c r="F21" s="71">
        <v>61081</v>
      </c>
      <c r="G21" s="71">
        <v>2202.67</v>
      </c>
      <c r="H21" s="71">
        <v>2.4300000000000002</v>
      </c>
    </row>
    <row r="22" spans="2:8">
      <c r="B22" s="2" t="s">
        <v>547</v>
      </c>
      <c r="C22" s="78" t="s">
        <v>258</v>
      </c>
      <c r="D22" s="2" t="s">
        <v>421</v>
      </c>
      <c r="E22" s="2" t="s">
        <v>548</v>
      </c>
      <c r="F22" s="71">
        <v>88690</v>
      </c>
      <c r="G22" s="71">
        <v>2154.2399999999998</v>
      </c>
      <c r="H22" s="71">
        <v>2.38</v>
      </c>
    </row>
    <row r="23" spans="2:8">
      <c r="B23" s="2" t="s">
        <v>387</v>
      </c>
      <c r="C23" s="78" t="s">
        <v>258</v>
      </c>
      <c r="D23" s="2" t="s">
        <v>388</v>
      </c>
      <c r="E23" s="2" t="s">
        <v>389</v>
      </c>
      <c r="F23" s="71">
        <v>127400</v>
      </c>
      <c r="G23" s="71">
        <v>2001.01</v>
      </c>
      <c r="H23" s="71">
        <v>2.21</v>
      </c>
    </row>
    <row r="24" spans="2:8">
      <c r="B24" s="2" t="s">
        <v>773</v>
      </c>
      <c r="C24" s="78" t="s">
        <v>258</v>
      </c>
      <c r="D24" s="2" t="s">
        <v>455</v>
      </c>
      <c r="E24" s="2" t="s">
        <v>774</v>
      </c>
      <c r="F24" s="71">
        <v>530200</v>
      </c>
      <c r="G24" s="71">
        <v>1896</v>
      </c>
      <c r="H24" s="71">
        <v>2.09</v>
      </c>
    </row>
    <row r="25" spans="2:8">
      <c r="B25" s="2" t="s">
        <v>659</v>
      </c>
      <c r="C25" s="78" t="s">
        <v>258</v>
      </c>
      <c r="D25" s="2" t="s">
        <v>471</v>
      </c>
      <c r="E25" s="2" t="s">
        <v>660</v>
      </c>
      <c r="F25" s="71">
        <v>36499</v>
      </c>
      <c r="G25" s="71">
        <v>1878.95</v>
      </c>
      <c r="H25" s="71">
        <v>2.08</v>
      </c>
    </row>
    <row r="26" spans="2:8">
      <c r="B26" s="2" t="s">
        <v>380</v>
      </c>
      <c r="C26" s="78" t="s">
        <v>258</v>
      </c>
      <c r="D26" s="2" t="s">
        <v>381</v>
      </c>
      <c r="E26" s="2" t="s">
        <v>382</v>
      </c>
      <c r="F26" s="71">
        <v>144000</v>
      </c>
      <c r="G26" s="71">
        <v>1836.14</v>
      </c>
      <c r="H26" s="71">
        <v>2.0299999999999998</v>
      </c>
    </row>
    <row r="27" spans="2:8">
      <c r="B27" s="2" t="s">
        <v>1293</v>
      </c>
      <c r="C27" s="78" t="s">
        <v>258</v>
      </c>
      <c r="D27" s="2" t="s">
        <v>378</v>
      </c>
      <c r="E27" s="2" t="s">
        <v>1294</v>
      </c>
      <c r="F27" s="71">
        <v>237025</v>
      </c>
      <c r="G27" s="71">
        <v>1828.65</v>
      </c>
      <c r="H27" s="71">
        <v>2.02</v>
      </c>
    </row>
    <row r="28" spans="2:8">
      <c r="B28" s="2" t="s">
        <v>822</v>
      </c>
      <c r="C28" s="78" t="s">
        <v>258</v>
      </c>
      <c r="D28" s="2" t="s">
        <v>823</v>
      </c>
      <c r="E28" s="2" t="s">
        <v>824</v>
      </c>
      <c r="F28" s="71">
        <v>254592</v>
      </c>
      <c r="G28" s="71">
        <v>1737.46</v>
      </c>
      <c r="H28" s="71">
        <v>1.92</v>
      </c>
    </row>
    <row r="29" spans="2:8">
      <c r="B29" s="2" t="s">
        <v>1184</v>
      </c>
      <c r="C29" s="78" t="s">
        <v>258</v>
      </c>
      <c r="D29" s="2" t="s">
        <v>449</v>
      </c>
      <c r="E29" s="2" t="s">
        <v>1185</v>
      </c>
      <c r="F29" s="71">
        <v>41601</v>
      </c>
      <c r="G29" s="71">
        <v>1669.82</v>
      </c>
      <c r="H29" s="71">
        <v>1.84</v>
      </c>
    </row>
    <row r="30" spans="2:8">
      <c r="B30" s="2" t="s">
        <v>780</v>
      </c>
      <c r="C30" s="78" t="s">
        <v>258</v>
      </c>
      <c r="D30" s="2" t="s">
        <v>514</v>
      </c>
      <c r="E30" s="2" t="s">
        <v>781</v>
      </c>
      <c r="F30" s="71">
        <v>38524</v>
      </c>
      <c r="G30" s="71">
        <v>1622.19</v>
      </c>
      <c r="H30" s="71">
        <v>1.79</v>
      </c>
    </row>
    <row r="31" spans="2:8">
      <c r="B31" s="2" t="s">
        <v>395</v>
      </c>
      <c r="C31" s="78" t="s">
        <v>258</v>
      </c>
      <c r="D31" s="2" t="s">
        <v>396</v>
      </c>
      <c r="E31" s="2" t="s">
        <v>397</v>
      </c>
      <c r="F31" s="71">
        <v>354281</v>
      </c>
      <c r="G31" s="71">
        <v>1451.67</v>
      </c>
      <c r="H31" s="71">
        <v>1.6</v>
      </c>
    </row>
    <row r="32" spans="2:8">
      <c r="B32" s="2" t="s">
        <v>1599</v>
      </c>
      <c r="C32" s="78" t="s">
        <v>258</v>
      </c>
      <c r="D32" s="2" t="s">
        <v>378</v>
      </c>
      <c r="E32" s="2" t="s">
        <v>1600</v>
      </c>
      <c r="F32" s="71">
        <v>267752</v>
      </c>
      <c r="G32" s="71">
        <v>1431.4</v>
      </c>
      <c r="H32" s="71">
        <v>1.58</v>
      </c>
    </row>
    <row r="33" spans="2:8">
      <c r="B33" s="2" t="s">
        <v>644</v>
      </c>
      <c r="C33" s="78" t="s">
        <v>258</v>
      </c>
      <c r="D33" s="2" t="s">
        <v>460</v>
      </c>
      <c r="E33" s="2" t="s">
        <v>645</v>
      </c>
      <c r="F33" s="71">
        <v>705000</v>
      </c>
      <c r="G33" s="71">
        <v>1421.99</v>
      </c>
      <c r="H33" s="71">
        <v>1.57</v>
      </c>
    </row>
    <row r="34" spans="2:8">
      <c r="B34" s="2" t="s">
        <v>1001</v>
      </c>
      <c r="C34" s="78" t="s">
        <v>258</v>
      </c>
      <c r="D34" s="2" t="s">
        <v>993</v>
      </c>
      <c r="E34" s="2" t="s">
        <v>1002</v>
      </c>
      <c r="F34" s="71">
        <v>34000</v>
      </c>
      <c r="G34" s="71">
        <v>1420.33</v>
      </c>
      <c r="H34" s="71">
        <v>1.57</v>
      </c>
    </row>
    <row r="35" spans="2:8">
      <c r="B35" s="2" t="s">
        <v>403</v>
      </c>
      <c r="C35" s="78" t="s">
        <v>258</v>
      </c>
      <c r="D35" s="2" t="s">
        <v>396</v>
      </c>
      <c r="E35" s="2" t="s">
        <v>404</v>
      </c>
      <c r="F35" s="71">
        <v>62539</v>
      </c>
      <c r="G35" s="71">
        <v>1412.66</v>
      </c>
      <c r="H35" s="71">
        <v>1.56</v>
      </c>
    </row>
    <row r="36" spans="2:8">
      <c r="B36" s="2" t="s">
        <v>1089</v>
      </c>
      <c r="C36" s="78" t="s">
        <v>258</v>
      </c>
      <c r="D36" s="2" t="s">
        <v>388</v>
      </c>
      <c r="E36" s="2" t="s">
        <v>1090</v>
      </c>
      <c r="F36" s="71">
        <v>25410</v>
      </c>
      <c r="G36" s="71">
        <v>1401.04</v>
      </c>
      <c r="H36" s="71">
        <v>1.55</v>
      </c>
    </row>
    <row r="37" spans="2:8">
      <c r="B37" s="2" t="s">
        <v>1344</v>
      </c>
      <c r="C37" s="78" t="s">
        <v>258</v>
      </c>
      <c r="D37" s="2" t="s">
        <v>695</v>
      </c>
      <c r="E37" s="2" t="s">
        <v>1345</v>
      </c>
      <c r="F37" s="71">
        <v>57600</v>
      </c>
      <c r="G37" s="71">
        <v>1393.83</v>
      </c>
      <c r="H37" s="71">
        <v>1.54</v>
      </c>
    </row>
    <row r="38" spans="2:8">
      <c r="B38" s="2" t="s">
        <v>1206</v>
      </c>
      <c r="C38" s="78" t="s">
        <v>258</v>
      </c>
      <c r="D38" s="2" t="s">
        <v>493</v>
      </c>
      <c r="E38" s="2" t="s">
        <v>1207</v>
      </c>
      <c r="F38" s="71">
        <v>37180</v>
      </c>
      <c r="G38" s="71">
        <v>1358.59</v>
      </c>
      <c r="H38" s="71">
        <v>1.5</v>
      </c>
    </row>
    <row r="39" spans="2:8">
      <c r="B39" s="2" t="s">
        <v>1450</v>
      </c>
      <c r="C39" s="78" t="s">
        <v>258</v>
      </c>
      <c r="D39" s="2" t="s">
        <v>399</v>
      </c>
      <c r="E39" s="2" t="s">
        <v>1451</v>
      </c>
      <c r="F39" s="71">
        <v>68816</v>
      </c>
      <c r="G39" s="71">
        <v>1336.85</v>
      </c>
      <c r="H39" s="71">
        <v>1.48</v>
      </c>
    </row>
    <row r="40" spans="2:8">
      <c r="B40" s="2" t="s">
        <v>1005</v>
      </c>
      <c r="C40" s="78" t="s">
        <v>258</v>
      </c>
      <c r="D40" s="2" t="s">
        <v>412</v>
      </c>
      <c r="E40" s="2" t="s">
        <v>1006</v>
      </c>
      <c r="F40" s="71">
        <v>89000</v>
      </c>
      <c r="G40" s="71">
        <v>1298.24</v>
      </c>
      <c r="H40" s="71">
        <v>1.43</v>
      </c>
    </row>
    <row r="41" spans="2:8">
      <c r="B41" s="2" t="s">
        <v>1087</v>
      </c>
      <c r="C41" s="78" t="s">
        <v>258</v>
      </c>
      <c r="D41" s="2" t="s">
        <v>406</v>
      </c>
      <c r="E41" s="2" t="s">
        <v>1088</v>
      </c>
      <c r="F41" s="71">
        <v>196770</v>
      </c>
      <c r="G41" s="71">
        <v>1290.81</v>
      </c>
      <c r="H41" s="71">
        <v>1.43</v>
      </c>
    </row>
    <row r="42" spans="2:8">
      <c r="B42" s="2" t="s">
        <v>1131</v>
      </c>
      <c r="C42" s="78" t="s">
        <v>258</v>
      </c>
      <c r="D42" s="2" t="s">
        <v>378</v>
      </c>
      <c r="E42" s="2" t="s">
        <v>1132</v>
      </c>
      <c r="F42" s="71">
        <v>731665</v>
      </c>
      <c r="G42" s="71">
        <v>1269.6600000000001</v>
      </c>
      <c r="H42" s="71">
        <v>1.4</v>
      </c>
    </row>
    <row r="43" spans="2:8">
      <c r="B43" s="2" t="s">
        <v>827</v>
      </c>
      <c r="C43" s="78" t="s">
        <v>258</v>
      </c>
      <c r="D43" s="2" t="s">
        <v>455</v>
      </c>
      <c r="E43" s="2" t="s">
        <v>828</v>
      </c>
      <c r="F43" s="71">
        <v>1506215</v>
      </c>
      <c r="G43" s="71">
        <v>1238.1099999999999</v>
      </c>
      <c r="H43" s="71">
        <v>1.37</v>
      </c>
    </row>
    <row r="44" spans="2:8">
      <c r="B44" s="2" t="s">
        <v>1202</v>
      </c>
      <c r="C44" s="78" t="s">
        <v>258</v>
      </c>
      <c r="D44" s="2" t="s">
        <v>378</v>
      </c>
      <c r="E44" s="2" t="s">
        <v>1203</v>
      </c>
      <c r="F44" s="71">
        <v>226200</v>
      </c>
      <c r="G44" s="71">
        <v>1224.42</v>
      </c>
      <c r="H44" s="71">
        <v>1.35</v>
      </c>
    </row>
    <row r="45" spans="2:8">
      <c r="B45" s="2" t="s">
        <v>652</v>
      </c>
      <c r="C45" s="78" t="s">
        <v>258</v>
      </c>
      <c r="D45" s="2" t="s">
        <v>556</v>
      </c>
      <c r="E45" s="2" t="s">
        <v>653</v>
      </c>
      <c r="F45" s="71">
        <v>97350</v>
      </c>
      <c r="G45" s="71">
        <v>1151.5999999999999</v>
      </c>
      <c r="H45" s="71">
        <v>1.27</v>
      </c>
    </row>
    <row r="46" spans="2:8">
      <c r="B46" s="2" t="s">
        <v>401</v>
      </c>
      <c r="C46" s="78" t="s">
        <v>258</v>
      </c>
      <c r="D46" s="2" t="s">
        <v>378</v>
      </c>
      <c r="E46" s="2" t="s">
        <v>402</v>
      </c>
      <c r="F46" s="71">
        <v>103400</v>
      </c>
      <c r="G46" s="71">
        <v>1139.47</v>
      </c>
      <c r="H46" s="71">
        <v>1.26</v>
      </c>
    </row>
    <row r="47" spans="2:8">
      <c r="B47" s="2" t="s">
        <v>663</v>
      </c>
      <c r="C47" s="78" t="s">
        <v>258</v>
      </c>
      <c r="D47" s="2" t="s">
        <v>406</v>
      </c>
      <c r="E47" s="2" t="s">
        <v>664</v>
      </c>
      <c r="F47" s="71">
        <v>46800</v>
      </c>
      <c r="G47" s="71">
        <v>1115.2</v>
      </c>
      <c r="H47" s="71">
        <v>1.23</v>
      </c>
    </row>
    <row r="48" spans="2:8">
      <c r="B48" s="2" t="s">
        <v>1196</v>
      </c>
      <c r="C48" s="78" t="s">
        <v>258</v>
      </c>
      <c r="D48" s="2" t="s">
        <v>444</v>
      </c>
      <c r="E48" s="2" t="s">
        <v>1197</v>
      </c>
      <c r="F48" s="71">
        <v>127100</v>
      </c>
      <c r="G48" s="71">
        <v>1112.76</v>
      </c>
      <c r="H48" s="71">
        <v>1.23</v>
      </c>
    </row>
    <row r="49" spans="2:8">
      <c r="B49" s="2" t="s">
        <v>962</v>
      </c>
      <c r="C49" s="78" t="s">
        <v>258</v>
      </c>
      <c r="D49" s="2" t="s">
        <v>578</v>
      </c>
      <c r="E49" s="2" t="s">
        <v>963</v>
      </c>
      <c r="F49" s="71">
        <v>138690</v>
      </c>
      <c r="G49" s="71">
        <v>1104.32</v>
      </c>
      <c r="H49" s="71">
        <v>1.22</v>
      </c>
    </row>
    <row r="50" spans="2:8">
      <c r="B50" s="2" t="s">
        <v>1324</v>
      </c>
      <c r="C50" s="78" t="s">
        <v>258</v>
      </c>
      <c r="D50" s="2" t="s">
        <v>449</v>
      </c>
      <c r="E50" s="2" t="s">
        <v>1325</v>
      </c>
      <c r="F50" s="71">
        <v>44677</v>
      </c>
      <c r="G50" s="71">
        <v>1033.47</v>
      </c>
      <c r="H50" s="71">
        <v>1.1399999999999999</v>
      </c>
    </row>
    <row r="51" spans="2:8">
      <c r="B51" s="2" t="s">
        <v>2070</v>
      </c>
      <c r="C51" s="78" t="s">
        <v>258</v>
      </c>
      <c r="D51" s="2" t="s">
        <v>406</v>
      </c>
      <c r="E51" s="2" t="s">
        <v>2071</v>
      </c>
      <c r="F51" s="71">
        <v>108000</v>
      </c>
      <c r="G51" s="71">
        <v>1028.1099999999999</v>
      </c>
      <c r="H51" s="71">
        <v>1.1399999999999999</v>
      </c>
    </row>
    <row r="52" spans="2:8">
      <c r="B52" s="2" t="s">
        <v>793</v>
      </c>
      <c r="C52" s="78" t="s">
        <v>258</v>
      </c>
      <c r="D52" s="2" t="s">
        <v>794</v>
      </c>
      <c r="E52" s="2" t="s">
        <v>795</v>
      </c>
      <c r="F52" s="71">
        <v>250000</v>
      </c>
      <c r="G52" s="71">
        <v>995.5</v>
      </c>
      <c r="H52" s="71">
        <v>1.1000000000000001</v>
      </c>
    </row>
    <row r="53" spans="2:8">
      <c r="B53" s="2" t="s">
        <v>1389</v>
      </c>
      <c r="C53" s="78" t="s">
        <v>258</v>
      </c>
      <c r="D53" s="2" t="s">
        <v>471</v>
      </c>
      <c r="E53" s="2" t="s">
        <v>1390</v>
      </c>
      <c r="F53" s="71">
        <v>65081</v>
      </c>
      <c r="G53" s="71">
        <v>992.65</v>
      </c>
      <c r="H53" s="71">
        <v>1.1000000000000001</v>
      </c>
    </row>
    <row r="54" spans="2:8">
      <c r="B54" s="2" t="s">
        <v>1929</v>
      </c>
      <c r="C54" s="78" t="s">
        <v>258</v>
      </c>
      <c r="D54" s="2" t="s">
        <v>578</v>
      </c>
      <c r="E54" s="2" t="s">
        <v>1930</v>
      </c>
      <c r="F54" s="71">
        <v>208100</v>
      </c>
      <c r="G54" s="71">
        <v>957.05</v>
      </c>
      <c r="H54" s="71">
        <v>1.06</v>
      </c>
    </row>
    <row r="55" spans="2:8">
      <c r="B55" s="2" t="s">
        <v>995</v>
      </c>
      <c r="C55" s="78" t="s">
        <v>258</v>
      </c>
      <c r="D55" s="2" t="s">
        <v>695</v>
      </c>
      <c r="E55" s="2" t="s">
        <v>996</v>
      </c>
      <c r="F55" s="71">
        <v>11800</v>
      </c>
      <c r="G55" s="71">
        <v>929.7</v>
      </c>
      <c r="H55" s="71">
        <v>1.03</v>
      </c>
    </row>
    <row r="56" spans="2:8">
      <c r="B56" s="2" t="s">
        <v>490</v>
      </c>
      <c r="C56" s="78" t="s">
        <v>258</v>
      </c>
      <c r="D56" s="2" t="s">
        <v>378</v>
      </c>
      <c r="E56" s="2" t="s">
        <v>491</v>
      </c>
      <c r="F56" s="71">
        <v>142078</v>
      </c>
      <c r="G56" s="71">
        <v>923.29</v>
      </c>
      <c r="H56" s="71">
        <v>1.02</v>
      </c>
    </row>
    <row r="57" spans="2:8">
      <c r="B57" s="2" t="s">
        <v>894</v>
      </c>
      <c r="C57" s="78" t="s">
        <v>258</v>
      </c>
      <c r="D57" s="2" t="s">
        <v>438</v>
      </c>
      <c r="E57" s="2" t="s">
        <v>895</v>
      </c>
      <c r="F57" s="71">
        <v>314000</v>
      </c>
      <c r="G57" s="71">
        <v>921.9</v>
      </c>
      <c r="H57" s="71">
        <v>1.02</v>
      </c>
    </row>
    <row r="58" spans="2:8">
      <c r="B58" s="2" t="s">
        <v>1158</v>
      </c>
      <c r="C58" s="78" t="s">
        <v>258</v>
      </c>
      <c r="D58" s="2" t="s">
        <v>431</v>
      </c>
      <c r="E58" s="2" t="s">
        <v>1159</v>
      </c>
      <c r="F58" s="71">
        <v>36750</v>
      </c>
      <c r="G58" s="71">
        <v>910.96</v>
      </c>
      <c r="H58" s="71">
        <v>1.01</v>
      </c>
    </row>
    <row r="59" spans="2:8">
      <c r="B59" s="2" t="s">
        <v>1436</v>
      </c>
      <c r="C59" s="78" t="s">
        <v>258</v>
      </c>
      <c r="D59" s="2" t="s">
        <v>438</v>
      </c>
      <c r="E59" s="2" t="s">
        <v>1437</v>
      </c>
      <c r="F59" s="71">
        <v>488000</v>
      </c>
      <c r="G59" s="71">
        <v>893.24</v>
      </c>
      <c r="H59" s="71">
        <v>0.99</v>
      </c>
    </row>
    <row r="60" spans="2:8">
      <c r="B60" s="2" t="s">
        <v>808</v>
      </c>
      <c r="C60" s="78" t="s">
        <v>258</v>
      </c>
      <c r="D60" s="2" t="s">
        <v>455</v>
      </c>
      <c r="E60" s="2" t="s">
        <v>809</v>
      </c>
      <c r="F60" s="71">
        <v>236979</v>
      </c>
      <c r="G60" s="71">
        <v>889.62</v>
      </c>
      <c r="H60" s="71">
        <v>0.98</v>
      </c>
    </row>
    <row r="61" spans="2:8">
      <c r="B61" s="2" t="s">
        <v>1013</v>
      </c>
      <c r="C61" s="78" t="s">
        <v>258</v>
      </c>
      <c r="D61" s="2" t="s">
        <v>452</v>
      </c>
      <c r="E61" s="2" t="s">
        <v>1014</v>
      </c>
      <c r="F61" s="71">
        <v>25710</v>
      </c>
      <c r="G61" s="71">
        <v>881.39</v>
      </c>
      <c r="H61" s="71">
        <v>0.97</v>
      </c>
    </row>
    <row r="62" spans="2:8">
      <c r="B62" s="2" t="s">
        <v>804</v>
      </c>
      <c r="C62" s="78" t="s">
        <v>258</v>
      </c>
      <c r="D62" s="2" t="s">
        <v>455</v>
      </c>
      <c r="E62" s="2" t="s">
        <v>805</v>
      </c>
      <c r="F62" s="71">
        <v>172200</v>
      </c>
      <c r="G62" s="71">
        <v>877.01</v>
      </c>
      <c r="H62" s="71">
        <v>0.97</v>
      </c>
    </row>
    <row r="63" spans="2:8">
      <c r="B63" s="2" t="s">
        <v>427</v>
      </c>
      <c r="C63" s="78" t="s">
        <v>258</v>
      </c>
      <c r="D63" s="2" t="s">
        <v>428</v>
      </c>
      <c r="E63" s="2" t="s">
        <v>429</v>
      </c>
      <c r="F63" s="71">
        <v>47705</v>
      </c>
      <c r="G63" s="71">
        <v>873.93</v>
      </c>
      <c r="H63" s="71">
        <v>0.97</v>
      </c>
    </row>
    <row r="64" spans="2:8">
      <c r="B64" s="2" t="s">
        <v>1395</v>
      </c>
      <c r="C64" s="78" t="s">
        <v>258</v>
      </c>
      <c r="D64" s="2" t="s">
        <v>514</v>
      </c>
      <c r="E64" s="2" t="s">
        <v>1396</v>
      </c>
      <c r="F64" s="71">
        <v>53900</v>
      </c>
      <c r="G64" s="71">
        <v>852.13</v>
      </c>
      <c r="H64" s="71">
        <v>0.94</v>
      </c>
    </row>
    <row r="65" spans="2:8">
      <c r="B65" s="2" t="s">
        <v>667</v>
      </c>
      <c r="C65" s="78" t="s">
        <v>258</v>
      </c>
      <c r="D65" s="2" t="s">
        <v>668</v>
      </c>
      <c r="E65" s="2" t="s">
        <v>669</v>
      </c>
      <c r="F65" s="71">
        <v>37700</v>
      </c>
      <c r="G65" s="71">
        <v>848.53</v>
      </c>
      <c r="H65" s="71">
        <v>0.94</v>
      </c>
    </row>
    <row r="66" spans="2:8">
      <c r="B66" s="2" t="s">
        <v>417</v>
      </c>
      <c r="C66" s="78" t="s">
        <v>258</v>
      </c>
      <c r="D66" s="2" t="s">
        <v>418</v>
      </c>
      <c r="E66" s="2" t="s">
        <v>419</v>
      </c>
      <c r="F66" s="71">
        <v>47163</v>
      </c>
      <c r="G66" s="71">
        <v>845.56</v>
      </c>
      <c r="H66" s="71">
        <v>0.93</v>
      </c>
    </row>
    <row r="67" spans="2:8">
      <c r="B67" s="2" t="s">
        <v>703</v>
      </c>
      <c r="C67" s="78" t="s">
        <v>258</v>
      </c>
      <c r="D67" s="2" t="s">
        <v>388</v>
      </c>
      <c r="E67" s="2" t="s">
        <v>704</v>
      </c>
      <c r="F67" s="71">
        <v>64000</v>
      </c>
      <c r="G67" s="71">
        <v>836.77</v>
      </c>
      <c r="H67" s="71">
        <v>0.92</v>
      </c>
    </row>
    <row r="68" spans="2:8">
      <c r="B68" s="2" t="s">
        <v>1680</v>
      </c>
      <c r="C68" s="78" t="s">
        <v>258</v>
      </c>
      <c r="D68" s="2" t="s">
        <v>493</v>
      </c>
      <c r="E68" s="2" t="s">
        <v>1681</v>
      </c>
      <c r="F68" s="71">
        <v>14764</v>
      </c>
      <c r="G68" s="71">
        <v>818.85</v>
      </c>
      <c r="H68" s="71">
        <v>0.9</v>
      </c>
    </row>
    <row r="69" spans="2:8">
      <c r="B69" s="2" t="s">
        <v>1081</v>
      </c>
      <c r="C69" s="78" t="s">
        <v>258</v>
      </c>
      <c r="D69" s="2" t="s">
        <v>406</v>
      </c>
      <c r="E69" s="2" t="s">
        <v>1082</v>
      </c>
      <c r="F69" s="71">
        <v>9100</v>
      </c>
      <c r="G69" s="71">
        <v>814.05</v>
      </c>
      <c r="H69" s="71">
        <v>0.9</v>
      </c>
    </row>
    <row r="70" spans="2:8">
      <c r="B70" s="2" t="s">
        <v>1301</v>
      </c>
      <c r="C70" s="78" t="s">
        <v>258</v>
      </c>
      <c r="D70" s="2" t="s">
        <v>406</v>
      </c>
      <c r="E70" s="2" t="s">
        <v>1302</v>
      </c>
      <c r="F70" s="71">
        <v>189000</v>
      </c>
      <c r="G70" s="71">
        <v>811.19</v>
      </c>
      <c r="H70" s="71">
        <v>0.9</v>
      </c>
    </row>
    <row r="71" spans="2:8">
      <c r="B71" s="2" t="s">
        <v>1108</v>
      </c>
      <c r="C71" s="78" t="s">
        <v>258</v>
      </c>
      <c r="D71" s="2" t="s">
        <v>502</v>
      </c>
      <c r="E71" s="2" t="s">
        <v>1109</v>
      </c>
      <c r="F71" s="71">
        <v>65959</v>
      </c>
      <c r="G71" s="71">
        <v>807.83</v>
      </c>
      <c r="H71" s="71">
        <v>0.89</v>
      </c>
    </row>
    <row r="72" spans="2:8">
      <c r="B72" s="2" t="s">
        <v>454</v>
      </c>
      <c r="C72" s="78" t="s">
        <v>258</v>
      </c>
      <c r="D72" s="2" t="s">
        <v>455</v>
      </c>
      <c r="E72" s="2" t="s">
        <v>456</v>
      </c>
      <c r="F72" s="71">
        <v>525000</v>
      </c>
      <c r="G72" s="71">
        <v>807.77</v>
      </c>
      <c r="H72" s="71">
        <v>0.89</v>
      </c>
    </row>
    <row r="73" spans="2:8">
      <c r="B73" s="2" t="s">
        <v>791</v>
      </c>
      <c r="C73" s="78" t="s">
        <v>258</v>
      </c>
      <c r="D73" s="2" t="s">
        <v>455</v>
      </c>
      <c r="E73" s="2" t="s">
        <v>792</v>
      </c>
      <c r="F73" s="71">
        <v>92213</v>
      </c>
      <c r="G73" s="71">
        <v>804.1</v>
      </c>
      <c r="H73" s="71">
        <v>0.89</v>
      </c>
    </row>
    <row r="74" spans="2:8">
      <c r="B74" s="2" t="s">
        <v>1401</v>
      </c>
      <c r="C74" s="78" t="s">
        <v>258</v>
      </c>
      <c r="D74" s="2" t="s">
        <v>391</v>
      </c>
      <c r="E74" s="2" t="s">
        <v>1402</v>
      </c>
      <c r="F74" s="71">
        <v>332333</v>
      </c>
      <c r="G74" s="71">
        <v>758.15</v>
      </c>
      <c r="H74" s="71">
        <v>0.84</v>
      </c>
    </row>
    <row r="75" spans="2:8">
      <c r="B75" s="2" t="s">
        <v>1658</v>
      </c>
      <c r="C75" s="78" t="s">
        <v>258</v>
      </c>
      <c r="D75" s="2" t="s">
        <v>444</v>
      </c>
      <c r="E75" s="2" t="s">
        <v>1659</v>
      </c>
      <c r="F75" s="71">
        <v>80625</v>
      </c>
      <c r="G75" s="71">
        <v>736.23</v>
      </c>
      <c r="H75" s="71">
        <v>0.81</v>
      </c>
    </row>
    <row r="76" spans="2:8">
      <c r="B76" s="2" t="s">
        <v>1446</v>
      </c>
      <c r="C76" s="78" t="s">
        <v>258</v>
      </c>
      <c r="D76" s="2" t="s">
        <v>583</v>
      </c>
      <c r="E76" s="2" t="s">
        <v>1447</v>
      </c>
      <c r="F76" s="71">
        <v>1623376</v>
      </c>
      <c r="G76" s="71">
        <v>719.8</v>
      </c>
      <c r="H76" s="71">
        <v>0.8</v>
      </c>
    </row>
    <row r="77" spans="2:8">
      <c r="B77" s="2" t="s">
        <v>717</v>
      </c>
      <c r="C77" s="78" t="s">
        <v>258</v>
      </c>
      <c r="D77" s="2" t="s">
        <v>493</v>
      </c>
      <c r="E77" s="2" t="s">
        <v>718</v>
      </c>
      <c r="F77" s="71">
        <v>9592</v>
      </c>
      <c r="G77" s="71">
        <v>684.52</v>
      </c>
      <c r="H77" s="71">
        <v>0.76</v>
      </c>
    </row>
    <row r="78" spans="2:8">
      <c r="B78" s="2" t="s">
        <v>527</v>
      </c>
      <c r="C78" s="78" t="s">
        <v>258</v>
      </c>
      <c r="D78" s="2" t="s">
        <v>378</v>
      </c>
      <c r="E78" s="2" t="s">
        <v>528</v>
      </c>
      <c r="F78" s="71">
        <v>1150000</v>
      </c>
      <c r="G78" s="71">
        <v>632.04</v>
      </c>
      <c r="H78" s="71">
        <v>0.7</v>
      </c>
    </row>
    <row r="79" spans="2:8">
      <c r="B79" s="2" t="s">
        <v>2072</v>
      </c>
      <c r="C79" s="78" t="s">
        <v>258</v>
      </c>
      <c r="D79" s="2" t="s">
        <v>391</v>
      </c>
      <c r="E79" s="2" t="s">
        <v>2073</v>
      </c>
      <c r="F79" s="71">
        <v>186190</v>
      </c>
      <c r="G79" s="71">
        <v>473.57</v>
      </c>
      <c r="H79" s="71">
        <v>0.52</v>
      </c>
    </row>
    <row r="80" spans="2:8">
      <c r="B80" s="2" t="s">
        <v>1780</v>
      </c>
      <c r="C80" s="78" t="s">
        <v>258</v>
      </c>
      <c r="D80" s="2" t="s">
        <v>412</v>
      </c>
      <c r="E80" s="2" t="s">
        <v>1781</v>
      </c>
      <c r="F80" s="71">
        <v>68908</v>
      </c>
      <c r="G80" s="71">
        <v>376.41</v>
      </c>
      <c r="H80" s="71">
        <v>0.42</v>
      </c>
    </row>
    <row r="81" spans="2:8">
      <c r="B81" s="2" t="s">
        <v>2074</v>
      </c>
      <c r="C81" s="78" t="s">
        <v>258</v>
      </c>
      <c r="D81" s="2" t="s">
        <v>409</v>
      </c>
      <c r="E81" s="2" t="s">
        <v>2075</v>
      </c>
      <c r="F81" s="71">
        <v>26194</v>
      </c>
      <c r="G81" s="71">
        <v>371.26</v>
      </c>
      <c r="H81" s="71">
        <v>0.41</v>
      </c>
    </row>
    <row r="82" spans="2:8" ht="13">
      <c r="B82" s="3" t="s">
        <v>261</v>
      </c>
      <c r="C82" s="82"/>
      <c r="D82" s="3"/>
      <c r="E82" s="3"/>
      <c r="F82" s="83"/>
      <c r="G82" s="83">
        <f>SUM(G12:G81)</f>
        <v>87880.72</v>
      </c>
      <c r="H82" s="83">
        <f>SUM(H12:H81)</f>
        <v>97.080000000000027</v>
      </c>
    </row>
    <row r="83" spans="2:8" ht="13">
      <c r="B83" s="3" t="s">
        <v>1485</v>
      </c>
    </row>
    <row r="84" spans="2:8">
      <c r="B84" s="2" t="s">
        <v>68</v>
      </c>
      <c r="C84" s="78" t="s">
        <v>258</v>
      </c>
      <c r="D84" s="2" t="s">
        <v>259</v>
      </c>
      <c r="E84" s="2" t="s">
        <v>1985</v>
      </c>
      <c r="F84" s="71">
        <v>7311.7740000000003</v>
      </c>
      <c r="G84" s="71">
        <v>344.85</v>
      </c>
      <c r="H84" s="71">
        <v>0.38</v>
      </c>
    </row>
    <row r="85" spans="2:8" ht="13">
      <c r="B85" s="3" t="s">
        <v>261</v>
      </c>
      <c r="C85" s="82"/>
      <c r="D85" s="3"/>
      <c r="E85" s="3"/>
      <c r="F85" s="83"/>
      <c r="G85" s="83">
        <f>SUM(G83:G84)</f>
        <v>344.85</v>
      </c>
      <c r="H85" s="83">
        <f>SUM(H83:H84)</f>
        <v>0.38</v>
      </c>
    </row>
    <row r="86" spans="2:8" ht="13">
      <c r="B86" s="3" t="s">
        <v>262</v>
      </c>
      <c r="C86" s="82"/>
      <c r="D86" s="3"/>
      <c r="E86" s="3"/>
      <c r="F86" s="83"/>
      <c r="G86" s="83">
        <v>1508.57</v>
      </c>
      <c r="H86" s="83">
        <v>1.67</v>
      </c>
    </row>
    <row r="87" spans="2:8" ht="13">
      <c r="B87" s="3" t="s">
        <v>263</v>
      </c>
      <c r="C87" s="82"/>
      <c r="D87" s="3"/>
      <c r="E87" s="3"/>
      <c r="F87" s="83"/>
      <c r="G87" s="83">
        <v>89734.140000000014</v>
      </c>
      <c r="H87" s="83">
        <v>99.13</v>
      </c>
    </row>
    <row r="88" spans="2:8" ht="13">
      <c r="B88" s="3" t="s">
        <v>350</v>
      </c>
      <c r="C88" s="82"/>
      <c r="D88" s="3"/>
      <c r="E88" s="3"/>
      <c r="F88" s="83"/>
      <c r="G88" s="83">
        <v>802.08497488999978</v>
      </c>
      <c r="H88" s="83">
        <v>0.87000000000000455</v>
      </c>
    </row>
    <row r="89" spans="2:8" ht="13">
      <c r="B89" s="3" t="s">
        <v>265</v>
      </c>
      <c r="C89" s="82"/>
      <c r="D89" s="3"/>
      <c r="E89" s="3"/>
      <c r="F89" s="83"/>
      <c r="G89" s="83">
        <v>90536.224974890007</v>
      </c>
      <c r="H89" s="83">
        <v>100</v>
      </c>
    </row>
    <row r="90" spans="2:8">
      <c r="B90" s="2" t="s">
        <v>266</v>
      </c>
    </row>
    <row r="91" spans="2:8" ht="13">
      <c r="B91" s="3" t="s">
        <v>267</v>
      </c>
    </row>
    <row r="92" spans="2:8" ht="13">
      <c r="B92" s="3" t="s">
        <v>268</v>
      </c>
      <c r="C92" s="78" t="s">
        <v>269</v>
      </c>
    </row>
    <row r="93" spans="2:8" ht="13">
      <c r="B93" s="3" t="s">
        <v>272</v>
      </c>
      <c r="C93" s="78" t="s">
        <v>271</v>
      </c>
    </row>
    <row r="94" spans="2:8" ht="13">
      <c r="B94" s="3" t="s">
        <v>273</v>
      </c>
      <c r="C94" s="78" t="s">
        <v>271</v>
      </c>
    </row>
    <row r="95" spans="2:8" ht="13">
      <c r="B95" s="3" t="s">
        <v>274</v>
      </c>
      <c r="C95" s="78" t="s">
        <v>275</v>
      </c>
    </row>
    <row r="96" spans="2:8" ht="13">
      <c r="B96" s="3" t="s">
        <v>2076</v>
      </c>
      <c r="C96" s="82"/>
    </row>
    <row r="97" spans="2:3" ht="13">
      <c r="B97" s="3" t="s">
        <v>2077</v>
      </c>
      <c r="C97" s="82"/>
    </row>
    <row r="98" spans="2:3" ht="13">
      <c r="B98" s="3" t="s">
        <v>2078</v>
      </c>
      <c r="C98" s="82"/>
    </row>
    <row r="99" spans="2:3" ht="13">
      <c r="B99" s="3" t="s">
        <v>2079</v>
      </c>
      <c r="C99" s="82"/>
    </row>
    <row r="100" spans="2:3" ht="13">
      <c r="B100" s="3" t="s">
        <v>2080</v>
      </c>
      <c r="C100" s="82"/>
    </row>
    <row r="101" spans="2:3" ht="13">
      <c r="B101" s="3" t="s">
        <v>2081</v>
      </c>
      <c r="C101" s="82"/>
    </row>
    <row r="102" spans="2:3" ht="13">
      <c r="B102" s="3" t="s">
        <v>2082</v>
      </c>
      <c r="C102" s="82"/>
    </row>
    <row r="103" spans="2:3" ht="13">
      <c r="B103" s="3" t="s">
        <v>2083</v>
      </c>
      <c r="C103" s="82"/>
    </row>
    <row r="104" spans="2:3" ht="13">
      <c r="B104" s="3" t="s">
        <v>1177</v>
      </c>
      <c r="C104" s="82"/>
    </row>
    <row r="105" spans="2:3">
      <c r="B105" s="2" t="s">
        <v>286</v>
      </c>
    </row>
    <row r="106" spans="2:3">
      <c r="B106" s="2" t="s">
        <v>354</v>
      </c>
    </row>
    <row r="109" spans="2:3" ht="14.5">
      <c r="B109" s="104" t="s">
        <v>355</v>
      </c>
      <c r="C109" s="105"/>
    </row>
    <row r="110" spans="2:3" ht="14.5">
      <c r="B110" s="104" t="s">
        <v>356</v>
      </c>
      <c r="C110" s="106" t="s">
        <v>357</v>
      </c>
    </row>
    <row r="111" spans="2:3" ht="14.5">
      <c r="B111" s="85" t="s">
        <v>358</v>
      </c>
      <c r="C111" s="86">
        <v>0</v>
      </c>
    </row>
    <row r="112" spans="2:3" ht="14.5">
      <c r="B112" s="85" t="s">
        <v>360</v>
      </c>
      <c r="C112" s="86">
        <v>0</v>
      </c>
    </row>
    <row r="113" spans="2:7" ht="14.5">
      <c r="B113" s="85" t="s">
        <v>361</v>
      </c>
      <c r="C113" s="86">
        <v>0</v>
      </c>
    </row>
    <row r="114" spans="2:7" ht="14.5">
      <c r="B114" s="85" t="s">
        <v>362</v>
      </c>
      <c r="C114" s="86">
        <v>0</v>
      </c>
    </row>
    <row r="115" spans="2:7" ht="14.5">
      <c r="B115" s="85" t="s">
        <v>363</v>
      </c>
      <c r="C115" s="86">
        <v>344.08709729999998</v>
      </c>
    </row>
    <row r="116" spans="2:7" ht="14.5">
      <c r="B116" s="85" t="s">
        <v>364</v>
      </c>
      <c r="C116" s="86">
        <v>0</v>
      </c>
    </row>
    <row r="117" spans="2:7" ht="14.5">
      <c r="B117" s="104" t="s">
        <v>365</v>
      </c>
      <c r="C117" s="105">
        <v>344.08709729999998</v>
      </c>
    </row>
    <row r="119" spans="2:7" ht="14.5">
      <c r="B119" s="85" t="s">
        <v>295</v>
      </c>
      <c r="C119" s="86"/>
      <c r="D119" s="85"/>
    </row>
    <row r="120" spans="2:7" ht="29">
      <c r="B120" s="89" t="s">
        <v>296</v>
      </c>
      <c r="C120" s="87" t="s">
        <v>297</v>
      </c>
      <c r="D120" s="89" t="s">
        <v>298</v>
      </c>
    </row>
    <row r="121" spans="2:7" ht="14.5">
      <c r="B121" s="85" t="s">
        <v>271</v>
      </c>
      <c r="C121" s="86" t="s">
        <v>271</v>
      </c>
      <c r="D121" s="85" t="s">
        <v>271</v>
      </c>
    </row>
    <row r="123" spans="2:7" ht="13">
      <c r="B123" s="90" t="s">
        <v>299</v>
      </c>
      <c r="C123" s="91">
        <v>45747</v>
      </c>
      <c r="D123" s="92"/>
      <c r="E123" s="93"/>
      <c r="F123" s="94"/>
    </row>
    <row r="124" spans="2:7" ht="13">
      <c r="B124" s="90" t="s">
        <v>300</v>
      </c>
      <c r="C124" s="95" t="s">
        <v>301</v>
      </c>
      <c r="D124" s="90" t="s">
        <v>302</v>
      </c>
      <c r="E124" s="96" t="s">
        <v>303</v>
      </c>
      <c r="F124" s="97" t="s">
        <v>304</v>
      </c>
      <c r="G124" s="83"/>
    </row>
    <row r="125" spans="2:7">
      <c r="B125" s="98" t="s">
        <v>271</v>
      </c>
      <c r="C125" s="99" t="s">
        <v>271</v>
      </c>
      <c r="D125" s="98" t="s">
        <v>271</v>
      </c>
      <c r="E125" s="100" t="s">
        <v>271</v>
      </c>
      <c r="F125" s="101" t="s">
        <v>271</v>
      </c>
    </row>
    <row r="128" spans="2:7" ht="13">
      <c r="B128" s="3" t="s">
        <v>305</v>
      </c>
    </row>
    <row r="129" spans="2:4" ht="13">
      <c r="B129" s="3"/>
    </row>
    <row r="130" spans="2:4" ht="13">
      <c r="B130" s="3" t="s">
        <v>306</v>
      </c>
    </row>
    <row r="131" spans="2:4" ht="13">
      <c r="B131" s="90" t="s">
        <v>307</v>
      </c>
      <c r="C131" s="95" t="s">
        <v>308</v>
      </c>
      <c r="D131" s="3"/>
    </row>
    <row r="132" spans="2:4">
      <c r="B132" s="92" t="s">
        <v>271</v>
      </c>
      <c r="C132" s="102" t="s">
        <v>271</v>
      </c>
    </row>
    <row r="134" spans="2:4" ht="13">
      <c r="B134" s="90" t="s">
        <v>309</v>
      </c>
      <c r="C134" s="95" t="s">
        <v>308</v>
      </c>
    </row>
    <row r="135" spans="2:4">
      <c r="B135" s="92" t="s">
        <v>271</v>
      </c>
      <c r="C135" s="102" t="s">
        <v>271</v>
      </c>
    </row>
    <row r="137" spans="2:4" ht="13">
      <c r="B137" s="90" t="s">
        <v>310</v>
      </c>
      <c r="C137" s="95" t="s">
        <v>311</v>
      </c>
    </row>
    <row r="138" spans="2:4">
      <c r="B138" s="92" t="s">
        <v>271</v>
      </c>
      <c r="C138" s="102" t="s">
        <v>271</v>
      </c>
    </row>
    <row r="140" spans="2:4" ht="13">
      <c r="B140" s="96" t="s">
        <v>312</v>
      </c>
      <c r="C140" s="95" t="s">
        <v>311</v>
      </c>
    </row>
    <row r="141" spans="2:4">
      <c r="B141" s="93" t="s">
        <v>271</v>
      </c>
      <c r="C141" s="102" t="s">
        <v>271</v>
      </c>
    </row>
    <row r="143" spans="2:4" ht="13">
      <c r="B143" s="90" t="s">
        <v>313</v>
      </c>
      <c r="C143" s="95" t="s">
        <v>271</v>
      </c>
    </row>
    <row r="145" spans="2:7" ht="13">
      <c r="B145" s="90" t="s">
        <v>314</v>
      </c>
      <c r="C145" s="91">
        <v>45747</v>
      </c>
      <c r="D145" s="92"/>
      <c r="E145" s="93"/>
      <c r="F145" s="94"/>
    </row>
    <row r="146" spans="2:7" ht="13">
      <c r="B146" s="90" t="s">
        <v>300</v>
      </c>
      <c r="C146" s="95" t="s">
        <v>301</v>
      </c>
      <c r="D146" s="90" t="s">
        <v>302</v>
      </c>
      <c r="E146" s="96" t="s">
        <v>303</v>
      </c>
      <c r="F146" s="97" t="s">
        <v>304</v>
      </c>
      <c r="G146" s="83"/>
    </row>
    <row r="147" spans="2:7">
      <c r="B147" s="98" t="s">
        <v>271</v>
      </c>
      <c r="C147" s="99" t="s">
        <v>271</v>
      </c>
      <c r="D147" s="98" t="s">
        <v>271</v>
      </c>
      <c r="E147" s="100" t="s">
        <v>271</v>
      </c>
      <c r="F147" s="101" t="s">
        <v>271</v>
      </c>
    </row>
    <row r="148" spans="2:7" ht="13">
      <c r="B148" s="3" t="s">
        <v>305</v>
      </c>
    </row>
    <row r="149" spans="2:7" ht="13">
      <c r="B149" s="3"/>
    </row>
    <row r="150" spans="2:7" ht="13">
      <c r="B150" s="3" t="s">
        <v>306</v>
      </c>
    </row>
    <row r="151" spans="2:7" ht="13">
      <c r="B151" s="90" t="s">
        <v>307</v>
      </c>
      <c r="C151" s="95" t="s">
        <v>308</v>
      </c>
      <c r="D151" s="3"/>
    </row>
    <row r="152" spans="2:7">
      <c r="B152" s="92" t="s">
        <v>271</v>
      </c>
      <c r="C152" s="102" t="s">
        <v>271</v>
      </c>
    </row>
    <row r="154" spans="2:7" ht="13">
      <c r="B154" s="90" t="s">
        <v>309</v>
      </c>
      <c r="C154" s="95" t="s">
        <v>308</v>
      </c>
    </row>
    <row r="155" spans="2:7">
      <c r="B155" s="92" t="s">
        <v>271</v>
      </c>
      <c r="C155" s="102" t="s">
        <v>271</v>
      </c>
    </row>
    <row r="157" spans="2:7" ht="13">
      <c r="B157" s="90" t="s">
        <v>310</v>
      </c>
      <c r="C157" s="95" t="s">
        <v>311</v>
      </c>
    </row>
    <row r="158" spans="2:7">
      <c r="B158" s="92" t="s">
        <v>271</v>
      </c>
      <c r="C158" s="102" t="s">
        <v>271</v>
      </c>
    </row>
    <row r="160" spans="2:7" ht="13">
      <c r="B160" s="96" t="s">
        <v>312</v>
      </c>
      <c r="C160" s="95" t="s">
        <v>311</v>
      </c>
    </row>
    <row r="161" spans="2:80">
      <c r="B161" s="93" t="s">
        <v>271</v>
      </c>
      <c r="C161" s="102" t="s">
        <v>271</v>
      </c>
    </row>
    <row r="163" spans="2:80" ht="13">
      <c r="B163" s="90" t="s">
        <v>313</v>
      </c>
      <c r="C163" s="95" t="s">
        <v>271</v>
      </c>
    </row>
    <row r="166" spans="2:80" ht="13">
      <c r="B166" s="3" t="s">
        <v>315</v>
      </c>
    </row>
    <row r="168" spans="2:80" ht="13">
      <c r="B168" s="90" t="s">
        <v>300</v>
      </c>
      <c r="C168" s="95" t="s">
        <v>316</v>
      </c>
      <c r="D168" s="90" t="s">
        <v>317</v>
      </c>
      <c r="E168" s="90" t="s">
        <v>318</v>
      </c>
      <c r="F168" s="83"/>
    </row>
    <row r="169" spans="2:80">
      <c r="B169" s="92" t="s">
        <v>271</v>
      </c>
      <c r="C169" s="102" t="s">
        <v>271</v>
      </c>
      <c r="D169" s="92" t="s">
        <v>271</v>
      </c>
      <c r="E169" s="92" t="s">
        <v>271</v>
      </c>
    </row>
    <row r="172" spans="2:80" ht="13">
      <c r="B172" s="3" t="s">
        <v>319</v>
      </c>
      <c r="C172" s="82" t="s">
        <v>271</v>
      </c>
      <c r="D172" s="3"/>
      <c r="E172" s="3"/>
      <c r="F172" s="83"/>
      <c r="G172" s="83"/>
      <c r="H172" s="8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320</v>
      </c>
    </row>
    <row r="176" spans="2:80" ht="13">
      <c r="B176" s="90" t="s">
        <v>321</v>
      </c>
      <c r="C176" s="95" t="s">
        <v>308</v>
      </c>
      <c r="D176" s="3"/>
    </row>
    <row r="177" spans="2:7">
      <c r="B177" s="92" t="s">
        <v>271</v>
      </c>
      <c r="C177" s="102" t="s">
        <v>271</v>
      </c>
    </row>
    <row r="180" spans="2:7" ht="13">
      <c r="B180" s="90" t="s">
        <v>322</v>
      </c>
      <c r="C180" s="95" t="s">
        <v>323</v>
      </c>
      <c r="D180" s="3"/>
    </row>
    <row r="181" spans="2:7">
      <c r="B181" s="92" t="s">
        <v>271</v>
      </c>
      <c r="C181" s="102" t="s">
        <v>271</v>
      </c>
    </row>
    <row r="184" spans="2:7" ht="13">
      <c r="B184" s="3" t="s">
        <v>324</v>
      </c>
    </row>
    <row r="187" spans="2:7" ht="13">
      <c r="B187" s="3" t="s">
        <v>325</v>
      </c>
    </row>
    <row r="189" spans="2:7" ht="13">
      <c r="B189" s="90" t="s">
        <v>300</v>
      </c>
      <c r="C189" s="95" t="s">
        <v>326</v>
      </c>
      <c r="D189" s="90" t="s">
        <v>316</v>
      </c>
      <c r="E189" s="90" t="s">
        <v>317</v>
      </c>
      <c r="F189" s="97" t="s">
        <v>318</v>
      </c>
      <c r="G189" s="83"/>
    </row>
    <row r="190" spans="2:7">
      <c r="B190" s="92" t="s">
        <v>271</v>
      </c>
      <c r="C190" s="102" t="s">
        <v>271</v>
      </c>
      <c r="D190" s="92" t="s">
        <v>271</v>
      </c>
      <c r="E190" s="92" t="s">
        <v>271</v>
      </c>
      <c r="F190" s="103" t="s">
        <v>271</v>
      </c>
    </row>
    <row r="193" spans="2:80" ht="13">
      <c r="B193" s="3" t="s">
        <v>319</v>
      </c>
      <c r="C193" s="82" t="s">
        <v>271</v>
      </c>
      <c r="D193" s="3"/>
      <c r="E193" s="3"/>
      <c r="F193" s="83"/>
      <c r="G193" s="83"/>
      <c r="H193" s="8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5" spans="2:80" ht="13">
      <c r="B195" s="3" t="s">
        <v>320</v>
      </c>
    </row>
    <row r="197" spans="2:80" ht="13">
      <c r="B197" s="90" t="s">
        <v>321</v>
      </c>
      <c r="C197" s="95" t="s">
        <v>308</v>
      </c>
      <c r="D197" s="3"/>
    </row>
    <row r="198" spans="2:80">
      <c r="B198" s="92" t="s">
        <v>271</v>
      </c>
      <c r="C198" s="102" t="s">
        <v>271</v>
      </c>
    </row>
    <row r="201" spans="2:80" ht="13">
      <c r="B201" s="90" t="s">
        <v>322</v>
      </c>
      <c r="C201" s="95" t="s">
        <v>323</v>
      </c>
      <c r="D201" s="3"/>
    </row>
    <row r="202" spans="2:80">
      <c r="B202" s="92" t="s">
        <v>271</v>
      </c>
      <c r="C202" s="102" t="s">
        <v>271</v>
      </c>
    </row>
    <row r="205" spans="2:80" ht="13">
      <c r="B205" s="3" t="s">
        <v>324</v>
      </c>
    </row>
    <row r="208" spans="2:80" ht="13">
      <c r="B208" s="3" t="s">
        <v>327</v>
      </c>
    </row>
    <row r="209" spans="2:7" ht="13">
      <c r="B209" s="90" t="s">
        <v>300</v>
      </c>
      <c r="C209" s="95" t="s">
        <v>328</v>
      </c>
      <c r="D209" s="90" t="s">
        <v>329</v>
      </c>
      <c r="E209" s="90" t="s">
        <v>330</v>
      </c>
      <c r="F209" s="97" t="s">
        <v>331</v>
      </c>
      <c r="G209" s="83"/>
    </row>
    <row r="210" spans="2:7">
      <c r="B210" s="92" t="s">
        <v>271</v>
      </c>
      <c r="C210" s="102" t="s">
        <v>271</v>
      </c>
      <c r="D210" s="92" t="s">
        <v>271</v>
      </c>
      <c r="E210" s="92" t="s">
        <v>271</v>
      </c>
      <c r="F210" s="103" t="s">
        <v>271</v>
      </c>
    </row>
    <row r="211" spans="2:7">
      <c r="B211" s="2" t="s">
        <v>332</v>
      </c>
    </row>
  </sheetData>
  <mergeCells count="3">
    <mergeCell ref="B1:E1"/>
    <mergeCell ref="C3:C7"/>
    <mergeCell ref="D3:D7"/>
  </mergeCells>
  <hyperlinks>
    <hyperlink ref="A1" location="Index!A1" display="Index" xr:uid="{B430E073-9972-4496-903B-4037A8F59418}"/>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CDB8-F3DF-4A4E-9529-F3C55096EBC1}">
  <dimension ref="A1:CB179"/>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23</v>
      </c>
      <c r="C1" s="70"/>
      <c r="D1" s="70"/>
      <c r="E1" s="70"/>
    </row>
    <row r="3" spans="1:9" ht="14.5">
      <c r="B3" s="72" t="s">
        <v>2084</v>
      </c>
      <c r="C3" s="73"/>
      <c r="D3" s="74"/>
      <c r="E3" s="75"/>
    </row>
    <row r="4" spans="1:9" ht="14.5">
      <c r="B4" s="76" t="s">
        <v>2085</v>
      </c>
      <c r="C4" s="73"/>
      <c r="D4" s="74"/>
      <c r="E4" s="75"/>
    </row>
    <row r="5" spans="1:9" ht="14.5">
      <c r="B5" s="76" t="s">
        <v>241</v>
      </c>
      <c r="C5" s="73"/>
      <c r="D5" s="74"/>
      <c r="E5" s="75"/>
    </row>
    <row r="6" spans="1:9" ht="14.5">
      <c r="B6" s="76" t="s">
        <v>242</v>
      </c>
      <c r="C6" s="73"/>
      <c r="D6" s="74"/>
      <c r="E6" s="75"/>
    </row>
    <row r="7" spans="1:9" ht="14.5">
      <c r="B7" s="76" t="s">
        <v>2086</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387</v>
      </c>
      <c r="C15" s="78" t="s">
        <v>258</v>
      </c>
      <c r="D15" s="2" t="s">
        <v>388</v>
      </c>
      <c r="E15" s="2" t="s">
        <v>389</v>
      </c>
      <c r="F15" s="71">
        <v>13880857</v>
      </c>
      <c r="G15" s="71">
        <v>218019.68</v>
      </c>
      <c r="H15" s="71">
        <v>19.829999999999998</v>
      </c>
    </row>
    <row r="16" spans="1:9">
      <c r="B16" s="2" t="s">
        <v>393</v>
      </c>
      <c r="C16" s="78" t="s">
        <v>258</v>
      </c>
      <c r="D16" s="2" t="s">
        <v>388</v>
      </c>
      <c r="E16" s="2" t="s">
        <v>394</v>
      </c>
      <c r="F16" s="71">
        <v>4136873</v>
      </c>
      <c r="G16" s="71">
        <v>149181.85</v>
      </c>
      <c r="H16" s="71">
        <v>13.57</v>
      </c>
    </row>
    <row r="17" spans="2:8">
      <c r="B17" s="2" t="s">
        <v>1249</v>
      </c>
      <c r="C17" s="78" t="s">
        <v>258</v>
      </c>
      <c r="D17" s="2" t="s">
        <v>388</v>
      </c>
      <c r="E17" s="2" t="s">
        <v>1250</v>
      </c>
      <c r="F17" s="71">
        <v>7145933</v>
      </c>
      <c r="G17" s="71">
        <v>101347.19</v>
      </c>
      <c r="H17" s="71">
        <v>9.2200000000000006</v>
      </c>
    </row>
    <row r="18" spans="2:8">
      <c r="B18" s="2" t="s">
        <v>1251</v>
      </c>
      <c r="C18" s="78" t="s">
        <v>258</v>
      </c>
      <c r="D18" s="2" t="s">
        <v>388</v>
      </c>
      <c r="E18" s="2" t="s">
        <v>1252</v>
      </c>
      <c r="F18" s="71">
        <v>32787324</v>
      </c>
      <c r="G18" s="71">
        <v>85984.76</v>
      </c>
      <c r="H18" s="71">
        <v>7.82</v>
      </c>
    </row>
    <row r="19" spans="2:8">
      <c r="B19" s="2" t="s">
        <v>681</v>
      </c>
      <c r="C19" s="78" t="s">
        <v>258</v>
      </c>
      <c r="D19" s="2" t="s">
        <v>388</v>
      </c>
      <c r="E19" s="2" t="s">
        <v>682</v>
      </c>
      <c r="F19" s="71">
        <v>4983886</v>
      </c>
      <c r="G19" s="71">
        <v>79368.38</v>
      </c>
      <c r="H19" s="71">
        <v>7.22</v>
      </c>
    </row>
    <row r="20" spans="2:8">
      <c r="B20" s="2" t="s">
        <v>644</v>
      </c>
      <c r="C20" s="78" t="s">
        <v>258</v>
      </c>
      <c r="D20" s="2" t="s">
        <v>460</v>
      </c>
      <c r="E20" s="2" t="s">
        <v>645</v>
      </c>
      <c r="F20" s="71">
        <v>29067000</v>
      </c>
      <c r="G20" s="71">
        <v>58628.14</v>
      </c>
      <c r="H20" s="71">
        <v>5.33</v>
      </c>
    </row>
    <row r="21" spans="2:8">
      <c r="B21" s="2" t="s">
        <v>1255</v>
      </c>
      <c r="C21" s="78" t="s">
        <v>258</v>
      </c>
      <c r="D21" s="2" t="s">
        <v>388</v>
      </c>
      <c r="E21" s="2" t="s">
        <v>1256</v>
      </c>
      <c r="F21" s="71">
        <v>988062</v>
      </c>
      <c r="G21" s="71">
        <v>44377.32</v>
      </c>
      <c r="H21" s="71">
        <v>4.04</v>
      </c>
    </row>
    <row r="22" spans="2:8">
      <c r="B22" s="2" t="s">
        <v>1089</v>
      </c>
      <c r="C22" s="78" t="s">
        <v>258</v>
      </c>
      <c r="D22" s="2" t="s">
        <v>388</v>
      </c>
      <c r="E22" s="2" t="s">
        <v>1090</v>
      </c>
      <c r="F22" s="71">
        <v>759192</v>
      </c>
      <c r="G22" s="71">
        <v>41859.949999999997</v>
      </c>
      <c r="H22" s="71">
        <v>3.81</v>
      </c>
    </row>
    <row r="23" spans="2:8">
      <c r="B23" s="2" t="s">
        <v>1383</v>
      </c>
      <c r="C23" s="78" t="s">
        <v>258</v>
      </c>
      <c r="D23" s="2" t="s">
        <v>496</v>
      </c>
      <c r="E23" s="2" t="s">
        <v>1384</v>
      </c>
      <c r="F23" s="71">
        <v>10123112</v>
      </c>
      <c r="G23" s="71">
        <v>34443.89</v>
      </c>
      <c r="H23" s="71">
        <v>3.13</v>
      </c>
    </row>
    <row r="24" spans="2:8">
      <c r="B24" s="2" t="s">
        <v>863</v>
      </c>
      <c r="C24" s="78" t="s">
        <v>258</v>
      </c>
      <c r="D24" s="2" t="s">
        <v>484</v>
      </c>
      <c r="E24" s="2" t="s">
        <v>864</v>
      </c>
      <c r="F24" s="71">
        <v>1469200</v>
      </c>
      <c r="G24" s="71">
        <v>25467.11</v>
      </c>
      <c r="H24" s="71">
        <v>2.3199999999999998</v>
      </c>
    </row>
    <row r="25" spans="2:8">
      <c r="B25" s="2" t="s">
        <v>1265</v>
      </c>
      <c r="C25" s="78" t="s">
        <v>258</v>
      </c>
      <c r="D25" s="2" t="s">
        <v>616</v>
      </c>
      <c r="E25" s="2" t="s">
        <v>1266</v>
      </c>
      <c r="F25" s="71">
        <v>1855043</v>
      </c>
      <c r="G25" s="71">
        <v>23464.44</v>
      </c>
      <c r="H25" s="71">
        <v>2.13</v>
      </c>
    </row>
    <row r="26" spans="2:8">
      <c r="B26" s="2" t="s">
        <v>654</v>
      </c>
      <c r="C26" s="78" t="s">
        <v>258</v>
      </c>
      <c r="D26" s="2" t="s">
        <v>655</v>
      </c>
      <c r="E26" s="2" t="s">
        <v>656</v>
      </c>
      <c r="F26" s="71">
        <v>1399524</v>
      </c>
      <c r="G26" s="71">
        <v>22248.93</v>
      </c>
      <c r="H26" s="71">
        <v>2.02</v>
      </c>
    </row>
    <row r="27" spans="2:8">
      <c r="B27" s="2" t="s">
        <v>642</v>
      </c>
      <c r="C27" s="78" t="s">
        <v>258</v>
      </c>
      <c r="D27" s="2" t="s">
        <v>449</v>
      </c>
      <c r="E27" s="2" t="s">
        <v>643</v>
      </c>
      <c r="F27" s="71">
        <v>405389</v>
      </c>
      <c r="G27" s="71">
        <v>22214.51</v>
      </c>
      <c r="H27" s="71">
        <v>2.02</v>
      </c>
    </row>
    <row r="28" spans="2:8">
      <c r="B28" s="2" t="s">
        <v>675</v>
      </c>
      <c r="C28" s="78" t="s">
        <v>258</v>
      </c>
      <c r="D28" s="2" t="s">
        <v>388</v>
      </c>
      <c r="E28" s="2" t="s">
        <v>676</v>
      </c>
      <c r="F28" s="71">
        <v>5225514</v>
      </c>
      <c r="G28" s="71">
        <v>18064.599999999999</v>
      </c>
      <c r="H28" s="71">
        <v>1.64</v>
      </c>
    </row>
    <row r="29" spans="2:8">
      <c r="B29" s="2" t="s">
        <v>677</v>
      </c>
      <c r="C29" s="78" t="s">
        <v>258</v>
      </c>
      <c r="D29" s="2" t="s">
        <v>388</v>
      </c>
      <c r="E29" s="2" t="s">
        <v>678</v>
      </c>
      <c r="F29" s="71">
        <v>1541202</v>
      </c>
      <c r="G29" s="71">
        <v>15355</v>
      </c>
      <c r="H29" s="71">
        <v>1.4</v>
      </c>
    </row>
    <row r="30" spans="2:8">
      <c r="B30" s="2" t="s">
        <v>1077</v>
      </c>
      <c r="C30" s="78" t="s">
        <v>258</v>
      </c>
      <c r="D30" s="2" t="s">
        <v>460</v>
      </c>
      <c r="E30" s="2" t="s">
        <v>1078</v>
      </c>
      <c r="F30" s="71">
        <v>169830</v>
      </c>
      <c r="G30" s="71">
        <v>12196.17</v>
      </c>
      <c r="H30" s="71">
        <v>1.1100000000000001</v>
      </c>
    </row>
    <row r="31" spans="2:8">
      <c r="B31" s="2" t="s">
        <v>1271</v>
      </c>
      <c r="C31" s="78" t="s">
        <v>258</v>
      </c>
      <c r="D31" s="2" t="s">
        <v>388</v>
      </c>
      <c r="E31" s="2" t="s">
        <v>1272</v>
      </c>
      <c r="F31" s="71">
        <v>3043638</v>
      </c>
      <c r="G31" s="71">
        <v>11800.18</v>
      </c>
      <c r="H31" s="71">
        <v>1.07</v>
      </c>
    </row>
    <row r="32" spans="2:8">
      <c r="B32" s="2" t="s">
        <v>1680</v>
      </c>
      <c r="C32" s="78" t="s">
        <v>258</v>
      </c>
      <c r="D32" s="2" t="s">
        <v>493</v>
      </c>
      <c r="E32" s="2" t="s">
        <v>1681</v>
      </c>
      <c r="F32" s="71">
        <v>205572</v>
      </c>
      <c r="G32" s="71">
        <v>11401.54</v>
      </c>
      <c r="H32" s="71">
        <v>1.04</v>
      </c>
    </row>
    <row r="33" spans="2:8">
      <c r="B33" s="2" t="s">
        <v>1634</v>
      </c>
      <c r="C33" s="78" t="s">
        <v>258</v>
      </c>
      <c r="D33" s="2" t="s">
        <v>493</v>
      </c>
      <c r="E33" s="2" t="s">
        <v>1635</v>
      </c>
      <c r="F33" s="71">
        <v>205694</v>
      </c>
      <c r="G33" s="71">
        <v>10851.08</v>
      </c>
      <c r="H33" s="71">
        <v>0.99</v>
      </c>
    </row>
    <row r="34" spans="2:8">
      <c r="B34" s="2" t="s">
        <v>699</v>
      </c>
      <c r="C34" s="78" t="s">
        <v>258</v>
      </c>
      <c r="D34" s="2" t="s">
        <v>388</v>
      </c>
      <c r="E34" s="2" t="s">
        <v>700</v>
      </c>
      <c r="F34" s="71">
        <v>1491078</v>
      </c>
      <c r="G34" s="71">
        <v>10450.219999999999</v>
      </c>
      <c r="H34" s="71">
        <v>0.95</v>
      </c>
    </row>
    <row r="35" spans="2:8">
      <c r="B35" s="2" t="s">
        <v>705</v>
      </c>
      <c r="C35" s="78" t="s">
        <v>258</v>
      </c>
      <c r="D35" s="2" t="s">
        <v>388</v>
      </c>
      <c r="E35" s="2" t="s">
        <v>706</v>
      </c>
      <c r="F35" s="71">
        <v>472816</v>
      </c>
      <c r="G35" s="71">
        <v>10312.83</v>
      </c>
      <c r="H35" s="71">
        <v>0.94</v>
      </c>
    </row>
    <row r="36" spans="2:8">
      <c r="B36" s="2" t="s">
        <v>914</v>
      </c>
      <c r="C36" s="78" t="s">
        <v>258</v>
      </c>
      <c r="D36" s="2" t="s">
        <v>484</v>
      </c>
      <c r="E36" s="2" t="s">
        <v>915</v>
      </c>
      <c r="F36" s="71">
        <v>601700</v>
      </c>
      <c r="G36" s="71">
        <v>9496.0300000000007</v>
      </c>
      <c r="H36" s="71">
        <v>0.86</v>
      </c>
    </row>
    <row r="37" spans="2:8">
      <c r="B37" s="2" t="s">
        <v>1269</v>
      </c>
      <c r="C37" s="78" t="s">
        <v>258</v>
      </c>
      <c r="D37" s="2" t="s">
        <v>616</v>
      </c>
      <c r="E37" s="2" t="s">
        <v>1270</v>
      </c>
      <c r="F37" s="71">
        <v>449317</v>
      </c>
      <c r="G37" s="71">
        <v>7227.49</v>
      </c>
      <c r="H37" s="71">
        <v>0.66</v>
      </c>
    </row>
    <row r="38" spans="2:8">
      <c r="B38" s="2" t="s">
        <v>1748</v>
      </c>
      <c r="C38" s="78" t="s">
        <v>258</v>
      </c>
      <c r="D38" s="2" t="s">
        <v>496</v>
      </c>
      <c r="E38" s="2" t="s">
        <v>1749</v>
      </c>
      <c r="F38" s="71">
        <v>241318</v>
      </c>
      <c r="G38" s="71">
        <v>6701.4</v>
      </c>
      <c r="H38" s="71">
        <v>0.61</v>
      </c>
    </row>
    <row r="39" spans="2:8">
      <c r="B39" s="2" t="s">
        <v>1257</v>
      </c>
      <c r="C39" s="78" t="s">
        <v>258</v>
      </c>
      <c r="D39" s="2" t="s">
        <v>460</v>
      </c>
      <c r="E39" s="2" t="s">
        <v>1258</v>
      </c>
      <c r="F39" s="71">
        <v>1509930</v>
      </c>
      <c r="G39" s="71">
        <v>4985.79</v>
      </c>
      <c r="H39" s="71">
        <v>0.45</v>
      </c>
    </row>
    <row r="40" spans="2:8">
      <c r="B40" s="2" t="s">
        <v>1263</v>
      </c>
      <c r="C40" s="78" t="s">
        <v>258</v>
      </c>
      <c r="D40" s="2" t="s">
        <v>616</v>
      </c>
      <c r="E40" s="2" t="s">
        <v>1264</v>
      </c>
      <c r="F40" s="71">
        <v>105154</v>
      </c>
      <c r="G40" s="71">
        <v>4733.72</v>
      </c>
      <c r="H40" s="71">
        <v>0.43</v>
      </c>
    </row>
    <row r="41" spans="2:8">
      <c r="B41" s="2" t="s">
        <v>2087</v>
      </c>
      <c r="C41" s="78" t="s">
        <v>258</v>
      </c>
      <c r="D41" s="2" t="s">
        <v>388</v>
      </c>
      <c r="E41" s="2" t="s">
        <v>2088</v>
      </c>
      <c r="F41" s="71">
        <v>992598</v>
      </c>
      <c r="G41" s="71">
        <v>4417.0600000000004</v>
      </c>
      <c r="H41" s="71">
        <v>0.4</v>
      </c>
    </row>
    <row r="42" spans="2:8">
      <c r="B42" s="2" t="s">
        <v>703</v>
      </c>
      <c r="C42" s="78" t="s">
        <v>258</v>
      </c>
      <c r="D42" s="2" t="s">
        <v>388</v>
      </c>
      <c r="E42" s="2" t="s">
        <v>704</v>
      </c>
      <c r="F42" s="71">
        <v>331400</v>
      </c>
      <c r="G42" s="71">
        <v>4332.8900000000003</v>
      </c>
      <c r="H42" s="71">
        <v>0.39</v>
      </c>
    </row>
    <row r="43" spans="2:8">
      <c r="B43" s="2" t="s">
        <v>615</v>
      </c>
      <c r="C43" s="78" t="s">
        <v>258</v>
      </c>
      <c r="D43" s="2" t="s">
        <v>616</v>
      </c>
      <c r="E43" s="2" t="s">
        <v>617</v>
      </c>
      <c r="F43" s="71">
        <v>268803</v>
      </c>
      <c r="G43" s="71">
        <v>4071.42</v>
      </c>
      <c r="H43" s="71">
        <v>0.37</v>
      </c>
    </row>
    <row r="44" spans="2:8">
      <c r="B44" s="2" t="s">
        <v>1430</v>
      </c>
      <c r="C44" s="78" t="s">
        <v>258</v>
      </c>
      <c r="D44" s="2" t="s">
        <v>525</v>
      </c>
      <c r="E44" s="2" t="s">
        <v>1431</v>
      </c>
      <c r="F44" s="71">
        <v>2688172</v>
      </c>
      <c r="G44" s="71">
        <v>3806.45</v>
      </c>
      <c r="H44" s="71">
        <v>0.35</v>
      </c>
    </row>
    <row r="45" spans="2:8">
      <c r="B45" s="2" t="s">
        <v>1643</v>
      </c>
      <c r="C45" s="78" t="s">
        <v>258</v>
      </c>
      <c r="D45" s="2" t="s">
        <v>578</v>
      </c>
      <c r="E45" s="2" t="s">
        <v>1644</v>
      </c>
      <c r="F45" s="71">
        <v>10280</v>
      </c>
      <c r="G45" s="71">
        <v>3462.76</v>
      </c>
      <c r="H45" s="71">
        <v>0.31</v>
      </c>
    </row>
    <row r="46" spans="2:8">
      <c r="B46" s="2" t="s">
        <v>529</v>
      </c>
      <c r="C46" s="78" t="s">
        <v>258</v>
      </c>
      <c r="D46" s="2" t="s">
        <v>496</v>
      </c>
      <c r="E46" s="2" t="s">
        <v>530</v>
      </c>
      <c r="F46" s="71">
        <v>1383040</v>
      </c>
      <c r="G46" s="71">
        <v>3360.1</v>
      </c>
      <c r="H46" s="71">
        <v>0.31</v>
      </c>
    </row>
    <row r="47" spans="2:8">
      <c r="B47" s="2" t="s">
        <v>2089</v>
      </c>
      <c r="C47" s="78" t="s">
        <v>258</v>
      </c>
      <c r="D47" s="2" t="s">
        <v>460</v>
      </c>
      <c r="E47" s="2" t="s">
        <v>2090</v>
      </c>
      <c r="F47" s="71">
        <v>180070</v>
      </c>
      <c r="G47" s="71">
        <v>2962.06</v>
      </c>
      <c r="H47" s="71">
        <v>0.27</v>
      </c>
    </row>
    <row r="48" spans="2:8">
      <c r="B48" s="2" t="s">
        <v>1235</v>
      </c>
      <c r="C48" s="78" t="s">
        <v>258</v>
      </c>
      <c r="D48" s="2" t="s">
        <v>525</v>
      </c>
      <c r="E48" s="2" t="s">
        <v>1236</v>
      </c>
      <c r="F48" s="71">
        <v>217392</v>
      </c>
      <c r="G48" s="71">
        <v>2620.88</v>
      </c>
      <c r="H48" s="71">
        <v>0.24</v>
      </c>
    </row>
    <row r="49" spans="2:8">
      <c r="B49" s="2" t="s">
        <v>1186</v>
      </c>
      <c r="C49" s="78" t="s">
        <v>258</v>
      </c>
      <c r="D49" s="2" t="s">
        <v>388</v>
      </c>
      <c r="E49" s="2" t="s">
        <v>1187</v>
      </c>
      <c r="F49" s="71">
        <v>78730</v>
      </c>
      <c r="G49" s="71">
        <v>1968.41</v>
      </c>
      <c r="H49" s="71">
        <v>0.18</v>
      </c>
    </row>
    <row r="50" spans="2:8">
      <c r="B50" s="2" t="s">
        <v>910</v>
      </c>
      <c r="C50" s="78" t="s">
        <v>258</v>
      </c>
      <c r="D50" s="2" t="s">
        <v>583</v>
      </c>
      <c r="E50" s="2" t="s">
        <v>911</v>
      </c>
      <c r="F50" s="71">
        <v>700000</v>
      </c>
      <c r="G50" s="71">
        <v>1785.7</v>
      </c>
      <c r="H50" s="71">
        <v>0.16</v>
      </c>
    </row>
    <row r="51" spans="2:8">
      <c r="B51" s="2" t="s">
        <v>1407</v>
      </c>
      <c r="C51" s="78" t="s">
        <v>258</v>
      </c>
      <c r="D51" s="2" t="s">
        <v>525</v>
      </c>
      <c r="E51" s="2" t="s">
        <v>1408</v>
      </c>
      <c r="F51" s="71">
        <v>2000000</v>
      </c>
      <c r="G51" s="71">
        <v>1709.6</v>
      </c>
      <c r="H51" s="71">
        <v>0.16</v>
      </c>
    </row>
    <row r="52" spans="2:8">
      <c r="B52" s="2" t="s">
        <v>1754</v>
      </c>
      <c r="C52" s="78" t="s">
        <v>258</v>
      </c>
      <c r="D52" s="2" t="s">
        <v>388</v>
      </c>
      <c r="E52" s="2" t="s">
        <v>1755</v>
      </c>
      <c r="F52" s="71">
        <v>425000</v>
      </c>
      <c r="G52" s="71">
        <v>1220.3900000000001</v>
      </c>
      <c r="H52" s="71">
        <v>0.11</v>
      </c>
    </row>
    <row r="53" spans="2:8" ht="13">
      <c r="B53" s="3" t="s">
        <v>261</v>
      </c>
      <c r="C53" s="82"/>
      <c r="D53" s="3"/>
      <c r="E53" s="3"/>
      <c r="F53" s="83"/>
      <c r="G53" s="83">
        <f>SUM(G12:G52)</f>
        <v>1075899.9199999997</v>
      </c>
      <c r="H53" s="83">
        <f>SUM(H12:H52)</f>
        <v>97.859999999999985</v>
      </c>
    </row>
    <row r="54" spans="2:8" ht="13">
      <c r="B54" s="3" t="s">
        <v>262</v>
      </c>
      <c r="C54" s="82"/>
      <c r="D54" s="3"/>
      <c r="E54" s="3"/>
      <c r="F54" s="83"/>
      <c r="G54" s="83">
        <v>23426.91</v>
      </c>
      <c r="H54" s="83">
        <v>2.13</v>
      </c>
    </row>
    <row r="55" spans="2:8" ht="13">
      <c r="B55" s="3" t="s">
        <v>263</v>
      </c>
      <c r="C55" s="82"/>
      <c r="D55" s="3"/>
      <c r="E55" s="3"/>
      <c r="F55" s="83"/>
      <c r="G55" s="83">
        <v>1099326.8299999998</v>
      </c>
      <c r="H55" s="83">
        <v>99.99</v>
      </c>
    </row>
    <row r="56" spans="2:8" ht="13">
      <c r="B56" s="3" t="s">
        <v>350</v>
      </c>
      <c r="C56" s="82"/>
      <c r="D56" s="3"/>
      <c r="E56" s="3"/>
      <c r="F56" s="83"/>
      <c r="G56" s="83">
        <v>271.74682490007035</v>
      </c>
      <c r="H56" s="83">
        <v>1.0000000000005116E-2</v>
      </c>
    </row>
    <row r="57" spans="2:8" ht="13">
      <c r="B57" s="3" t="s">
        <v>265</v>
      </c>
      <c r="C57" s="82"/>
      <c r="D57" s="3"/>
      <c r="E57" s="3"/>
      <c r="F57" s="83"/>
      <c r="G57" s="83">
        <v>1099598.5768249</v>
      </c>
      <c r="H57" s="83">
        <v>100</v>
      </c>
    </row>
    <row r="58" spans="2:8">
      <c r="B58" s="2" t="s">
        <v>266</v>
      </c>
    </row>
    <row r="59" spans="2:8" ht="13">
      <c r="B59" s="3" t="s">
        <v>267</v>
      </c>
    </row>
    <row r="60" spans="2:8" ht="13">
      <c r="B60" s="3" t="s">
        <v>268</v>
      </c>
      <c r="C60" s="78" t="s">
        <v>269</v>
      </c>
    </row>
    <row r="61" spans="2:8" ht="13">
      <c r="B61" s="3" t="s">
        <v>272</v>
      </c>
      <c r="C61" s="78" t="s">
        <v>271</v>
      </c>
    </row>
    <row r="62" spans="2:8" ht="13">
      <c r="B62" s="3" t="s">
        <v>273</v>
      </c>
      <c r="C62" s="78" t="s">
        <v>271</v>
      </c>
    </row>
    <row r="63" spans="2:8" ht="13">
      <c r="B63" s="3" t="s">
        <v>274</v>
      </c>
      <c r="C63" s="78" t="s">
        <v>275</v>
      </c>
    </row>
    <row r="64" spans="2:8" ht="13">
      <c r="B64" s="3" t="s">
        <v>2091</v>
      </c>
      <c r="C64" s="82"/>
    </row>
    <row r="65" spans="2:3" ht="13">
      <c r="B65" s="3" t="s">
        <v>2092</v>
      </c>
      <c r="C65" s="82"/>
    </row>
    <row r="66" spans="2:3" ht="13">
      <c r="B66" s="3" t="s">
        <v>2093</v>
      </c>
      <c r="C66" s="82"/>
    </row>
    <row r="67" spans="2:3" ht="13">
      <c r="B67" s="3" t="s">
        <v>2094</v>
      </c>
      <c r="C67" s="82"/>
    </row>
    <row r="68" spans="2:3" ht="13">
      <c r="B68" s="3" t="s">
        <v>2095</v>
      </c>
      <c r="C68" s="82"/>
    </row>
    <row r="69" spans="2:3" ht="13">
      <c r="B69" s="3" t="s">
        <v>2096</v>
      </c>
      <c r="C69" s="82"/>
    </row>
    <row r="70" spans="2:3" ht="13">
      <c r="B70" s="3" t="s">
        <v>2097</v>
      </c>
      <c r="C70" s="82"/>
    </row>
    <row r="71" spans="2:3" ht="13">
      <c r="B71" s="3" t="s">
        <v>2098</v>
      </c>
      <c r="C71" s="82"/>
    </row>
    <row r="72" spans="2:3" ht="13">
      <c r="B72" s="3" t="s">
        <v>636</v>
      </c>
      <c r="C72" s="82"/>
    </row>
    <row r="73" spans="2:3">
      <c r="B73" s="2" t="s">
        <v>286</v>
      </c>
    </row>
    <row r="74" spans="2:3">
      <c r="B74" s="2" t="s">
        <v>354</v>
      </c>
    </row>
    <row r="77" spans="2:3" ht="14.5">
      <c r="B77" s="104" t="s">
        <v>355</v>
      </c>
      <c r="C77" s="105"/>
    </row>
    <row r="78" spans="2:3" ht="14.5">
      <c r="B78" s="104" t="s">
        <v>356</v>
      </c>
      <c r="C78" s="106" t="s">
        <v>357</v>
      </c>
    </row>
    <row r="79" spans="2:3" ht="14.5">
      <c r="B79" s="85" t="s">
        <v>358</v>
      </c>
      <c r="C79" s="86" t="s">
        <v>359</v>
      </c>
    </row>
    <row r="80" spans="2:3" ht="14.5">
      <c r="B80" s="85" t="s">
        <v>360</v>
      </c>
      <c r="C80" s="86" t="s">
        <v>359</v>
      </c>
    </row>
    <row r="81" spans="2:7" ht="14.5">
      <c r="B81" s="85" t="s">
        <v>361</v>
      </c>
      <c r="C81" s="86" t="s">
        <v>359</v>
      </c>
    </row>
    <row r="82" spans="2:7" ht="14.5">
      <c r="B82" s="85" t="s">
        <v>362</v>
      </c>
      <c r="C82" s="86" t="s">
        <v>359</v>
      </c>
    </row>
    <row r="83" spans="2:7" ht="14.5">
      <c r="B83" s="85" t="s">
        <v>363</v>
      </c>
      <c r="C83" s="86" t="s">
        <v>359</v>
      </c>
    </row>
    <row r="84" spans="2:7" ht="14.5">
      <c r="B84" s="85" t="s">
        <v>364</v>
      </c>
      <c r="C84" s="86" t="s">
        <v>359</v>
      </c>
    </row>
    <row r="85" spans="2:7" ht="14.5">
      <c r="B85" s="104" t="s">
        <v>365</v>
      </c>
      <c r="C85" s="105" t="s">
        <v>359</v>
      </c>
    </row>
    <row r="87" spans="2:7" ht="14.5">
      <c r="B87" s="85" t="s">
        <v>295</v>
      </c>
      <c r="C87" s="86"/>
      <c r="D87" s="85"/>
    </row>
    <row r="88" spans="2:7" ht="29">
      <c r="B88" s="89" t="s">
        <v>296</v>
      </c>
      <c r="C88" s="87" t="s">
        <v>297</v>
      </c>
      <c r="D88" s="89" t="s">
        <v>298</v>
      </c>
    </row>
    <row r="89" spans="2:7" ht="14.5">
      <c r="B89" s="85" t="s">
        <v>271</v>
      </c>
      <c r="C89" s="86" t="s">
        <v>271</v>
      </c>
      <c r="D89" s="85" t="s">
        <v>271</v>
      </c>
    </row>
    <row r="91" spans="2:7" ht="13">
      <c r="B91" s="90" t="s">
        <v>299</v>
      </c>
      <c r="C91" s="91">
        <v>45747</v>
      </c>
      <c r="D91" s="92"/>
      <c r="E91" s="93"/>
      <c r="F91" s="94"/>
    </row>
    <row r="92" spans="2:7" ht="13">
      <c r="B92" s="90" t="s">
        <v>300</v>
      </c>
      <c r="C92" s="95" t="s">
        <v>301</v>
      </c>
      <c r="D92" s="90" t="s">
        <v>302</v>
      </c>
      <c r="E92" s="96" t="s">
        <v>303</v>
      </c>
      <c r="F92" s="97" t="s">
        <v>304</v>
      </c>
      <c r="G92" s="83"/>
    </row>
    <row r="93" spans="2:7">
      <c r="B93" s="98" t="s">
        <v>271</v>
      </c>
      <c r="C93" s="99" t="s">
        <v>271</v>
      </c>
      <c r="D93" s="98" t="s">
        <v>271</v>
      </c>
      <c r="E93" s="100" t="s">
        <v>271</v>
      </c>
      <c r="F93" s="101" t="s">
        <v>271</v>
      </c>
    </row>
    <row r="96" spans="2:7" ht="13">
      <c r="B96" s="3" t="s">
        <v>305</v>
      </c>
    </row>
    <row r="97" spans="2:4" ht="13">
      <c r="B97" s="3"/>
    </row>
    <row r="98" spans="2:4" ht="13">
      <c r="B98" s="3" t="s">
        <v>306</v>
      </c>
    </row>
    <row r="99" spans="2:4" ht="13">
      <c r="B99" s="90" t="s">
        <v>307</v>
      </c>
      <c r="C99" s="95" t="s">
        <v>308</v>
      </c>
      <c r="D99" s="3"/>
    </row>
    <row r="100" spans="2:4">
      <c r="B100" s="92" t="s">
        <v>271</v>
      </c>
      <c r="C100" s="102" t="s">
        <v>271</v>
      </c>
    </row>
    <row r="102" spans="2:4" ht="13">
      <c r="B102" s="90" t="s">
        <v>309</v>
      </c>
      <c r="C102" s="95" t="s">
        <v>308</v>
      </c>
    </row>
    <row r="103" spans="2:4">
      <c r="B103" s="92" t="s">
        <v>271</v>
      </c>
      <c r="C103" s="102" t="s">
        <v>271</v>
      </c>
    </row>
    <row r="105" spans="2:4" ht="13">
      <c r="B105" s="90" t="s">
        <v>310</v>
      </c>
      <c r="C105" s="95" t="s">
        <v>311</v>
      </c>
    </row>
    <row r="106" spans="2:4">
      <c r="B106" s="92" t="s">
        <v>271</v>
      </c>
      <c r="C106" s="102" t="s">
        <v>271</v>
      </c>
    </row>
    <row r="108" spans="2:4" ht="13">
      <c r="B108" s="96" t="s">
        <v>312</v>
      </c>
      <c r="C108" s="95" t="s">
        <v>311</v>
      </c>
    </row>
    <row r="109" spans="2:4">
      <c r="B109" s="93" t="s">
        <v>271</v>
      </c>
      <c r="C109" s="102" t="s">
        <v>271</v>
      </c>
    </row>
    <row r="111" spans="2:4" ht="13">
      <c r="B111" s="90" t="s">
        <v>313</v>
      </c>
      <c r="C111" s="95" t="s">
        <v>271</v>
      </c>
    </row>
    <row r="113" spans="2:7" ht="13">
      <c r="B113" s="90" t="s">
        <v>314</v>
      </c>
      <c r="C113" s="91">
        <v>45747</v>
      </c>
      <c r="D113" s="92"/>
      <c r="E113" s="93"/>
      <c r="F113" s="94"/>
    </row>
    <row r="114" spans="2:7" ht="13">
      <c r="B114" s="90" t="s">
        <v>300</v>
      </c>
      <c r="C114" s="95" t="s">
        <v>301</v>
      </c>
      <c r="D114" s="90" t="s">
        <v>302</v>
      </c>
      <c r="E114" s="96" t="s">
        <v>303</v>
      </c>
      <c r="F114" s="97" t="s">
        <v>304</v>
      </c>
      <c r="G114" s="83"/>
    </row>
    <row r="115" spans="2:7">
      <c r="B115" s="98" t="s">
        <v>271</v>
      </c>
      <c r="C115" s="99" t="s">
        <v>271</v>
      </c>
      <c r="D115" s="98" t="s">
        <v>271</v>
      </c>
      <c r="E115" s="100" t="s">
        <v>271</v>
      </c>
      <c r="F115" s="101" t="s">
        <v>271</v>
      </c>
    </row>
    <row r="116" spans="2:7" ht="13">
      <c r="B116" s="3" t="s">
        <v>305</v>
      </c>
    </row>
    <row r="117" spans="2:7" ht="13">
      <c r="B117" s="3"/>
    </row>
    <row r="118" spans="2:7" ht="13">
      <c r="B118" s="3" t="s">
        <v>306</v>
      </c>
    </row>
    <row r="119" spans="2:7" ht="13">
      <c r="B119" s="90" t="s">
        <v>307</v>
      </c>
      <c r="C119" s="95" t="s">
        <v>308</v>
      </c>
      <c r="D119" s="3"/>
    </row>
    <row r="120" spans="2:7">
      <c r="B120" s="92" t="s">
        <v>271</v>
      </c>
      <c r="C120" s="102" t="s">
        <v>271</v>
      </c>
    </row>
    <row r="122" spans="2:7" ht="13">
      <c r="B122" s="90" t="s">
        <v>309</v>
      </c>
      <c r="C122" s="95" t="s">
        <v>308</v>
      </c>
    </row>
    <row r="123" spans="2:7">
      <c r="B123" s="92" t="s">
        <v>271</v>
      </c>
      <c r="C123" s="102" t="s">
        <v>271</v>
      </c>
    </row>
    <row r="125" spans="2:7" ht="13">
      <c r="B125" s="90" t="s">
        <v>310</v>
      </c>
      <c r="C125" s="95" t="s">
        <v>311</v>
      </c>
    </row>
    <row r="126" spans="2:7">
      <c r="B126" s="92" t="s">
        <v>271</v>
      </c>
      <c r="C126" s="102" t="s">
        <v>271</v>
      </c>
    </row>
    <row r="128" spans="2:7" ht="13">
      <c r="B128" s="96" t="s">
        <v>312</v>
      </c>
      <c r="C128" s="95" t="s">
        <v>311</v>
      </c>
    </row>
    <row r="129" spans="2:80">
      <c r="B129" s="93" t="s">
        <v>271</v>
      </c>
      <c r="C129" s="102" t="s">
        <v>271</v>
      </c>
    </row>
    <row r="131" spans="2:80" ht="13">
      <c r="B131" s="90" t="s">
        <v>313</v>
      </c>
      <c r="C131" s="95" t="s">
        <v>271</v>
      </c>
    </row>
    <row r="134" spans="2:80" ht="13">
      <c r="B134" s="3" t="s">
        <v>315</v>
      </c>
    </row>
    <row r="136" spans="2:80" ht="13">
      <c r="B136" s="90" t="s">
        <v>300</v>
      </c>
      <c r="C136" s="95" t="s">
        <v>316</v>
      </c>
      <c r="D136" s="90" t="s">
        <v>317</v>
      </c>
      <c r="E136" s="90" t="s">
        <v>318</v>
      </c>
      <c r="F136" s="83"/>
    </row>
    <row r="137" spans="2:80">
      <c r="B137" s="92" t="s">
        <v>271</v>
      </c>
      <c r="C137" s="102" t="s">
        <v>271</v>
      </c>
      <c r="D137" s="92" t="s">
        <v>271</v>
      </c>
      <c r="E137" s="92" t="s">
        <v>271</v>
      </c>
    </row>
    <row r="140" spans="2:80" ht="13">
      <c r="B140" s="3" t="s">
        <v>319</v>
      </c>
      <c r="C140" s="82" t="s">
        <v>271</v>
      </c>
      <c r="D140" s="3"/>
      <c r="E140" s="3"/>
      <c r="F140" s="83"/>
      <c r="G140" s="83"/>
      <c r="H140" s="8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320</v>
      </c>
    </row>
    <row r="144" spans="2:80" ht="13">
      <c r="B144" s="90" t="s">
        <v>321</v>
      </c>
      <c r="C144" s="95" t="s">
        <v>308</v>
      </c>
      <c r="D144" s="3"/>
    </row>
    <row r="145" spans="2:7">
      <c r="B145" s="92" t="s">
        <v>271</v>
      </c>
      <c r="C145" s="102" t="s">
        <v>271</v>
      </c>
    </row>
    <row r="148" spans="2:7" ht="13">
      <c r="B148" s="90" t="s">
        <v>322</v>
      </c>
      <c r="C148" s="95" t="s">
        <v>323</v>
      </c>
      <c r="D148" s="3"/>
    </row>
    <row r="149" spans="2:7">
      <c r="B149" s="92" t="s">
        <v>271</v>
      </c>
      <c r="C149" s="102" t="s">
        <v>271</v>
      </c>
    </row>
    <row r="152" spans="2:7" ht="13">
      <c r="B152" s="3" t="s">
        <v>324</v>
      </c>
    </row>
    <row r="155" spans="2:7" ht="13">
      <c r="B155" s="3" t="s">
        <v>325</v>
      </c>
    </row>
    <row r="157" spans="2:7" ht="13">
      <c r="B157" s="90" t="s">
        <v>300</v>
      </c>
      <c r="C157" s="95" t="s">
        <v>326</v>
      </c>
      <c r="D157" s="90" t="s">
        <v>316</v>
      </c>
      <c r="E157" s="90" t="s">
        <v>317</v>
      </c>
      <c r="F157" s="97" t="s">
        <v>318</v>
      </c>
      <c r="G157" s="83"/>
    </row>
    <row r="158" spans="2:7">
      <c r="B158" s="92" t="s">
        <v>271</v>
      </c>
      <c r="C158" s="102" t="s">
        <v>271</v>
      </c>
      <c r="D158" s="92" t="s">
        <v>271</v>
      </c>
      <c r="E158" s="92" t="s">
        <v>271</v>
      </c>
      <c r="F158" s="103" t="s">
        <v>271</v>
      </c>
    </row>
    <row r="161" spans="2:80" ht="13">
      <c r="B161" s="3" t="s">
        <v>319</v>
      </c>
      <c r="C161" s="82" t="s">
        <v>271</v>
      </c>
      <c r="D161" s="3"/>
      <c r="E161" s="3"/>
      <c r="F161" s="83"/>
      <c r="G161" s="83"/>
      <c r="H161" s="8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row>
    <row r="163" spans="2:80" ht="13">
      <c r="B163" s="3" t="s">
        <v>320</v>
      </c>
    </row>
    <row r="165" spans="2:80" ht="13">
      <c r="B165" s="90" t="s">
        <v>321</v>
      </c>
      <c r="C165" s="95" t="s">
        <v>308</v>
      </c>
      <c r="D165" s="3"/>
    </row>
    <row r="166" spans="2:80">
      <c r="B166" s="92" t="s">
        <v>271</v>
      </c>
      <c r="C166" s="102" t="s">
        <v>271</v>
      </c>
    </row>
    <row r="169" spans="2:80" ht="13">
      <c r="B169" s="90" t="s">
        <v>322</v>
      </c>
      <c r="C169" s="95" t="s">
        <v>323</v>
      </c>
      <c r="D169" s="3"/>
    </row>
    <row r="170" spans="2:80">
      <c r="B170" s="92" t="s">
        <v>271</v>
      </c>
      <c r="C170" s="102" t="s">
        <v>271</v>
      </c>
    </row>
    <row r="173" spans="2:80" ht="13">
      <c r="B173" s="3" t="s">
        <v>324</v>
      </c>
    </row>
    <row r="176" spans="2:80" ht="13">
      <c r="B176" s="3" t="s">
        <v>327</v>
      </c>
    </row>
    <row r="177" spans="2:7" ht="13">
      <c r="B177" s="90" t="s">
        <v>300</v>
      </c>
      <c r="C177" s="95" t="s">
        <v>328</v>
      </c>
      <c r="D177" s="90" t="s">
        <v>329</v>
      </c>
      <c r="E177" s="90" t="s">
        <v>330</v>
      </c>
      <c r="F177" s="97" t="s">
        <v>331</v>
      </c>
      <c r="G177" s="83"/>
    </row>
    <row r="178" spans="2:7">
      <c r="B178" s="92" t="s">
        <v>271</v>
      </c>
      <c r="C178" s="102" t="s">
        <v>271</v>
      </c>
      <c r="D178" s="92" t="s">
        <v>271</v>
      </c>
      <c r="E178" s="92" t="s">
        <v>271</v>
      </c>
      <c r="F178" s="103" t="s">
        <v>271</v>
      </c>
    </row>
    <row r="179" spans="2:7">
      <c r="B179" s="2" t="s">
        <v>332</v>
      </c>
    </row>
  </sheetData>
  <mergeCells count="3">
    <mergeCell ref="B1:E1"/>
    <mergeCell ref="C3:C7"/>
    <mergeCell ref="D3:D7"/>
  </mergeCells>
  <hyperlinks>
    <hyperlink ref="A1" location="Index!A1" display="Index" xr:uid="{22A98FD8-93E5-4249-BCD9-66FC8AA60584}"/>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0D00-BE58-46FD-A0D4-3133ED4CD049}">
  <dimension ref="A1:CB21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16</v>
      </c>
      <c r="C1" s="70"/>
      <c r="D1" s="70"/>
      <c r="E1" s="70"/>
    </row>
    <row r="3" spans="1:9" ht="14.5">
      <c r="B3" s="72" t="s">
        <v>1278</v>
      </c>
      <c r="C3" s="73"/>
      <c r="D3" s="74"/>
      <c r="E3" s="75"/>
    </row>
    <row r="4" spans="1:9" ht="14.5">
      <c r="B4" s="76" t="s">
        <v>2099</v>
      </c>
      <c r="C4" s="73"/>
      <c r="D4" s="74"/>
      <c r="E4" s="75"/>
    </row>
    <row r="5" spans="1:9" ht="14.5">
      <c r="B5" s="76" t="s">
        <v>241</v>
      </c>
      <c r="C5" s="73"/>
      <c r="D5" s="74"/>
      <c r="E5" s="75"/>
    </row>
    <row r="6" spans="1:9" ht="14.5">
      <c r="B6" s="76" t="s">
        <v>242</v>
      </c>
      <c r="C6" s="73"/>
      <c r="D6" s="74"/>
      <c r="E6" s="75"/>
    </row>
    <row r="7" spans="1:9" ht="29">
      <c r="B7" s="76" t="s">
        <v>2100</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931132</v>
      </c>
      <c r="G15" s="71">
        <v>17022.96</v>
      </c>
      <c r="H15" s="71">
        <v>6.22</v>
      </c>
    </row>
    <row r="16" spans="1:9">
      <c r="B16" s="2" t="s">
        <v>380</v>
      </c>
      <c r="C16" s="78" t="s">
        <v>258</v>
      </c>
      <c r="D16" s="2" t="s">
        <v>381</v>
      </c>
      <c r="E16" s="2" t="s">
        <v>382</v>
      </c>
      <c r="F16" s="71">
        <v>1105926</v>
      </c>
      <c r="G16" s="71">
        <v>14101.66</v>
      </c>
      <c r="H16" s="71">
        <v>5.16</v>
      </c>
    </row>
    <row r="17" spans="2:8">
      <c r="B17" s="2" t="s">
        <v>863</v>
      </c>
      <c r="C17" s="78" t="s">
        <v>258</v>
      </c>
      <c r="D17" s="2" t="s">
        <v>484</v>
      </c>
      <c r="E17" s="2" t="s">
        <v>864</v>
      </c>
      <c r="F17" s="71">
        <v>675000</v>
      </c>
      <c r="G17" s="71">
        <v>11700.45</v>
      </c>
      <c r="H17" s="71">
        <v>4.28</v>
      </c>
    </row>
    <row r="18" spans="2:8">
      <c r="B18" s="2" t="s">
        <v>385</v>
      </c>
      <c r="C18" s="78" t="s">
        <v>258</v>
      </c>
      <c r="D18" s="2" t="s">
        <v>378</v>
      </c>
      <c r="E18" s="2" t="s">
        <v>386</v>
      </c>
      <c r="F18" s="71">
        <v>517722</v>
      </c>
      <c r="G18" s="71">
        <v>11240.78</v>
      </c>
      <c r="H18" s="71">
        <v>4.1100000000000003</v>
      </c>
    </row>
    <row r="19" spans="2:8">
      <c r="B19" s="2" t="s">
        <v>401</v>
      </c>
      <c r="C19" s="78" t="s">
        <v>258</v>
      </c>
      <c r="D19" s="2" t="s">
        <v>378</v>
      </c>
      <c r="E19" s="2" t="s">
        <v>402</v>
      </c>
      <c r="F19" s="71">
        <v>727895</v>
      </c>
      <c r="G19" s="71">
        <v>8021.4</v>
      </c>
      <c r="H19" s="71">
        <v>2.93</v>
      </c>
    </row>
    <row r="20" spans="2:8">
      <c r="B20" s="2" t="s">
        <v>390</v>
      </c>
      <c r="C20" s="78" t="s">
        <v>258</v>
      </c>
      <c r="D20" s="2" t="s">
        <v>391</v>
      </c>
      <c r="E20" s="2" t="s">
        <v>392</v>
      </c>
      <c r="F20" s="71">
        <v>214954</v>
      </c>
      <c r="G20" s="71">
        <v>7506.84</v>
      </c>
      <c r="H20" s="71">
        <v>2.74</v>
      </c>
    </row>
    <row r="21" spans="2:8">
      <c r="B21" s="2" t="s">
        <v>997</v>
      </c>
      <c r="C21" s="78" t="s">
        <v>258</v>
      </c>
      <c r="D21" s="2" t="s">
        <v>409</v>
      </c>
      <c r="E21" s="2" t="s">
        <v>998</v>
      </c>
      <c r="F21" s="71">
        <v>368375</v>
      </c>
      <c r="G21" s="71">
        <v>7470.46</v>
      </c>
      <c r="H21" s="71">
        <v>2.73</v>
      </c>
    </row>
    <row r="22" spans="2:8">
      <c r="B22" s="2" t="s">
        <v>383</v>
      </c>
      <c r="C22" s="78" t="s">
        <v>258</v>
      </c>
      <c r="D22" s="2" t="s">
        <v>378</v>
      </c>
      <c r="E22" s="2" t="s">
        <v>384</v>
      </c>
      <c r="F22" s="71">
        <v>505674</v>
      </c>
      <c r="G22" s="71">
        <v>6818.26</v>
      </c>
      <c r="H22" s="71">
        <v>2.4900000000000002</v>
      </c>
    </row>
    <row r="23" spans="2:8">
      <c r="B23" s="2" t="s">
        <v>425</v>
      </c>
      <c r="C23" s="78" t="s">
        <v>258</v>
      </c>
      <c r="D23" s="2" t="s">
        <v>418</v>
      </c>
      <c r="E23" s="2" t="s">
        <v>426</v>
      </c>
      <c r="F23" s="71">
        <v>841660</v>
      </c>
      <c r="G23" s="71">
        <v>5771.26</v>
      </c>
      <c r="H23" s="71">
        <v>2.11</v>
      </c>
    </row>
    <row r="24" spans="2:8">
      <c r="B24" s="2" t="s">
        <v>1293</v>
      </c>
      <c r="C24" s="78" t="s">
        <v>258</v>
      </c>
      <c r="D24" s="2" t="s">
        <v>378</v>
      </c>
      <c r="E24" s="2" t="s">
        <v>1294</v>
      </c>
      <c r="F24" s="71">
        <v>707125</v>
      </c>
      <c r="G24" s="71">
        <v>5455.47</v>
      </c>
      <c r="H24" s="71">
        <v>1.99</v>
      </c>
    </row>
    <row r="25" spans="2:8">
      <c r="B25" s="2" t="s">
        <v>778</v>
      </c>
      <c r="C25" s="78" t="s">
        <v>258</v>
      </c>
      <c r="D25" s="2" t="s">
        <v>399</v>
      </c>
      <c r="E25" s="2" t="s">
        <v>779</v>
      </c>
      <c r="F25" s="71">
        <v>1011149</v>
      </c>
      <c r="G25" s="71">
        <v>5443.52</v>
      </c>
      <c r="H25" s="71">
        <v>1.99</v>
      </c>
    </row>
    <row r="26" spans="2:8">
      <c r="B26" s="2" t="s">
        <v>934</v>
      </c>
      <c r="C26" s="78" t="s">
        <v>258</v>
      </c>
      <c r="D26" s="2" t="s">
        <v>391</v>
      </c>
      <c r="E26" s="2" t="s">
        <v>935</v>
      </c>
      <c r="F26" s="71">
        <v>651556</v>
      </c>
      <c r="G26" s="71">
        <v>5100.05</v>
      </c>
      <c r="H26" s="71">
        <v>1.86</v>
      </c>
    </row>
    <row r="27" spans="2:8">
      <c r="B27" s="2" t="s">
        <v>869</v>
      </c>
      <c r="C27" s="78" t="s">
        <v>258</v>
      </c>
      <c r="D27" s="2" t="s">
        <v>471</v>
      </c>
      <c r="E27" s="2" t="s">
        <v>870</v>
      </c>
      <c r="F27" s="71">
        <v>152605</v>
      </c>
      <c r="G27" s="71">
        <v>4657.28</v>
      </c>
      <c r="H27" s="71">
        <v>1.7</v>
      </c>
    </row>
    <row r="28" spans="2:8">
      <c r="B28" s="2" t="s">
        <v>999</v>
      </c>
      <c r="C28" s="78" t="s">
        <v>258</v>
      </c>
      <c r="D28" s="2" t="s">
        <v>409</v>
      </c>
      <c r="E28" s="2" t="s">
        <v>1000</v>
      </c>
      <c r="F28" s="71">
        <v>312934</v>
      </c>
      <c r="G28" s="71">
        <v>4513.13</v>
      </c>
      <c r="H28" s="71">
        <v>1.65</v>
      </c>
    </row>
    <row r="29" spans="2:8">
      <c r="B29" s="2" t="s">
        <v>1432</v>
      </c>
      <c r="C29" s="78" t="s">
        <v>258</v>
      </c>
      <c r="D29" s="2" t="s">
        <v>418</v>
      </c>
      <c r="E29" s="2" t="s">
        <v>1433</v>
      </c>
      <c r="F29" s="71">
        <v>5685367</v>
      </c>
      <c r="G29" s="71">
        <v>4439.13</v>
      </c>
      <c r="H29" s="71">
        <v>1.62</v>
      </c>
    </row>
    <row r="30" spans="2:8">
      <c r="B30" s="2" t="s">
        <v>802</v>
      </c>
      <c r="C30" s="78" t="s">
        <v>258</v>
      </c>
      <c r="D30" s="2" t="s">
        <v>399</v>
      </c>
      <c r="E30" s="2" t="s">
        <v>803</v>
      </c>
      <c r="F30" s="71">
        <v>486501</v>
      </c>
      <c r="G30" s="71">
        <v>4362.7</v>
      </c>
      <c r="H30" s="71">
        <v>1.6</v>
      </c>
    </row>
    <row r="31" spans="2:8">
      <c r="B31" s="2" t="s">
        <v>800</v>
      </c>
      <c r="C31" s="78" t="s">
        <v>258</v>
      </c>
      <c r="D31" s="2" t="s">
        <v>776</v>
      </c>
      <c r="E31" s="2" t="s">
        <v>801</v>
      </c>
      <c r="F31" s="71">
        <v>475059</v>
      </c>
      <c r="G31" s="71">
        <v>4333.96</v>
      </c>
      <c r="H31" s="71">
        <v>1.58</v>
      </c>
    </row>
    <row r="32" spans="2:8">
      <c r="B32" s="2" t="s">
        <v>875</v>
      </c>
      <c r="C32" s="78" t="s">
        <v>258</v>
      </c>
      <c r="D32" s="2" t="s">
        <v>431</v>
      </c>
      <c r="E32" s="2" t="s">
        <v>876</v>
      </c>
      <c r="F32" s="71">
        <v>65410</v>
      </c>
      <c r="G32" s="71">
        <v>4327.66</v>
      </c>
      <c r="H32" s="71">
        <v>1.58</v>
      </c>
    </row>
    <row r="33" spans="2:8">
      <c r="B33" s="2" t="s">
        <v>873</v>
      </c>
      <c r="C33" s="78" t="s">
        <v>258</v>
      </c>
      <c r="D33" s="2" t="s">
        <v>502</v>
      </c>
      <c r="E33" s="2" t="s">
        <v>874</v>
      </c>
      <c r="F33" s="71">
        <v>200791</v>
      </c>
      <c r="G33" s="71">
        <v>4276.05</v>
      </c>
      <c r="H33" s="71">
        <v>1.56</v>
      </c>
    </row>
    <row r="34" spans="2:8">
      <c r="B34" s="2" t="s">
        <v>822</v>
      </c>
      <c r="C34" s="78" t="s">
        <v>258</v>
      </c>
      <c r="D34" s="2" t="s">
        <v>823</v>
      </c>
      <c r="E34" s="2" t="s">
        <v>824</v>
      </c>
      <c r="F34" s="71">
        <v>615000</v>
      </c>
      <c r="G34" s="71">
        <v>4197.07</v>
      </c>
      <c r="H34" s="71">
        <v>1.53</v>
      </c>
    </row>
    <row r="35" spans="2:8">
      <c r="B35" s="2" t="s">
        <v>490</v>
      </c>
      <c r="C35" s="78" t="s">
        <v>258</v>
      </c>
      <c r="D35" s="2" t="s">
        <v>378</v>
      </c>
      <c r="E35" s="2" t="s">
        <v>491</v>
      </c>
      <c r="F35" s="71">
        <v>632967</v>
      </c>
      <c r="G35" s="71">
        <v>4113.34</v>
      </c>
      <c r="H35" s="71">
        <v>1.5</v>
      </c>
    </row>
    <row r="36" spans="2:8">
      <c r="B36" s="2" t="s">
        <v>663</v>
      </c>
      <c r="C36" s="78" t="s">
        <v>258</v>
      </c>
      <c r="D36" s="2" t="s">
        <v>406</v>
      </c>
      <c r="E36" s="2" t="s">
        <v>664</v>
      </c>
      <c r="F36" s="71">
        <v>166839</v>
      </c>
      <c r="G36" s="71">
        <v>3975.61</v>
      </c>
      <c r="H36" s="71">
        <v>1.45</v>
      </c>
    </row>
    <row r="37" spans="2:8">
      <c r="B37" s="2" t="s">
        <v>791</v>
      </c>
      <c r="C37" s="78" t="s">
        <v>258</v>
      </c>
      <c r="D37" s="2" t="s">
        <v>455</v>
      </c>
      <c r="E37" s="2" t="s">
        <v>792</v>
      </c>
      <c r="F37" s="71">
        <v>454918</v>
      </c>
      <c r="G37" s="71">
        <v>3966.88</v>
      </c>
      <c r="H37" s="71">
        <v>1.45</v>
      </c>
    </row>
    <row r="38" spans="2:8">
      <c r="B38" s="2" t="s">
        <v>464</v>
      </c>
      <c r="C38" s="78" t="s">
        <v>258</v>
      </c>
      <c r="D38" s="2" t="s">
        <v>431</v>
      </c>
      <c r="E38" s="2" t="s">
        <v>465</v>
      </c>
      <c r="F38" s="71">
        <v>251156</v>
      </c>
      <c r="G38" s="71">
        <v>3929.46</v>
      </c>
      <c r="H38" s="71">
        <v>1.44</v>
      </c>
    </row>
    <row r="39" spans="2:8">
      <c r="B39" s="2" t="s">
        <v>1007</v>
      </c>
      <c r="C39" s="78" t="s">
        <v>258</v>
      </c>
      <c r="D39" s="2" t="s">
        <v>409</v>
      </c>
      <c r="E39" s="2" t="s">
        <v>1008</v>
      </c>
      <c r="F39" s="71">
        <v>333317</v>
      </c>
      <c r="G39" s="71">
        <v>3868.14</v>
      </c>
      <c r="H39" s="71">
        <v>1.41</v>
      </c>
    </row>
    <row r="40" spans="2:8">
      <c r="B40" s="2" t="s">
        <v>711</v>
      </c>
      <c r="C40" s="78" t="s">
        <v>258</v>
      </c>
      <c r="D40" s="2" t="s">
        <v>695</v>
      </c>
      <c r="E40" s="2" t="s">
        <v>712</v>
      </c>
      <c r="F40" s="71">
        <v>99430</v>
      </c>
      <c r="G40" s="71">
        <v>3701.73</v>
      </c>
      <c r="H40" s="71">
        <v>1.35</v>
      </c>
    </row>
    <row r="41" spans="2:8">
      <c r="B41" s="2" t="s">
        <v>665</v>
      </c>
      <c r="C41" s="78" t="s">
        <v>258</v>
      </c>
      <c r="D41" s="2" t="s">
        <v>406</v>
      </c>
      <c r="E41" s="2" t="s">
        <v>666</v>
      </c>
      <c r="F41" s="71">
        <v>180000</v>
      </c>
      <c r="G41" s="71">
        <v>3613.23</v>
      </c>
      <c r="H41" s="71">
        <v>1.32</v>
      </c>
    </row>
    <row r="42" spans="2:8">
      <c r="B42" s="2" t="s">
        <v>1363</v>
      </c>
      <c r="C42" s="78" t="s">
        <v>258</v>
      </c>
      <c r="D42" s="2" t="s">
        <v>412</v>
      </c>
      <c r="E42" s="2" t="s">
        <v>1364</v>
      </c>
      <c r="F42" s="71">
        <v>153528</v>
      </c>
      <c r="G42" s="71">
        <v>3593.55</v>
      </c>
      <c r="H42" s="71">
        <v>1.31</v>
      </c>
    </row>
    <row r="43" spans="2:8">
      <c r="B43" s="2" t="s">
        <v>814</v>
      </c>
      <c r="C43" s="78" t="s">
        <v>258</v>
      </c>
      <c r="D43" s="2" t="s">
        <v>455</v>
      </c>
      <c r="E43" s="2" t="s">
        <v>815</v>
      </c>
      <c r="F43" s="71">
        <v>1231445</v>
      </c>
      <c r="G43" s="71">
        <v>3575.5</v>
      </c>
      <c r="H43" s="71">
        <v>1.31</v>
      </c>
    </row>
    <row r="44" spans="2:8">
      <c r="B44" s="2" t="s">
        <v>988</v>
      </c>
      <c r="C44" s="78" t="s">
        <v>258</v>
      </c>
      <c r="D44" s="2" t="s">
        <v>409</v>
      </c>
      <c r="E44" s="2" t="s">
        <v>989</v>
      </c>
      <c r="F44" s="71">
        <v>205977</v>
      </c>
      <c r="G44" s="71">
        <v>3573.08</v>
      </c>
      <c r="H44" s="71">
        <v>1.31</v>
      </c>
    </row>
    <row r="45" spans="2:8">
      <c r="B45" s="2" t="s">
        <v>417</v>
      </c>
      <c r="C45" s="78" t="s">
        <v>258</v>
      </c>
      <c r="D45" s="2" t="s">
        <v>418</v>
      </c>
      <c r="E45" s="2" t="s">
        <v>419</v>
      </c>
      <c r="F45" s="71">
        <v>198360</v>
      </c>
      <c r="G45" s="71">
        <v>3556.3</v>
      </c>
      <c r="H45" s="71">
        <v>1.3</v>
      </c>
    </row>
    <row r="46" spans="2:8">
      <c r="B46" s="2" t="s">
        <v>657</v>
      </c>
      <c r="C46" s="78" t="s">
        <v>258</v>
      </c>
      <c r="D46" s="2" t="s">
        <v>412</v>
      </c>
      <c r="E46" s="2" t="s">
        <v>658</v>
      </c>
      <c r="F46" s="71">
        <v>231000</v>
      </c>
      <c r="G46" s="71">
        <v>3531.76</v>
      </c>
      <c r="H46" s="71">
        <v>1.29</v>
      </c>
    </row>
    <row r="47" spans="2:8">
      <c r="B47" s="2" t="s">
        <v>679</v>
      </c>
      <c r="C47" s="78" t="s">
        <v>258</v>
      </c>
      <c r="D47" s="2" t="s">
        <v>399</v>
      </c>
      <c r="E47" s="2" t="s">
        <v>680</v>
      </c>
      <c r="F47" s="71">
        <v>1113808</v>
      </c>
      <c r="G47" s="71">
        <v>3428.3</v>
      </c>
      <c r="H47" s="71">
        <v>1.25</v>
      </c>
    </row>
    <row r="48" spans="2:8">
      <c r="B48" s="2" t="s">
        <v>1438</v>
      </c>
      <c r="C48" s="78" t="s">
        <v>258</v>
      </c>
      <c r="D48" s="2" t="s">
        <v>406</v>
      </c>
      <c r="E48" s="2" t="s">
        <v>1439</v>
      </c>
      <c r="F48" s="71">
        <v>400000</v>
      </c>
      <c r="G48" s="71">
        <v>3311.6</v>
      </c>
      <c r="H48" s="71">
        <v>1.21</v>
      </c>
    </row>
    <row r="49" spans="2:8">
      <c r="B49" s="2" t="s">
        <v>654</v>
      </c>
      <c r="C49" s="78" t="s">
        <v>258</v>
      </c>
      <c r="D49" s="2" t="s">
        <v>655</v>
      </c>
      <c r="E49" s="2" t="s">
        <v>656</v>
      </c>
      <c r="F49" s="71">
        <v>200289</v>
      </c>
      <c r="G49" s="71">
        <v>3184.09</v>
      </c>
      <c r="H49" s="71">
        <v>1.1599999999999999</v>
      </c>
    </row>
    <row r="50" spans="2:8">
      <c r="B50" s="2" t="s">
        <v>1299</v>
      </c>
      <c r="C50" s="78" t="s">
        <v>258</v>
      </c>
      <c r="D50" s="2" t="s">
        <v>406</v>
      </c>
      <c r="E50" s="2" t="s">
        <v>1300</v>
      </c>
      <c r="F50" s="71">
        <v>750000</v>
      </c>
      <c r="G50" s="71">
        <v>3106.88</v>
      </c>
      <c r="H50" s="71">
        <v>1.1399999999999999</v>
      </c>
    </row>
    <row r="51" spans="2:8">
      <c r="B51" s="2" t="s">
        <v>1081</v>
      </c>
      <c r="C51" s="78" t="s">
        <v>258</v>
      </c>
      <c r="D51" s="2" t="s">
        <v>406</v>
      </c>
      <c r="E51" s="2" t="s">
        <v>1082</v>
      </c>
      <c r="F51" s="71">
        <v>34664</v>
      </c>
      <c r="G51" s="71">
        <v>3100.9</v>
      </c>
      <c r="H51" s="71">
        <v>1.1299999999999999</v>
      </c>
    </row>
    <row r="52" spans="2:8">
      <c r="B52" s="2" t="s">
        <v>1013</v>
      </c>
      <c r="C52" s="78" t="s">
        <v>258</v>
      </c>
      <c r="D52" s="2" t="s">
        <v>452</v>
      </c>
      <c r="E52" s="2" t="s">
        <v>1014</v>
      </c>
      <c r="F52" s="71">
        <v>89787</v>
      </c>
      <c r="G52" s="71">
        <v>3078.08</v>
      </c>
      <c r="H52" s="71">
        <v>1.1299999999999999</v>
      </c>
    </row>
    <row r="53" spans="2:8">
      <c r="B53" s="2" t="s">
        <v>1129</v>
      </c>
      <c r="C53" s="78" t="s">
        <v>258</v>
      </c>
      <c r="D53" s="2" t="s">
        <v>378</v>
      </c>
      <c r="E53" s="2" t="s">
        <v>1130</v>
      </c>
      <c r="F53" s="71">
        <v>2064400</v>
      </c>
      <c r="G53" s="71">
        <v>3019.8</v>
      </c>
      <c r="H53" s="71">
        <v>1.1000000000000001</v>
      </c>
    </row>
    <row r="54" spans="2:8">
      <c r="B54" s="2" t="s">
        <v>652</v>
      </c>
      <c r="C54" s="78" t="s">
        <v>258</v>
      </c>
      <c r="D54" s="2" t="s">
        <v>556</v>
      </c>
      <c r="E54" s="2" t="s">
        <v>653</v>
      </c>
      <c r="F54" s="71">
        <v>248161</v>
      </c>
      <c r="G54" s="71">
        <v>2935.62</v>
      </c>
      <c r="H54" s="71">
        <v>1.07</v>
      </c>
    </row>
    <row r="55" spans="2:8">
      <c r="B55" s="2" t="s">
        <v>775</v>
      </c>
      <c r="C55" s="78" t="s">
        <v>258</v>
      </c>
      <c r="D55" s="2" t="s">
        <v>776</v>
      </c>
      <c r="E55" s="2" t="s">
        <v>777</v>
      </c>
      <c r="F55" s="71">
        <v>1843122</v>
      </c>
      <c r="G55" s="71">
        <v>2842.83</v>
      </c>
      <c r="H55" s="71">
        <v>1.04</v>
      </c>
    </row>
    <row r="56" spans="2:8">
      <c r="B56" s="2" t="s">
        <v>661</v>
      </c>
      <c r="C56" s="78" t="s">
        <v>258</v>
      </c>
      <c r="D56" s="2" t="s">
        <v>418</v>
      </c>
      <c r="E56" s="2" t="s">
        <v>662</v>
      </c>
      <c r="F56" s="71">
        <v>502000</v>
      </c>
      <c r="G56" s="71">
        <v>2833.04</v>
      </c>
      <c r="H56" s="71">
        <v>1.04</v>
      </c>
    </row>
    <row r="57" spans="2:8">
      <c r="B57" s="2" t="s">
        <v>520</v>
      </c>
      <c r="C57" s="78" t="s">
        <v>258</v>
      </c>
      <c r="D57" s="2" t="s">
        <v>496</v>
      </c>
      <c r="E57" s="2" t="s">
        <v>521</v>
      </c>
      <c r="F57" s="71">
        <v>404795</v>
      </c>
      <c r="G57" s="71">
        <v>2636.03</v>
      </c>
      <c r="H57" s="71">
        <v>0.96</v>
      </c>
    </row>
    <row r="58" spans="2:8">
      <c r="B58" s="2" t="s">
        <v>495</v>
      </c>
      <c r="C58" s="78" t="s">
        <v>258</v>
      </c>
      <c r="D58" s="2" t="s">
        <v>496</v>
      </c>
      <c r="E58" s="2" t="s">
        <v>497</v>
      </c>
      <c r="F58" s="71">
        <v>144514</v>
      </c>
      <c r="G58" s="71">
        <v>2616.06</v>
      </c>
      <c r="H58" s="71">
        <v>0.96</v>
      </c>
    </row>
    <row r="59" spans="2:8">
      <c r="B59" s="2" t="s">
        <v>1125</v>
      </c>
      <c r="C59" s="78" t="s">
        <v>258</v>
      </c>
      <c r="D59" s="2" t="s">
        <v>378</v>
      </c>
      <c r="E59" s="2" t="s">
        <v>1126</v>
      </c>
      <c r="F59" s="71">
        <v>1356301</v>
      </c>
      <c r="G59" s="71">
        <v>2614</v>
      </c>
      <c r="H59" s="71">
        <v>0.96</v>
      </c>
    </row>
    <row r="60" spans="2:8">
      <c r="B60" s="2" t="s">
        <v>1180</v>
      </c>
      <c r="C60" s="78" t="s">
        <v>258</v>
      </c>
      <c r="D60" s="2" t="s">
        <v>388</v>
      </c>
      <c r="E60" s="2" t="s">
        <v>1181</v>
      </c>
      <c r="F60" s="71">
        <v>31500</v>
      </c>
      <c r="G60" s="71">
        <v>2554.4</v>
      </c>
      <c r="H60" s="71">
        <v>0.93</v>
      </c>
    </row>
    <row r="61" spans="2:8">
      <c r="B61" s="2" t="s">
        <v>387</v>
      </c>
      <c r="C61" s="78" t="s">
        <v>258</v>
      </c>
      <c r="D61" s="2" t="s">
        <v>388</v>
      </c>
      <c r="E61" s="2" t="s">
        <v>389</v>
      </c>
      <c r="F61" s="71">
        <v>161848</v>
      </c>
      <c r="G61" s="71">
        <v>2542.0700000000002</v>
      </c>
      <c r="H61" s="71">
        <v>0.93</v>
      </c>
    </row>
    <row r="62" spans="2:8">
      <c r="B62" s="2" t="s">
        <v>681</v>
      </c>
      <c r="C62" s="78" t="s">
        <v>258</v>
      </c>
      <c r="D62" s="2" t="s">
        <v>388</v>
      </c>
      <c r="E62" s="2" t="s">
        <v>682</v>
      </c>
      <c r="F62" s="71">
        <v>158130</v>
      </c>
      <c r="G62" s="71">
        <v>2518.2199999999998</v>
      </c>
      <c r="H62" s="71">
        <v>0.92</v>
      </c>
    </row>
    <row r="63" spans="2:8">
      <c r="B63" s="2" t="s">
        <v>1440</v>
      </c>
      <c r="C63" s="78" t="s">
        <v>258</v>
      </c>
      <c r="D63" s="2" t="s">
        <v>406</v>
      </c>
      <c r="E63" s="2" t="s">
        <v>1441</v>
      </c>
      <c r="F63" s="71">
        <v>345545</v>
      </c>
      <c r="G63" s="71">
        <v>2501.5700000000002</v>
      </c>
      <c r="H63" s="71">
        <v>0.91</v>
      </c>
    </row>
    <row r="64" spans="2:8">
      <c r="B64" s="2" t="s">
        <v>1656</v>
      </c>
      <c r="C64" s="78" t="s">
        <v>258</v>
      </c>
      <c r="D64" s="2" t="s">
        <v>421</v>
      </c>
      <c r="E64" s="2" t="s">
        <v>1657</v>
      </c>
      <c r="F64" s="71">
        <v>446792</v>
      </c>
      <c r="G64" s="71">
        <v>2411.11</v>
      </c>
      <c r="H64" s="71">
        <v>0.88</v>
      </c>
    </row>
    <row r="65" spans="2:8">
      <c r="B65" s="2" t="s">
        <v>593</v>
      </c>
      <c r="C65" s="78" t="s">
        <v>258</v>
      </c>
      <c r="D65" s="2" t="s">
        <v>455</v>
      </c>
      <c r="E65" s="2" t="s">
        <v>594</v>
      </c>
      <c r="F65" s="71">
        <v>1245000</v>
      </c>
      <c r="G65" s="71">
        <v>2390.15</v>
      </c>
      <c r="H65" s="71">
        <v>0.87</v>
      </c>
    </row>
    <row r="66" spans="2:8">
      <c r="B66" s="2" t="s">
        <v>393</v>
      </c>
      <c r="C66" s="78" t="s">
        <v>258</v>
      </c>
      <c r="D66" s="2" t="s">
        <v>388</v>
      </c>
      <c r="E66" s="2" t="s">
        <v>394</v>
      </c>
      <c r="F66" s="71">
        <v>64000</v>
      </c>
      <c r="G66" s="71">
        <v>2307.94</v>
      </c>
      <c r="H66" s="71">
        <v>0.84</v>
      </c>
    </row>
    <row r="67" spans="2:8">
      <c r="B67" s="2" t="s">
        <v>2101</v>
      </c>
      <c r="C67" s="78" t="s">
        <v>258</v>
      </c>
      <c r="D67" s="2" t="s">
        <v>460</v>
      </c>
      <c r="E67" s="2" t="s">
        <v>2102</v>
      </c>
      <c r="F67" s="71">
        <v>293600</v>
      </c>
      <c r="G67" s="71">
        <v>2277.9</v>
      </c>
      <c r="H67" s="71">
        <v>0.83</v>
      </c>
    </row>
    <row r="68" spans="2:8">
      <c r="B68" s="2" t="s">
        <v>1613</v>
      </c>
      <c r="C68" s="78" t="s">
        <v>258</v>
      </c>
      <c r="D68" s="2" t="s">
        <v>391</v>
      </c>
      <c r="E68" s="2" t="s">
        <v>1614</v>
      </c>
      <c r="F68" s="71">
        <v>211402</v>
      </c>
      <c r="G68" s="71">
        <v>2204.8200000000002</v>
      </c>
      <c r="H68" s="71">
        <v>0.81</v>
      </c>
    </row>
    <row r="69" spans="2:8">
      <c r="B69" s="2" t="s">
        <v>1381</v>
      </c>
      <c r="C69" s="78" t="s">
        <v>258</v>
      </c>
      <c r="D69" s="2" t="s">
        <v>406</v>
      </c>
      <c r="E69" s="2" t="s">
        <v>1382</v>
      </c>
      <c r="F69" s="71">
        <v>235409</v>
      </c>
      <c r="G69" s="71">
        <v>2075.13</v>
      </c>
      <c r="H69" s="71">
        <v>0.76</v>
      </c>
    </row>
    <row r="70" spans="2:8">
      <c r="B70" s="2" t="s">
        <v>1636</v>
      </c>
      <c r="C70" s="78" t="s">
        <v>258</v>
      </c>
      <c r="D70" s="2" t="s">
        <v>1637</v>
      </c>
      <c r="E70" s="2" t="s">
        <v>1638</v>
      </c>
      <c r="F70" s="71">
        <v>374331</v>
      </c>
      <c r="G70" s="71">
        <v>1895.99</v>
      </c>
      <c r="H70" s="71">
        <v>0.69</v>
      </c>
    </row>
    <row r="71" spans="2:8">
      <c r="B71" s="2" t="s">
        <v>473</v>
      </c>
      <c r="C71" s="78" t="s">
        <v>258</v>
      </c>
      <c r="D71" s="2" t="s">
        <v>378</v>
      </c>
      <c r="E71" s="2" t="s">
        <v>474</v>
      </c>
      <c r="F71" s="71">
        <v>1658000</v>
      </c>
      <c r="G71" s="71">
        <v>1857.13</v>
      </c>
      <c r="H71" s="71">
        <v>0.68</v>
      </c>
    </row>
    <row r="72" spans="2:8">
      <c r="B72" s="2" t="s">
        <v>1927</v>
      </c>
      <c r="C72" s="78" t="s">
        <v>258</v>
      </c>
      <c r="D72" s="2" t="s">
        <v>406</v>
      </c>
      <c r="E72" s="2" t="s">
        <v>1928</v>
      </c>
      <c r="F72" s="71">
        <v>629640</v>
      </c>
      <c r="G72" s="71">
        <v>1855.86</v>
      </c>
      <c r="H72" s="71">
        <v>0.68</v>
      </c>
    </row>
    <row r="73" spans="2:8">
      <c r="B73" s="2" t="s">
        <v>516</v>
      </c>
      <c r="C73" s="78" t="s">
        <v>258</v>
      </c>
      <c r="D73" s="2" t="s">
        <v>471</v>
      </c>
      <c r="E73" s="2" t="s">
        <v>517</v>
      </c>
      <c r="F73" s="71">
        <v>156920</v>
      </c>
      <c r="G73" s="71">
        <v>1855.81</v>
      </c>
      <c r="H73" s="71">
        <v>0.68</v>
      </c>
    </row>
    <row r="74" spans="2:8">
      <c r="B74" s="2" t="s">
        <v>1446</v>
      </c>
      <c r="C74" s="78" t="s">
        <v>258</v>
      </c>
      <c r="D74" s="2" t="s">
        <v>583</v>
      </c>
      <c r="E74" s="2" t="s">
        <v>1447</v>
      </c>
      <c r="F74" s="71">
        <v>4058441</v>
      </c>
      <c r="G74" s="71">
        <v>1799.51</v>
      </c>
      <c r="H74" s="71">
        <v>0.66</v>
      </c>
    </row>
    <row r="75" spans="2:8">
      <c r="B75" s="2" t="s">
        <v>1035</v>
      </c>
      <c r="C75" s="78" t="s">
        <v>258</v>
      </c>
      <c r="D75" s="2" t="s">
        <v>1036</v>
      </c>
      <c r="E75" s="2" t="s">
        <v>1037</v>
      </c>
      <c r="F75" s="71">
        <v>90174</v>
      </c>
      <c r="G75" s="71">
        <v>1767.32</v>
      </c>
      <c r="H75" s="71">
        <v>0.65</v>
      </c>
    </row>
    <row r="76" spans="2:8">
      <c r="B76" s="2" t="s">
        <v>2103</v>
      </c>
      <c r="C76" s="78" t="s">
        <v>258</v>
      </c>
      <c r="D76" s="2" t="s">
        <v>460</v>
      </c>
      <c r="E76" s="2" t="s">
        <v>2104</v>
      </c>
      <c r="F76" s="71">
        <v>250536</v>
      </c>
      <c r="G76" s="71">
        <v>1685.86</v>
      </c>
      <c r="H76" s="71">
        <v>0.62</v>
      </c>
    </row>
    <row r="77" spans="2:8">
      <c r="B77" s="2" t="s">
        <v>398</v>
      </c>
      <c r="C77" s="78" t="s">
        <v>258</v>
      </c>
      <c r="D77" s="2" t="s">
        <v>399</v>
      </c>
      <c r="E77" s="2" t="s">
        <v>400</v>
      </c>
      <c r="F77" s="71">
        <v>5500</v>
      </c>
      <c r="G77" s="71">
        <v>1677.66</v>
      </c>
      <c r="H77" s="71">
        <v>0.61</v>
      </c>
    </row>
    <row r="78" spans="2:8">
      <c r="B78" s="2" t="s">
        <v>1444</v>
      </c>
      <c r="C78" s="78" t="s">
        <v>258</v>
      </c>
      <c r="D78" s="2" t="s">
        <v>688</v>
      </c>
      <c r="E78" s="2" t="s">
        <v>1445</v>
      </c>
      <c r="F78" s="71">
        <v>163482</v>
      </c>
      <c r="G78" s="71">
        <v>1491.85</v>
      </c>
      <c r="H78" s="71">
        <v>0.55000000000000004</v>
      </c>
    </row>
    <row r="79" spans="2:8">
      <c r="B79" s="2" t="s">
        <v>1694</v>
      </c>
      <c r="C79" s="78" t="s">
        <v>258</v>
      </c>
      <c r="D79" s="2" t="s">
        <v>502</v>
      </c>
      <c r="E79" s="2" t="s">
        <v>1695</v>
      </c>
      <c r="F79" s="71">
        <v>1175000</v>
      </c>
      <c r="G79" s="71">
        <v>1446.78</v>
      </c>
      <c r="H79" s="71">
        <v>0.53</v>
      </c>
    </row>
    <row r="80" spans="2:8">
      <c r="B80" s="2" t="s">
        <v>904</v>
      </c>
      <c r="C80" s="78" t="s">
        <v>258</v>
      </c>
      <c r="D80" s="2" t="s">
        <v>502</v>
      </c>
      <c r="E80" s="2" t="s">
        <v>905</v>
      </c>
      <c r="F80" s="71">
        <v>70000</v>
      </c>
      <c r="G80" s="71">
        <v>683.66</v>
      </c>
      <c r="H80" s="71">
        <v>0.25</v>
      </c>
    </row>
    <row r="81" spans="2:8" ht="13">
      <c r="B81" s="3" t="s">
        <v>261</v>
      </c>
      <c r="C81" s="82"/>
      <c r="D81" s="3"/>
      <c r="E81" s="3"/>
      <c r="F81" s="83"/>
      <c r="G81" s="83">
        <f>SUM(G12:G80)</f>
        <v>266266.6399999999</v>
      </c>
      <c r="H81" s="83">
        <f>SUM(H12:H80)</f>
        <v>97.300000000000011</v>
      </c>
    </row>
    <row r="82" spans="2:8" ht="13">
      <c r="B82" s="3" t="s">
        <v>1485</v>
      </c>
    </row>
    <row r="83" spans="2:8">
      <c r="B83" s="2" t="s">
        <v>90</v>
      </c>
      <c r="C83" s="78" t="s">
        <v>258</v>
      </c>
      <c r="D83" s="2" t="s">
        <v>259</v>
      </c>
      <c r="E83" s="2" t="s">
        <v>1281</v>
      </c>
      <c r="F83" s="71">
        <v>1601</v>
      </c>
      <c r="G83" s="71">
        <v>1.37</v>
      </c>
      <c r="H83" s="71">
        <v>0</v>
      </c>
    </row>
    <row r="84" spans="2:8" ht="13">
      <c r="B84" s="3" t="s">
        <v>261</v>
      </c>
      <c r="C84" s="82"/>
      <c r="D84" s="3"/>
      <c r="E84" s="3"/>
      <c r="F84" s="83"/>
      <c r="G84" s="83">
        <f>SUM(G82:G83)</f>
        <v>1.37</v>
      </c>
      <c r="H84" s="83">
        <f>SUM(H82:H83)</f>
        <v>0</v>
      </c>
    </row>
    <row r="85" spans="2:8" ht="13">
      <c r="B85" s="3" t="s">
        <v>262</v>
      </c>
      <c r="C85" s="82"/>
      <c r="D85" s="3"/>
      <c r="E85" s="3"/>
      <c r="F85" s="83"/>
      <c r="G85" s="83">
        <v>193.2</v>
      </c>
      <c r="H85" s="83">
        <v>7.0000000000000007E-2</v>
      </c>
    </row>
    <row r="86" spans="2:8" ht="13">
      <c r="B86" s="3" t="s">
        <v>263</v>
      </c>
      <c r="C86" s="82"/>
      <c r="D86" s="3"/>
      <c r="E86" s="3"/>
      <c r="F86" s="83"/>
      <c r="G86" s="83">
        <v>266461.21000000002</v>
      </c>
      <c r="H86" s="83">
        <v>97.37</v>
      </c>
    </row>
    <row r="87" spans="2:8" ht="13">
      <c r="B87" s="3" t="s">
        <v>350</v>
      </c>
      <c r="C87" s="82"/>
      <c r="D87" s="3"/>
      <c r="E87" s="3"/>
      <c r="F87" s="83"/>
      <c r="G87" s="83">
        <v>7030.3712715900156</v>
      </c>
      <c r="H87" s="83">
        <v>2.6299999999999955</v>
      </c>
    </row>
    <row r="88" spans="2:8" ht="13">
      <c r="B88" s="3" t="s">
        <v>265</v>
      </c>
      <c r="C88" s="82"/>
      <c r="D88" s="3"/>
      <c r="E88" s="3"/>
      <c r="F88" s="83"/>
      <c r="G88" s="83">
        <v>273491.58127159002</v>
      </c>
      <c r="H88" s="83">
        <v>100</v>
      </c>
    </row>
    <row r="89" spans="2:8">
      <c r="B89" s="2" t="s">
        <v>266</v>
      </c>
    </row>
    <row r="90" spans="2:8" ht="13">
      <c r="B90" s="3" t="s">
        <v>267</v>
      </c>
    </row>
    <row r="91" spans="2:8" ht="13">
      <c r="B91" s="3" t="s">
        <v>268</v>
      </c>
      <c r="C91" s="78" t="s">
        <v>269</v>
      </c>
    </row>
    <row r="92" spans="2:8" ht="13">
      <c r="B92" s="3" t="s">
        <v>272</v>
      </c>
      <c r="C92" s="78" t="s">
        <v>271</v>
      </c>
    </row>
    <row r="93" spans="2:8" ht="13">
      <c r="B93" s="3" t="s">
        <v>273</v>
      </c>
      <c r="C93" s="78" t="s">
        <v>271</v>
      </c>
    </row>
    <row r="94" spans="2:8" ht="13">
      <c r="B94" s="3" t="s">
        <v>274</v>
      </c>
      <c r="C94" s="78" t="s">
        <v>275</v>
      </c>
    </row>
    <row r="95" spans="2:8" ht="13">
      <c r="B95" s="3" t="s">
        <v>2105</v>
      </c>
      <c r="C95" s="82"/>
    </row>
    <row r="96" spans="2:8" ht="13">
      <c r="B96" s="3" t="s">
        <v>2106</v>
      </c>
      <c r="C96" s="82"/>
    </row>
    <row r="97" spans="2:3" ht="13">
      <c r="B97" s="3" t="s">
        <v>2107</v>
      </c>
      <c r="C97" s="82"/>
    </row>
    <row r="98" spans="2:3" ht="13">
      <c r="B98" s="3" t="s">
        <v>2108</v>
      </c>
      <c r="C98" s="82"/>
    </row>
    <row r="99" spans="2:3" ht="13">
      <c r="B99" s="3" t="s">
        <v>2109</v>
      </c>
      <c r="C99" s="82"/>
    </row>
    <row r="100" spans="2:3" ht="13">
      <c r="B100" s="3" t="s">
        <v>2110</v>
      </c>
      <c r="C100" s="82"/>
    </row>
    <row r="101" spans="2:3" ht="13">
      <c r="B101" s="3" t="s">
        <v>2111</v>
      </c>
      <c r="C101" s="82"/>
    </row>
    <row r="102" spans="2:3" ht="13">
      <c r="B102" s="3" t="s">
        <v>2112</v>
      </c>
      <c r="C102" s="82"/>
    </row>
    <row r="103" spans="2:3" ht="13">
      <c r="B103" s="3" t="s">
        <v>2113</v>
      </c>
      <c r="C103" s="82"/>
    </row>
    <row r="104" spans="2:3">
      <c r="B104" s="2" t="s">
        <v>286</v>
      </c>
    </row>
    <row r="105" spans="2:3">
      <c r="B105" s="2" t="s">
        <v>354</v>
      </c>
    </row>
    <row r="108" spans="2:3" ht="14.5">
      <c r="B108" s="104" t="s">
        <v>355</v>
      </c>
      <c r="C108" s="105"/>
    </row>
    <row r="109" spans="2:3" ht="14.5">
      <c r="B109" s="104" t="s">
        <v>356</v>
      </c>
      <c r="C109" s="106" t="s">
        <v>357</v>
      </c>
    </row>
    <row r="110" spans="2:3" ht="14.5">
      <c r="B110" s="85" t="s">
        <v>358</v>
      </c>
      <c r="C110" s="86" t="s">
        <v>359</v>
      </c>
    </row>
    <row r="111" spans="2:3" ht="14.5">
      <c r="B111" s="85" t="s">
        <v>360</v>
      </c>
      <c r="C111" s="86" t="s">
        <v>359</v>
      </c>
    </row>
    <row r="112" spans="2:3" ht="14.5">
      <c r="B112" s="85" t="s">
        <v>361</v>
      </c>
      <c r="C112" s="86" t="s">
        <v>359</v>
      </c>
    </row>
    <row r="113" spans="2:7" ht="14.5">
      <c r="B113" s="85" t="s">
        <v>362</v>
      </c>
      <c r="C113" s="86" t="s">
        <v>359</v>
      </c>
    </row>
    <row r="114" spans="2:7" ht="14.5">
      <c r="B114" s="85" t="s">
        <v>363</v>
      </c>
      <c r="C114" s="86" t="s">
        <v>359</v>
      </c>
    </row>
    <row r="115" spans="2:7" ht="14.5">
      <c r="B115" s="85" t="s">
        <v>364</v>
      </c>
      <c r="C115" s="86" t="s">
        <v>359</v>
      </c>
    </row>
    <row r="116" spans="2:7" ht="14.5">
      <c r="B116" s="104" t="s">
        <v>365</v>
      </c>
      <c r="C116" s="105" t="s">
        <v>359</v>
      </c>
    </row>
    <row r="118" spans="2:7" ht="14.5">
      <c r="B118" s="85" t="s">
        <v>295</v>
      </c>
      <c r="C118" s="86"/>
      <c r="D118" s="85"/>
    </row>
    <row r="119" spans="2:7" ht="29">
      <c r="B119" s="89" t="s">
        <v>296</v>
      </c>
      <c r="C119" s="87" t="s">
        <v>297</v>
      </c>
      <c r="D119" s="89" t="s">
        <v>298</v>
      </c>
    </row>
    <row r="120" spans="2:7" ht="14.5">
      <c r="B120" s="85" t="s">
        <v>271</v>
      </c>
      <c r="C120" s="86" t="s">
        <v>271</v>
      </c>
      <c r="D120" s="85" t="s">
        <v>271</v>
      </c>
    </row>
    <row r="122" spans="2:7" ht="13">
      <c r="B122" s="90" t="s">
        <v>299</v>
      </c>
      <c r="C122" s="91">
        <v>45747</v>
      </c>
      <c r="D122" s="92"/>
      <c r="E122" s="93"/>
      <c r="F122" s="94"/>
    </row>
    <row r="123" spans="2:7" ht="13">
      <c r="B123" s="90" t="s">
        <v>300</v>
      </c>
      <c r="C123" s="95" t="s">
        <v>301</v>
      </c>
      <c r="D123" s="90" t="s">
        <v>302</v>
      </c>
      <c r="E123" s="96" t="s">
        <v>303</v>
      </c>
      <c r="F123" s="97" t="s">
        <v>304</v>
      </c>
      <c r="G123" s="83"/>
    </row>
    <row r="124" spans="2:7">
      <c r="B124" s="98" t="s">
        <v>271</v>
      </c>
      <c r="C124" s="99" t="s">
        <v>271</v>
      </c>
      <c r="D124" s="98" t="s">
        <v>271</v>
      </c>
      <c r="E124" s="100" t="s">
        <v>271</v>
      </c>
      <c r="F124" s="101" t="s">
        <v>271</v>
      </c>
    </row>
    <row r="127" spans="2:7" ht="13">
      <c r="B127" s="3" t="s">
        <v>305</v>
      </c>
    </row>
    <row r="128" spans="2:7" ht="13">
      <c r="B128" s="3"/>
    </row>
    <row r="129" spans="2:6" ht="13">
      <c r="B129" s="3" t="s">
        <v>306</v>
      </c>
    </row>
    <row r="130" spans="2:6" ht="13">
      <c r="B130" s="90" t="s">
        <v>307</v>
      </c>
      <c r="C130" s="95" t="s">
        <v>308</v>
      </c>
      <c r="D130" s="3"/>
    </row>
    <row r="131" spans="2:6">
      <c r="B131" s="92" t="s">
        <v>271</v>
      </c>
      <c r="C131" s="102" t="s">
        <v>271</v>
      </c>
    </row>
    <row r="133" spans="2:6" ht="13">
      <c r="B133" s="90" t="s">
        <v>309</v>
      </c>
      <c r="C133" s="95" t="s">
        <v>308</v>
      </c>
    </row>
    <row r="134" spans="2:6">
      <c r="B134" s="92" t="s">
        <v>271</v>
      </c>
      <c r="C134" s="102" t="s">
        <v>271</v>
      </c>
    </row>
    <row r="136" spans="2:6" ht="13">
      <c r="B136" s="90" t="s">
        <v>310</v>
      </c>
      <c r="C136" s="95" t="s">
        <v>311</v>
      </c>
    </row>
    <row r="137" spans="2:6">
      <c r="B137" s="92" t="s">
        <v>271</v>
      </c>
      <c r="C137" s="102" t="s">
        <v>271</v>
      </c>
    </row>
    <row r="139" spans="2:6" ht="13">
      <c r="B139" s="96" t="s">
        <v>312</v>
      </c>
      <c r="C139" s="95" t="s">
        <v>311</v>
      </c>
    </row>
    <row r="140" spans="2:6">
      <c r="B140" s="93" t="s">
        <v>271</v>
      </c>
      <c r="C140" s="102" t="s">
        <v>271</v>
      </c>
    </row>
    <row r="142" spans="2:6" ht="13">
      <c r="B142" s="90" t="s">
        <v>313</v>
      </c>
      <c r="C142" s="95" t="s">
        <v>271</v>
      </c>
    </row>
    <row r="144" spans="2:6" ht="13">
      <c r="B144" s="90" t="s">
        <v>314</v>
      </c>
      <c r="C144" s="91">
        <v>45747</v>
      </c>
      <c r="D144" s="92"/>
      <c r="E144" s="93"/>
      <c r="F144" s="94"/>
    </row>
    <row r="145" spans="2:7" ht="13">
      <c r="B145" s="90" t="s">
        <v>300</v>
      </c>
      <c r="C145" s="95" t="s">
        <v>301</v>
      </c>
      <c r="D145" s="90" t="s">
        <v>302</v>
      </c>
      <c r="E145" s="96" t="s">
        <v>303</v>
      </c>
      <c r="F145" s="97" t="s">
        <v>304</v>
      </c>
      <c r="G145" s="83"/>
    </row>
    <row r="146" spans="2:7">
      <c r="B146" s="98" t="s">
        <v>271</v>
      </c>
      <c r="C146" s="99" t="s">
        <v>271</v>
      </c>
      <c r="D146" s="98" t="s">
        <v>271</v>
      </c>
      <c r="E146" s="100" t="s">
        <v>271</v>
      </c>
      <c r="F146" s="101" t="s">
        <v>271</v>
      </c>
    </row>
    <row r="147" spans="2:7" ht="13">
      <c r="B147" s="3" t="s">
        <v>305</v>
      </c>
    </row>
    <row r="148" spans="2:7" ht="13">
      <c r="B148" s="3"/>
    </row>
    <row r="149" spans="2:7" ht="13">
      <c r="B149" s="3" t="s">
        <v>306</v>
      </c>
    </row>
    <row r="150" spans="2:7" ht="13">
      <c r="B150" s="90" t="s">
        <v>307</v>
      </c>
      <c r="C150" s="95" t="s">
        <v>308</v>
      </c>
      <c r="D150" s="3"/>
    </row>
    <row r="151" spans="2:7">
      <c r="B151" s="92" t="s">
        <v>271</v>
      </c>
      <c r="C151" s="102" t="s">
        <v>271</v>
      </c>
    </row>
    <row r="153" spans="2:7" ht="13">
      <c r="B153" s="90" t="s">
        <v>309</v>
      </c>
      <c r="C153" s="95" t="s">
        <v>308</v>
      </c>
    </row>
    <row r="154" spans="2:7">
      <c r="B154" s="92" t="s">
        <v>271</v>
      </c>
      <c r="C154" s="102" t="s">
        <v>271</v>
      </c>
    </row>
    <row r="156" spans="2:7" ht="13">
      <c r="B156" s="90" t="s">
        <v>310</v>
      </c>
      <c r="C156" s="95" t="s">
        <v>311</v>
      </c>
    </row>
    <row r="157" spans="2:7">
      <c r="B157" s="92" t="s">
        <v>271</v>
      </c>
      <c r="C157" s="102" t="s">
        <v>271</v>
      </c>
    </row>
    <row r="159" spans="2:7" ht="13">
      <c r="B159" s="96" t="s">
        <v>312</v>
      </c>
      <c r="C159" s="95" t="s">
        <v>311</v>
      </c>
    </row>
    <row r="160" spans="2:7">
      <c r="B160" s="93" t="s">
        <v>271</v>
      </c>
      <c r="C160" s="102" t="s">
        <v>271</v>
      </c>
    </row>
    <row r="162" spans="2:80" ht="13">
      <c r="B162" s="90" t="s">
        <v>313</v>
      </c>
      <c r="C162" s="95" t="s">
        <v>271</v>
      </c>
    </row>
    <row r="165" spans="2:80" ht="13">
      <c r="B165" s="3" t="s">
        <v>315</v>
      </c>
    </row>
    <row r="167" spans="2:80" ht="13">
      <c r="B167" s="90" t="s">
        <v>300</v>
      </c>
      <c r="C167" s="95" t="s">
        <v>316</v>
      </c>
      <c r="D167" s="90" t="s">
        <v>317</v>
      </c>
      <c r="E167" s="90" t="s">
        <v>318</v>
      </c>
      <c r="F167" s="83"/>
    </row>
    <row r="168" spans="2:80">
      <c r="B168" s="92" t="s">
        <v>271</v>
      </c>
      <c r="C168" s="102" t="s">
        <v>271</v>
      </c>
      <c r="D168" s="92" t="s">
        <v>271</v>
      </c>
      <c r="E168" s="92" t="s">
        <v>271</v>
      </c>
    </row>
    <row r="171" spans="2:80" ht="13">
      <c r="B171" s="3" t="s">
        <v>319</v>
      </c>
      <c r="C171" s="82" t="s">
        <v>271</v>
      </c>
      <c r="D171" s="3"/>
      <c r="E171" s="3"/>
      <c r="F171" s="83"/>
      <c r="G171" s="83"/>
      <c r="H171" s="8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320</v>
      </c>
    </row>
    <row r="175" spans="2:80" ht="13">
      <c r="B175" s="90" t="s">
        <v>321</v>
      </c>
      <c r="C175" s="95" t="s">
        <v>308</v>
      </c>
      <c r="D175" s="3"/>
    </row>
    <row r="176" spans="2:80">
      <c r="B176" s="92" t="s">
        <v>271</v>
      </c>
      <c r="C176" s="102" t="s">
        <v>271</v>
      </c>
    </row>
    <row r="179" spans="2:80" ht="13">
      <c r="B179" s="90" t="s">
        <v>322</v>
      </c>
      <c r="C179" s="95" t="s">
        <v>323</v>
      </c>
      <c r="D179" s="3"/>
    </row>
    <row r="180" spans="2:80">
      <c r="B180" s="92" t="s">
        <v>271</v>
      </c>
      <c r="C180" s="102" t="s">
        <v>271</v>
      </c>
    </row>
    <row r="183" spans="2:80" ht="13">
      <c r="B183" s="3" t="s">
        <v>324</v>
      </c>
    </row>
    <row r="186" spans="2:80" ht="13">
      <c r="B186" s="3" t="s">
        <v>325</v>
      </c>
    </row>
    <row r="188" spans="2:80" ht="13">
      <c r="B188" s="90" t="s">
        <v>300</v>
      </c>
      <c r="C188" s="95" t="s">
        <v>326</v>
      </c>
      <c r="D188" s="90" t="s">
        <v>316</v>
      </c>
      <c r="E188" s="90" t="s">
        <v>317</v>
      </c>
      <c r="F188" s="97" t="s">
        <v>318</v>
      </c>
      <c r="G188" s="83"/>
    </row>
    <row r="189" spans="2:80">
      <c r="B189" s="92" t="s">
        <v>271</v>
      </c>
      <c r="C189" s="102" t="s">
        <v>271</v>
      </c>
      <c r="D189" s="92" t="s">
        <v>271</v>
      </c>
      <c r="E189" s="92" t="s">
        <v>271</v>
      </c>
      <c r="F189" s="103" t="s">
        <v>271</v>
      </c>
    </row>
    <row r="192" spans="2:80" ht="13">
      <c r="B192" s="3" t="s">
        <v>319</v>
      </c>
      <c r="C192" s="82" t="s">
        <v>271</v>
      </c>
      <c r="D192" s="3"/>
      <c r="E192" s="3"/>
      <c r="F192" s="83"/>
      <c r="G192" s="83"/>
      <c r="H192" s="8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4" spans="2:7" ht="13">
      <c r="B194" s="3" t="s">
        <v>320</v>
      </c>
    </row>
    <row r="196" spans="2:7" ht="13">
      <c r="B196" s="90" t="s">
        <v>321</v>
      </c>
      <c r="C196" s="95" t="s">
        <v>308</v>
      </c>
      <c r="D196" s="3"/>
    </row>
    <row r="197" spans="2:7">
      <c r="B197" s="92" t="s">
        <v>271</v>
      </c>
      <c r="C197" s="102" t="s">
        <v>271</v>
      </c>
    </row>
    <row r="200" spans="2:7" ht="13">
      <c r="B200" s="90" t="s">
        <v>322</v>
      </c>
      <c r="C200" s="95" t="s">
        <v>323</v>
      </c>
      <c r="D200" s="3"/>
    </row>
    <row r="201" spans="2:7">
      <c r="B201" s="92" t="s">
        <v>271</v>
      </c>
      <c r="C201" s="102" t="s">
        <v>271</v>
      </c>
    </row>
    <row r="204" spans="2:7" ht="13">
      <c r="B204" s="3" t="s">
        <v>324</v>
      </c>
    </row>
    <row r="207" spans="2:7" ht="13">
      <c r="B207" s="3" t="s">
        <v>327</v>
      </c>
    </row>
    <row r="208" spans="2:7" ht="13">
      <c r="B208" s="90" t="s">
        <v>300</v>
      </c>
      <c r="C208" s="95" t="s">
        <v>328</v>
      </c>
      <c r="D208" s="90" t="s">
        <v>329</v>
      </c>
      <c r="E208" s="90" t="s">
        <v>330</v>
      </c>
      <c r="F208" s="97" t="s">
        <v>331</v>
      </c>
      <c r="G208" s="83"/>
    </row>
    <row r="209" spans="2:6">
      <c r="B209" s="92" t="s">
        <v>271</v>
      </c>
      <c r="C209" s="102" t="s">
        <v>271</v>
      </c>
      <c r="D209" s="92" t="s">
        <v>271</v>
      </c>
      <c r="E209" s="92" t="s">
        <v>271</v>
      </c>
      <c r="F209" s="103" t="s">
        <v>271</v>
      </c>
    </row>
    <row r="210" spans="2:6">
      <c r="B210" s="2" t="s">
        <v>332</v>
      </c>
    </row>
  </sheetData>
  <mergeCells count="3">
    <mergeCell ref="B1:E1"/>
    <mergeCell ref="C3:C7"/>
    <mergeCell ref="D3:D7"/>
  </mergeCells>
  <hyperlinks>
    <hyperlink ref="A1" location="Index!A1" display="Index" xr:uid="{B9B38F50-CB4D-43BC-912E-9DE99AB924A4}"/>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CE494-A98E-4D6A-BBDD-4DB23FDBA3D1}">
  <dimension ref="A1:CB16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384" width="9.1796875" style="2"/>
  </cols>
  <sheetData>
    <row r="1" spans="1:9" ht="13">
      <c r="A1" s="4" t="s">
        <v>0</v>
      </c>
      <c r="B1" s="70" t="s">
        <v>14</v>
      </c>
      <c r="C1" s="70"/>
      <c r="D1" s="70"/>
      <c r="E1" s="70"/>
    </row>
    <row r="3" spans="1:9" ht="14.5">
      <c r="B3" s="72" t="s">
        <v>2114</v>
      </c>
      <c r="C3" s="73"/>
      <c r="D3" s="74"/>
      <c r="E3" s="75"/>
    </row>
    <row r="4" spans="1:9" ht="14.5">
      <c r="B4" s="7" t="s">
        <v>2115</v>
      </c>
      <c r="C4" s="73"/>
      <c r="D4" s="74"/>
      <c r="E4" s="75"/>
    </row>
    <row r="5" spans="1:9" ht="14.5">
      <c r="B5" s="72"/>
      <c r="C5" s="73"/>
      <c r="D5" s="74"/>
      <c r="E5" s="75"/>
    </row>
    <row r="6" spans="1:9" ht="14.5">
      <c r="B6" s="7" t="s">
        <v>241</v>
      </c>
      <c r="C6" s="73"/>
      <c r="D6" s="74"/>
      <c r="E6" s="75"/>
    </row>
    <row r="7" spans="1:9" ht="14.5">
      <c r="B7" s="7" t="s">
        <v>511</v>
      </c>
      <c r="C7" s="73"/>
      <c r="D7" s="74"/>
      <c r="E7" s="75"/>
    </row>
    <row r="8" spans="1:9" ht="14.5">
      <c r="B8" s="76" t="s">
        <v>2116</v>
      </c>
      <c r="C8" s="73"/>
      <c r="D8" s="74"/>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312617</v>
      </c>
      <c r="G15" s="71">
        <v>5716.2</v>
      </c>
      <c r="H15" s="71">
        <v>15.44</v>
      </c>
    </row>
    <row r="16" spans="1:9">
      <c r="B16" s="2" t="s">
        <v>383</v>
      </c>
      <c r="C16" s="78" t="s">
        <v>258</v>
      </c>
      <c r="D16" s="2" t="s">
        <v>378</v>
      </c>
      <c r="E16" s="2" t="s">
        <v>384</v>
      </c>
      <c r="F16" s="71">
        <v>293759</v>
      </c>
      <c r="G16" s="71">
        <v>3961.05</v>
      </c>
      <c r="H16" s="71">
        <v>10.7</v>
      </c>
    </row>
    <row r="17" spans="2:8">
      <c r="B17" s="2" t="s">
        <v>380</v>
      </c>
      <c r="C17" s="78" t="s">
        <v>258</v>
      </c>
      <c r="D17" s="2" t="s">
        <v>381</v>
      </c>
      <c r="E17" s="2" t="s">
        <v>382</v>
      </c>
      <c r="F17" s="71">
        <v>279271</v>
      </c>
      <c r="G17" s="71">
        <v>3560.71</v>
      </c>
      <c r="H17" s="71">
        <v>9.6199999999999992</v>
      </c>
    </row>
    <row r="18" spans="2:8">
      <c r="B18" s="2" t="s">
        <v>387</v>
      </c>
      <c r="C18" s="78" t="s">
        <v>258</v>
      </c>
      <c r="D18" s="2" t="s">
        <v>388</v>
      </c>
      <c r="E18" s="2" t="s">
        <v>389</v>
      </c>
      <c r="F18" s="71">
        <v>147395</v>
      </c>
      <c r="G18" s="71">
        <v>2314.69</v>
      </c>
      <c r="H18" s="71">
        <v>6.25</v>
      </c>
    </row>
    <row r="19" spans="2:8">
      <c r="B19" s="2" t="s">
        <v>863</v>
      </c>
      <c r="C19" s="78" t="s">
        <v>258</v>
      </c>
      <c r="D19" s="2" t="s">
        <v>484</v>
      </c>
      <c r="E19" s="2" t="s">
        <v>864</v>
      </c>
      <c r="F19" s="71">
        <v>110612</v>
      </c>
      <c r="G19" s="71">
        <v>1914.64</v>
      </c>
      <c r="H19" s="71">
        <v>5.17</v>
      </c>
    </row>
    <row r="20" spans="2:8">
      <c r="B20" s="2" t="s">
        <v>390</v>
      </c>
      <c r="C20" s="78" t="s">
        <v>258</v>
      </c>
      <c r="D20" s="2" t="s">
        <v>391</v>
      </c>
      <c r="E20" s="2" t="s">
        <v>392</v>
      </c>
      <c r="F20" s="71">
        <v>48245</v>
      </c>
      <c r="G20" s="71">
        <v>1684.23</v>
      </c>
      <c r="H20" s="71">
        <v>4.55</v>
      </c>
    </row>
    <row r="21" spans="2:8">
      <c r="B21" s="2" t="s">
        <v>395</v>
      </c>
      <c r="C21" s="78" t="s">
        <v>258</v>
      </c>
      <c r="D21" s="2" t="s">
        <v>396</v>
      </c>
      <c r="E21" s="2" t="s">
        <v>397</v>
      </c>
      <c r="F21" s="71">
        <v>382170</v>
      </c>
      <c r="G21" s="71">
        <v>1566.13</v>
      </c>
      <c r="H21" s="71">
        <v>4.2300000000000004</v>
      </c>
    </row>
    <row r="22" spans="2:8">
      <c r="B22" s="2" t="s">
        <v>393</v>
      </c>
      <c r="C22" s="78" t="s">
        <v>258</v>
      </c>
      <c r="D22" s="2" t="s">
        <v>388</v>
      </c>
      <c r="E22" s="2" t="s">
        <v>394</v>
      </c>
      <c r="F22" s="71">
        <v>41814</v>
      </c>
      <c r="G22" s="71">
        <v>1507.16</v>
      </c>
      <c r="H22" s="71">
        <v>4.07</v>
      </c>
    </row>
    <row r="23" spans="2:8">
      <c r="B23" s="2" t="s">
        <v>385</v>
      </c>
      <c r="C23" s="78" t="s">
        <v>258</v>
      </c>
      <c r="D23" s="2" t="s">
        <v>378</v>
      </c>
      <c r="E23" s="2" t="s">
        <v>386</v>
      </c>
      <c r="F23" s="71">
        <v>60722</v>
      </c>
      <c r="G23" s="71">
        <v>1318.46</v>
      </c>
      <c r="H23" s="71">
        <v>3.56</v>
      </c>
    </row>
    <row r="24" spans="2:8">
      <c r="B24" s="2" t="s">
        <v>401</v>
      </c>
      <c r="C24" s="78" t="s">
        <v>258</v>
      </c>
      <c r="D24" s="2" t="s">
        <v>378</v>
      </c>
      <c r="E24" s="2" t="s">
        <v>402</v>
      </c>
      <c r="F24" s="71">
        <v>117573</v>
      </c>
      <c r="G24" s="71">
        <v>1295.54</v>
      </c>
      <c r="H24" s="71">
        <v>3.5</v>
      </c>
    </row>
    <row r="25" spans="2:8">
      <c r="B25" s="2" t="s">
        <v>1293</v>
      </c>
      <c r="C25" s="78" t="s">
        <v>258</v>
      </c>
      <c r="D25" s="2" t="s">
        <v>378</v>
      </c>
      <c r="E25" s="2" t="s">
        <v>1294</v>
      </c>
      <c r="F25" s="71">
        <v>158392</v>
      </c>
      <c r="G25" s="71">
        <v>1222.1500000000001</v>
      </c>
      <c r="H25" s="71">
        <v>3.3</v>
      </c>
    </row>
    <row r="26" spans="2:8">
      <c r="B26" s="2" t="s">
        <v>986</v>
      </c>
      <c r="C26" s="78" t="s">
        <v>258</v>
      </c>
      <c r="D26" s="2" t="s">
        <v>695</v>
      </c>
      <c r="E26" s="2" t="s">
        <v>987</v>
      </c>
      <c r="F26" s="71">
        <v>36443</v>
      </c>
      <c r="G26" s="71">
        <v>971.7</v>
      </c>
      <c r="H26" s="71">
        <v>2.62</v>
      </c>
    </row>
    <row r="27" spans="2:8">
      <c r="B27" s="2" t="s">
        <v>1081</v>
      </c>
      <c r="C27" s="78" t="s">
        <v>258</v>
      </c>
      <c r="D27" s="2" t="s">
        <v>406</v>
      </c>
      <c r="E27" s="2" t="s">
        <v>1082</v>
      </c>
      <c r="F27" s="71">
        <v>10745</v>
      </c>
      <c r="G27" s="71">
        <v>961.54</v>
      </c>
      <c r="H27" s="71">
        <v>2.6</v>
      </c>
    </row>
    <row r="28" spans="2:8">
      <c r="B28" s="2" t="s">
        <v>403</v>
      </c>
      <c r="C28" s="78" t="s">
        <v>258</v>
      </c>
      <c r="D28" s="2" t="s">
        <v>396</v>
      </c>
      <c r="E28" s="2" t="s">
        <v>404</v>
      </c>
      <c r="F28" s="71">
        <v>36850</v>
      </c>
      <c r="G28" s="71">
        <v>832.57</v>
      </c>
      <c r="H28" s="71">
        <v>2.25</v>
      </c>
    </row>
    <row r="29" spans="2:8">
      <c r="B29" s="2" t="s">
        <v>988</v>
      </c>
      <c r="C29" s="78" t="s">
        <v>258</v>
      </c>
      <c r="D29" s="2" t="s">
        <v>409</v>
      </c>
      <c r="E29" s="2" t="s">
        <v>989</v>
      </c>
      <c r="F29" s="71">
        <v>44563</v>
      </c>
      <c r="G29" s="71">
        <v>773.37</v>
      </c>
      <c r="H29" s="71">
        <v>2.09</v>
      </c>
    </row>
    <row r="30" spans="2:8">
      <c r="B30" s="2" t="s">
        <v>773</v>
      </c>
      <c r="C30" s="78" t="s">
        <v>258</v>
      </c>
      <c r="D30" s="2" t="s">
        <v>455</v>
      </c>
      <c r="E30" s="2" t="s">
        <v>774</v>
      </c>
      <c r="F30" s="71">
        <v>196112</v>
      </c>
      <c r="G30" s="71">
        <v>701.39</v>
      </c>
      <c r="H30" s="71">
        <v>1.89</v>
      </c>
    </row>
    <row r="31" spans="2:8">
      <c r="B31" s="2" t="s">
        <v>681</v>
      </c>
      <c r="C31" s="78" t="s">
        <v>258</v>
      </c>
      <c r="D31" s="2" t="s">
        <v>388</v>
      </c>
      <c r="E31" s="2" t="s">
        <v>682</v>
      </c>
      <c r="F31" s="71">
        <v>43683</v>
      </c>
      <c r="G31" s="71">
        <v>694.97</v>
      </c>
      <c r="H31" s="71">
        <v>1.88</v>
      </c>
    </row>
    <row r="32" spans="2:8">
      <c r="B32" s="2" t="s">
        <v>694</v>
      </c>
      <c r="C32" s="78" t="s">
        <v>258</v>
      </c>
      <c r="D32" s="2" t="s">
        <v>695</v>
      </c>
      <c r="E32" s="2" t="s">
        <v>696</v>
      </c>
      <c r="F32" s="71">
        <v>5450</v>
      </c>
      <c r="G32" s="71">
        <v>627.91999999999996</v>
      </c>
      <c r="H32" s="71">
        <v>1.7</v>
      </c>
    </row>
    <row r="33" spans="2:8">
      <c r="B33" s="2" t="s">
        <v>990</v>
      </c>
      <c r="C33" s="78" t="s">
        <v>258</v>
      </c>
      <c r="D33" s="2" t="s">
        <v>695</v>
      </c>
      <c r="E33" s="2" t="s">
        <v>991</v>
      </c>
      <c r="F33" s="71">
        <v>86606</v>
      </c>
      <c r="G33" s="71">
        <v>583.77</v>
      </c>
      <c r="H33" s="71">
        <v>1.58</v>
      </c>
    </row>
    <row r="34" spans="2:8">
      <c r="B34" s="2" t="s">
        <v>644</v>
      </c>
      <c r="C34" s="78" t="s">
        <v>258</v>
      </c>
      <c r="D34" s="2" t="s">
        <v>460</v>
      </c>
      <c r="E34" s="2" t="s">
        <v>645</v>
      </c>
      <c r="F34" s="71">
        <v>286796</v>
      </c>
      <c r="G34" s="71">
        <v>577.89</v>
      </c>
      <c r="H34" s="71">
        <v>1.56</v>
      </c>
    </row>
    <row r="35" spans="2:8">
      <c r="B35" s="2" t="s">
        <v>814</v>
      </c>
      <c r="C35" s="78" t="s">
        <v>258</v>
      </c>
      <c r="D35" s="2" t="s">
        <v>455</v>
      </c>
      <c r="E35" s="2" t="s">
        <v>815</v>
      </c>
      <c r="F35" s="71">
        <v>188105</v>
      </c>
      <c r="G35" s="71">
        <v>546.35</v>
      </c>
      <c r="H35" s="71">
        <v>1.48</v>
      </c>
    </row>
    <row r="36" spans="2:8">
      <c r="B36" s="2" t="s">
        <v>771</v>
      </c>
      <c r="C36" s="78" t="s">
        <v>258</v>
      </c>
      <c r="D36" s="2" t="s">
        <v>399</v>
      </c>
      <c r="E36" s="2" t="s">
        <v>772</v>
      </c>
      <c r="F36" s="71">
        <v>4743</v>
      </c>
      <c r="G36" s="71">
        <v>545.66</v>
      </c>
      <c r="H36" s="71">
        <v>1.47</v>
      </c>
    </row>
    <row r="37" spans="2:8">
      <c r="B37" s="2" t="s">
        <v>775</v>
      </c>
      <c r="C37" s="78" t="s">
        <v>258</v>
      </c>
      <c r="D37" s="2" t="s">
        <v>776</v>
      </c>
      <c r="E37" s="2" t="s">
        <v>777</v>
      </c>
      <c r="F37" s="71">
        <v>340067</v>
      </c>
      <c r="G37" s="71">
        <v>524.54999999999995</v>
      </c>
      <c r="H37" s="71">
        <v>1.42</v>
      </c>
    </row>
    <row r="38" spans="2:8">
      <c r="B38" s="2" t="s">
        <v>411</v>
      </c>
      <c r="C38" s="78" t="s">
        <v>258</v>
      </c>
      <c r="D38" s="2" t="s">
        <v>412</v>
      </c>
      <c r="E38" s="2" t="s">
        <v>413</v>
      </c>
      <c r="F38" s="71">
        <v>16855</v>
      </c>
      <c r="G38" s="71">
        <v>516.4</v>
      </c>
      <c r="H38" s="71">
        <v>1.39</v>
      </c>
    </row>
    <row r="39" spans="2:8">
      <c r="B39" s="2" t="s">
        <v>665</v>
      </c>
      <c r="C39" s="78" t="s">
        <v>258</v>
      </c>
      <c r="D39" s="2" t="s">
        <v>406</v>
      </c>
      <c r="E39" s="2" t="s">
        <v>666</v>
      </c>
      <c r="F39" s="71">
        <v>22406</v>
      </c>
      <c r="G39" s="71">
        <v>449.45</v>
      </c>
      <c r="H39" s="71">
        <v>1.21</v>
      </c>
    </row>
    <row r="40" spans="2:8">
      <c r="B40" s="2" t="s">
        <v>1363</v>
      </c>
      <c r="C40" s="78" t="s">
        <v>258</v>
      </c>
      <c r="D40" s="2" t="s">
        <v>412</v>
      </c>
      <c r="E40" s="2" t="s">
        <v>1364</v>
      </c>
      <c r="F40" s="71">
        <v>18607</v>
      </c>
      <c r="G40" s="71">
        <v>434.98</v>
      </c>
      <c r="H40" s="71">
        <v>1.17</v>
      </c>
    </row>
    <row r="41" spans="2:8">
      <c r="B41" s="2" t="s">
        <v>1249</v>
      </c>
      <c r="C41" s="78" t="s">
        <v>258</v>
      </c>
      <c r="D41" s="2" t="s">
        <v>388</v>
      </c>
      <c r="E41" s="2" t="s">
        <v>1250</v>
      </c>
      <c r="F41" s="71">
        <v>26260</v>
      </c>
      <c r="G41" s="71">
        <v>372.37</v>
      </c>
      <c r="H41" s="71">
        <v>1.01</v>
      </c>
    </row>
    <row r="42" spans="2:8">
      <c r="B42" s="2" t="s">
        <v>652</v>
      </c>
      <c r="C42" s="78" t="s">
        <v>258</v>
      </c>
      <c r="D42" s="2" t="s">
        <v>556</v>
      </c>
      <c r="E42" s="2" t="s">
        <v>653</v>
      </c>
      <c r="F42" s="71">
        <v>30314</v>
      </c>
      <c r="G42" s="71">
        <v>358.33</v>
      </c>
      <c r="H42" s="71">
        <v>0.97</v>
      </c>
    </row>
    <row r="43" spans="2:8">
      <c r="B43" s="2" t="s">
        <v>667</v>
      </c>
      <c r="C43" s="78" t="s">
        <v>258</v>
      </c>
      <c r="D43" s="2" t="s">
        <v>668</v>
      </c>
      <c r="E43" s="2" t="s">
        <v>669</v>
      </c>
      <c r="F43" s="71">
        <v>14723</v>
      </c>
      <c r="G43" s="71">
        <v>331.42</v>
      </c>
      <c r="H43" s="71">
        <v>0.89</v>
      </c>
    </row>
    <row r="44" spans="2:8">
      <c r="B44" s="2" t="s">
        <v>490</v>
      </c>
      <c r="C44" s="78" t="s">
        <v>258</v>
      </c>
      <c r="D44" s="2" t="s">
        <v>378</v>
      </c>
      <c r="E44" s="2" t="s">
        <v>491</v>
      </c>
      <c r="F44" s="71">
        <v>27011</v>
      </c>
      <c r="G44" s="71">
        <v>175.45</v>
      </c>
      <c r="H44" s="71">
        <v>0.47</v>
      </c>
    </row>
    <row r="45" spans="2:8" ht="13">
      <c r="B45" s="3" t="s">
        <v>261</v>
      </c>
      <c r="C45" s="82"/>
      <c r="D45" s="3"/>
      <c r="E45" s="3"/>
      <c r="F45" s="83"/>
      <c r="G45" s="83">
        <f>SUM(G12:G44)</f>
        <v>37041.040000000008</v>
      </c>
      <c r="H45" s="83">
        <f>SUM(H12:H44)</f>
        <v>100.04</v>
      </c>
    </row>
    <row r="46" spans="2:8" ht="13">
      <c r="B46" s="3" t="s">
        <v>262</v>
      </c>
      <c r="C46" s="82"/>
      <c r="D46" s="3"/>
      <c r="E46" s="3"/>
      <c r="F46" s="83"/>
      <c r="G46" s="83">
        <v>89.17</v>
      </c>
      <c r="H46" s="83">
        <v>0.24</v>
      </c>
    </row>
    <row r="47" spans="2:8" ht="13">
      <c r="B47" s="3" t="s">
        <v>263</v>
      </c>
      <c r="C47" s="82"/>
      <c r="D47" s="3"/>
      <c r="E47" s="3"/>
      <c r="F47" s="83"/>
      <c r="G47" s="83">
        <v>37130.21</v>
      </c>
      <c r="H47" s="83">
        <v>100.28</v>
      </c>
    </row>
    <row r="48" spans="2:8" ht="13">
      <c r="B48" s="3" t="s">
        <v>264</v>
      </c>
      <c r="C48" s="82"/>
      <c r="D48" s="3"/>
      <c r="E48" s="3"/>
      <c r="F48" s="83"/>
      <c r="G48" s="83">
        <v>-99.651834899997922</v>
      </c>
      <c r="H48" s="83">
        <v>-0.28000000000000114</v>
      </c>
    </row>
    <row r="49" spans="2:8" ht="13">
      <c r="B49" s="3" t="s">
        <v>265</v>
      </c>
      <c r="C49" s="82"/>
      <c r="D49" s="3"/>
      <c r="E49" s="3"/>
      <c r="F49" s="83"/>
      <c r="G49" s="83">
        <v>37030.558165100003</v>
      </c>
      <c r="H49" s="83">
        <v>100</v>
      </c>
    </row>
    <row r="50" spans="2:8">
      <c r="B50" s="2" t="s">
        <v>266</v>
      </c>
    </row>
    <row r="51" spans="2:8" ht="13">
      <c r="B51" s="3" t="s">
        <v>267</v>
      </c>
    </row>
    <row r="52" spans="2:8" ht="13">
      <c r="B52" s="3" t="s">
        <v>268</v>
      </c>
      <c r="C52" s="78" t="s">
        <v>269</v>
      </c>
    </row>
    <row r="53" spans="2:8" ht="13">
      <c r="B53" s="3" t="s">
        <v>272</v>
      </c>
      <c r="C53" s="78" t="s">
        <v>271</v>
      </c>
    </row>
    <row r="54" spans="2:8" ht="13">
      <c r="B54" s="3" t="s">
        <v>273</v>
      </c>
      <c r="C54" s="78" t="s">
        <v>271</v>
      </c>
    </row>
    <row r="55" spans="2:8" ht="13">
      <c r="B55" s="3" t="s">
        <v>274</v>
      </c>
      <c r="C55" s="78" t="s">
        <v>275</v>
      </c>
    </row>
    <row r="56" spans="2:8" ht="13">
      <c r="B56" s="3" t="s">
        <v>2117</v>
      </c>
      <c r="C56" s="82"/>
    </row>
    <row r="57" spans="2:8" ht="13">
      <c r="B57" s="3" t="s">
        <v>2118</v>
      </c>
      <c r="C57" s="82"/>
    </row>
    <row r="58" spans="2:8" ht="13">
      <c r="B58" s="3" t="s">
        <v>2119</v>
      </c>
      <c r="C58" s="82"/>
    </row>
    <row r="59" spans="2:8" ht="13">
      <c r="B59" s="3" t="s">
        <v>2120</v>
      </c>
      <c r="C59" s="82"/>
    </row>
    <row r="60" spans="2:8" ht="13">
      <c r="B60" s="3" t="s">
        <v>1969</v>
      </c>
      <c r="C60" s="82"/>
    </row>
    <row r="61" spans="2:8">
      <c r="B61" s="2" t="s">
        <v>286</v>
      </c>
    </row>
    <row r="62" spans="2:8">
      <c r="B62" s="2" t="s">
        <v>354</v>
      </c>
    </row>
    <row r="65" spans="2:7" ht="14.5">
      <c r="B65" s="104" t="s">
        <v>355</v>
      </c>
      <c r="C65" s="105"/>
    </row>
    <row r="66" spans="2:7" ht="14.5">
      <c r="B66" s="104" t="s">
        <v>356</v>
      </c>
      <c r="C66" s="106" t="s">
        <v>357</v>
      </c>
    </row>
    <row r="67" spans="2:7" ht="14.5">
      <c r="B67" s="85" t="s">
        <v>358</v>
      </c>
      <c r="C67" s="86" t="s">
        <v>359</v>
      </c>
    </row>
    <row r="68" spans="2:7" ht="14.5">
      <c r="B68" s="85" t="s">
        <v>360</v>
      </c>
      <c r="C68" s="86" t="s">
        <v>359</v>
      </c>
    </row>
    <row r="69" spans="2:7" ht="14.5">
      <c r="B69" s="85" t="s">
        <v>361</v>
      </c>
      <c r="C69" s="86" t="s">
        <v>359</v>
      </c>
    </row>
    <row r="70" spans="2:7" ht="14.5">
      <c r="B70" s="85" t="s">
        <v>362</v>
      </c>
      <c r="C70" s="86" t="s">
        <v>359</v>
      </c>
    </row>
    <row r="71" spans="2:7" ht="14.5">
      <c r="B71" s="85" t="s">
        <v>363</v>
      </c>
      <c r="C71" s="86" t="s">
        <v>359</v>
      </c>
    </row>
    <row r="72" spans="2:7" ht="14.5">
      <c r="B72" s="85" t="s">
        <v>364</v>
      </c>
      <c r="C72" s="86" t="s">
        <v>359</v>
      </c>
    </row>
    <row r="73" spans="2:7" ht="14.5">
      <c r="B73" s="104" t="s">
        <v>365</v>
      </c>
      <c r="C73" s="105" t="s">
        <v>359</v>
      </c>
    </row>
    <row r="75" spans="2:7" ht="14.5">
      <c r="B75" s="85" t="s">
        <v>295</v>
      </c>
      <c r="C75" s="86"/>
      <c r="D75" s="85"/>
    </row>
    <row r="76" spans="2:7" ht="29">
      <c r="B76" s="89" t="s">
        <v>296</v>
      </c>
      <c r="C76" s="87" t="s">
        <v>297</v>
      </c>
      <c r="D76" s="89" t="s">
        <v>298</v>
      </c>
    </row>
    <row r="77" spans="2:7" ht="14.5">
      <c r="B77" s="85" t="s">
        <v>271</v>
      </c>
      <c r="C77" s="86" t="s">
        <v>271</v>
      </c>
      <c r="D77" s="85" t="s">
        <v>271</v>
      </c>
    </row>
    <row r="79" spans="2:7" ht="13">
      <c r="B79" s="90" t="s">
        <v>299</v>
      </c>
      <c r="C79" s="91">
        <v>45747</v>
      </c>
      <c r="D79" s="92"/>
      <c r="E79" s="93"/>
      <c r="F79" s="94"/>
    </row>
    <row r="80" spans="2:7" ht="13">
      <c r="B80" s="90" t="s">
        <v>300</v>
      </c>
      <c r="C80" s="95" t="s">
        <v>301</v>
      </c>
      <c r="D80" s="90" t="s">
        <v>302</v>
      </c>
      <c r="E80" s="96" t="s">
        <v>303</v>
      </c>
      <c r="F80" s="97" t="s">
        <v>304</v>
      </c>
      <c r="G80" s="83"/>
    </row>
    <row r="81" spans="2:6">
      <c r="B81" s="98" t="s">
        <v>271</v>
      </c>
      <c r="C81" s="99" t="s">
        <v>271</v>
      </c>
      <c r="D81" s="98" t="s">
        <v>271</v>
      </c>
      <c r="E81" s="100" t="s">
        <v>271</v>
      </c>
      <c r="F81" s="101" t="s">
        <v>271</v>
      </c>
    </row>
    <row r="84" spans="2:6" ht="13">
      <c r="B84" s="3" t="s">
        <v>305</v>
      </c>
    </row>
    <row r="85" spans="2:6" ht="13">
      <c r="B85" s="3"/>
    </row>
    <row r="86" spans="2:6" ht="13">
      <c r="B86" s="3" t="s">
        <v>306</v>
      </c>
    </row>
    <row r="87" spans="2:6" ht="13">
      <c r="B87" s="90" t="s">
        <v>307</v>
      </c>
      <c r="C87" s="95" t="s">
        <v>308</v>
      </c>
      <c r="D87" s="3"/>
    </row>
    <row r="88" spans="2:6">
      <c r="B88" s="92" t="s">
        <v>271</v>
      </c>
      <c r="C88" s="102" t="s">
        <v>271</v>
      </c>
    </row>
    <row r="90" spans="2:6" ht="13">
      <c r="B90" s="90" t="s">
        <v>309</v>
      </c>
      <c r="C90" s="95" t="s">
        <v>308</v>
      </c>
    </row>
    <row r="91" spans="2:6">
      <c r="B91" s="92" t="s">
        <v>271</v>
      </c>
      <c r="C91" s="102" t="s">
        <v>271</v>
      </c>
    </row>
    <row r="93" spans="2:6" ht="13">
      <c r="B93" s="90" t="s">
        <v>310</v>
      </c>
      <c r="C93" s="95" t="s">
        <v>311</v>
      </c>
    </row>
    <row r="94" spans="2:6">
      <c r="B94" s="92" t="s">
        <v>271</v>
      </c>
      <c r="C94" s="102" t="s">
        <v>271</v>
      </c>
    </row>
    <row r="96" spans="2:6" ht="13">
      <c r="B96" s="96" t="s">
        <v>312</v>
      </c>
      <c r="C96" s="95" t="s">
        <v>311</v>
      </c>
    </row>
    <row r="97" spans="2:7">
      <c r="B97" s="93" t="s">
        <v>271</v>
      </c>
      <c r="C97" s="102" t="s">
        <v>271</v>
      </c>
    </row>
    <row r="99" spans="2:7" ht="13">
      <c r="B99" s="90" t="s">
        <v>313</v>
      </c>
      <c r="C99" s="95" t="s">
        <v>271</v>
      </c>
    </row>
    <row r="101" spans="2:7" ht="13">
      <c r="B101" s="90" t="s">
        <v>314</v>
      </c>
      <c r="C101" s="91">
        <v>45747</v>
      </c>
      <c r="D101" s="92"/>
      <c r="E101" s="93"/>
      <c r="F101" s="94"/>
    </row>
    <row r="102" spans="2:7" ht="13">
      <c r="B102" s="90" t="s">
        <v>300</v>
      </c>
      <c r="C102" s="95" t="s">
        <v>301</v>
      </c>
      <c r="D102" s="90" t="s">
        <v>302</v>
      </c>
      <c r="E102" s="96" t="s">
        <v>303</v>
      </c>
      <c r="F102" s="97" t="s">
        <v>304</v>
      </c>
      <c r="G102" s="83"/>
    </row>
    <row r="103" spans="2:7">
      <c r="B103" s="98" t="s">
        <v>271</v>
      </c>
      <c r="C103" s="99" t="s">
        <v>271</v>
      </c>
      <c r="D103" s="98" t="s">
        <v>271</v>
      </c>
      <c r="E103" s="100" t="s">
        <v>271</v>
      </c>
      <c r="F103" s="101" t="s">
        <v>271</v>
      </c>
    </row>
    <row r="104" spans="2:7" ht="13">
      <c r="B104" s="3" t="s">
        <v>305</v>
      </c>
    </row>
    <row r="105" spans="2:7" ht="13">
      <c r="B105" s="3"/>
    </row>
    <row r="106" spans="2:7" ht="13">
      <c r="B106" s="3" t="s">
        <v>306</v>
      </c>
    </row>
    <row r="107" spans="2:7" ht="13">
      <c r="B107" s="90" t="s">
        <v>307</v>
      </c>
      <c r="C107" s="95" t="s">
        <v>308</v>
      </c>
      <c r="D107" s="3"/>
    </row>
    <row r="108" spans="2:7">
      <c r="B108" s="92" t="s">
        <v>271</v>
      </c>
      <c r="C108" s="102" t="s">
        <v>271</v>
      </c>
    </row>
    <row r="110" spans="2:7" ht="13">
      <c r="B110" s="90" t="s">
        <v>309</v>
      </c>
      <c r="C110" s="95" t="s">
        <v>308</v>
      </c>
    </row>
    <row r="111" spans="2:7">
      <c r="B111" s="92" t="s">
        <v>271</v>
      </c>
      <c r="C111" s="102" t="s">
        <v>271</v>
      </c>
    </row>
    <row r="113" spans="2:80" ht="13">
      <c r="B113" s="90" t="s">
        <v>310</v>
      </c>
      <c r="C113" s="95" t="s">
        <v>311</v>
      </c>
    </row>
    <row r="114" spans="2:80">
      <c r="B114" s="92" t="s">
        <v>271</v>
      </c>
      <c r="C114" s="102" t="s">
        <v>271</v>
      </c>
    </row>
    <row r="116" spans="2:80" ht="13">
      <c r="B116" s="96" t="s">
        <v>312</v>
      </c>
      <c r="C116" s="95" t="s">
        <v>311</v>
      </c>
    </row>
    <row r="117" spans="2:80">
      <c r="B117" s="93" t="s">
        <v>271</v>
      </c>
      <c r="C117" s="102" t="s">
        <v>271</v>
      </c>
    </row>
    <row r="119" spans="2:80" ht="13">
      <c r="B119" s="90" t="s">
        <v>313</v>
      </c>
      <c r="C119" s="95" t="s">
        <v>271</v>
      </c>
    </row>
    <row r="122" spans="2:80" ht="13">
      <c r="B122" s="3" t="s">
        <v>315</v>
      </c>
    </row>
    <row r="124" spans="2:80" ht="13">
      <c r="B124" s="90" t="s">
        <v>300</v>
      </c>
      <c r="C124" s="95" t="s">
        <v>316</v>
      </c>
      <c r="D124" s="90" t="s">
        <v>317</v>
      </c>
      <c r="E124" s="90" t="s">
        <v>318</v>
      </c>
      <c r="F124" s="83"/>
    </row>
    <row r="125" spans="2:80">
      <c r="B125" s="92" t="s">
        <v>271</v>
      </c>
      <c r="C125" s="102" t="s">
        <v>271</v>
      </c>
      <c r="D125" s="92" t="s">
        <v>271</v>
      </c>
      <c r="E125" s="92" t="s">
        <v>271</v>
      </c>
    </row>
    <row r="128" spans="2:80" ht="13">
      <c r="B128" s="3" t="s">
        <v>319</v>
      </c>
      <c r="C128" s="82" t="s">
        <v>271</v>
      </c>
      <c r="D128" s="3"/>
      <c r="E128" s="3"/>
      <c r="F128" s="83"/>
      <c r="G128" s="83"/>
      <c r="H128" s="8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ht="13">
      <c r="B130" s="3" t="s">
        <v>320</v>
      </c>
    </row>
    <row r="132" spans="2:4" ht="13">
      <c r="B132" s="90" t="s">
        <v>321</v>
      </c>
      <c r="C132" s="95" t="s">
        <v>308</v>
      </c>
      <c r="D132" s="3"/>
    </row>
    <row r="133" spans="2:4">
      <c r="B133" s="92" t="s">
        <v>271</v>
      </c>
      <c r="C133" s="102" t="s">
        <v>271</v>
      </c>
    </row>
    <row r="136" spans="2:4" ht="13">
      <c r="B136" s="90" t="s">
        <v>322</v>
      </c>
      <c r="C136" s="95" t="s">
        <v>323</v>
      </c>
      <c r="D136" s="3"/>
    </row>
    <row r="137" spans="2:4">
      <c r="B137" s="92" t="s">
        <v>271</v>
      </c>
      <c r="C137" s="102" t="s">
        <v>271</v>
      </c>
    </row>
    <row r="140" spans="2:4" ht="13">
      <c r="B140" s="3" t="s">
        <v>324</v>
      </c>
    </row>
    <row r="143" spans="2:4" ht="13">
      <c r="B143" s="3" t="s">
        <v>325</v>
      </c>
    </row>
    <row r="145" spans="2:80" ht="13">
      <c r="B145" s="90" t="s">
        <v>300</v>
      </c>
      <c r="C145" s="95" t="s">
        <v>326</v>
      </c>
      <c r="D145" s="90" t="s">
        <v>316</v>
      </c>
      <c r="E145" s="90" t="s">
        <v>317</v>
      </c>
      <c r="F145" s="97" t="s">
        <v>318</v>
      </c>
      <c r="G145" s="83"/>
    </row>
    <row r="146" spans="2:80">
      <c r="B146" s="92" t="s">
        <v>271</v>
      </c>
      <c r="C146" s="102" t="s">
        <v>271</v>
      </c>
      <c r="D146" s="92" t="s">
        <v>271</v>
      </c>
      <c r="E146" s="92" t="s">
        <v>271</v>
      </c>
      <c r="F146" s="103" t="s">
        <v>271</v>
      </c>
    </row>
    <row r="149" spans="2:80" ht="13">
      <c r="B149" s="3" t="s">
        <v>319</v>
      </c>
      <c r="C149" s="82" t="s">
        <v>271</v>
      </c>
      <c r="D149" s="3"/>
      <c r="E149" s="3"/>
      <c r="F149" s="83"/>
      <c r="G149" s="83"/>
      <c r="H149" s="8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320</v>
      </c>
    </row>
    <row r="153" spans="2:80" ht="13">
      <c r="B153" s="90" t="s">
        <v>321</v>
      </c>
      <c r="C153" s="95" t="s">
        <v>308</v>
      </c>
      <c r="D153" s="3"/>
    </row>
    <row r="154" spans="2:80">
      <c r="B154" s="92" t="s">
        <v>271</v>
      </c>
      <c r="C154" s="102" t="s">
        <v>271</v>
      </c>
    </row>
    <row r="157" spans="2:80" ht="13">
      <c r="B157" s="90" t="s">
        <v>322</v>
      </c>
      <c r="C157" s="95" t="s">
        <v>323</v>
      </c>
      <c r="D157" s="3"/>
    </row>
    <row r="158" spans="2:80">
      <c r="B158" s="92" t="s">
        <v>271</v>
      </c>
      <c r="C158" s="102" t="s">
        <v>271</v>
      </c>
    </row>
    <row r="161" spans="2:7" ht="13">
      <c r="B161" s="3" t="s">
        <v>324</v>
      </c>
    </row>
    <row r="164" spans="2:7" ht="13">
      <c r="B164" s="3" t="s">
        <v>327</v>
      </c>
    </row>
    <row r="165" spans="2:7" ht="13">
      <c r="B165" s="90" t="s">
        <v>300</v>
      </c>
      <c r="C165" s="95" t="s">
        <v>328</v>
      </c>
      <c r="D165" s="90" t="s">
        <v>329</v>
      </c>
      <c r="E165" s="90" t="s">
        <v>330</v>
      </c>
      <c r="F165" s="97" t="s">
        <v>331</v>
      </c>
      <c r="G165" s="83"/>
    </row>
    <row r="166" spans="2:7">
      <c r="B166" s="92" t="s">
        <v>271</v>
      </c>
      <c r="C166" s="102" t="s">
        <v>271</v>
      </c>
      <c r="D166" s="92" t="s">
        <v>271</v>
      </c>
      <c r="E166" s="92" t="s">
        <v>271</v>
      </c>
      <c r="F166" s="103" t="s">
        <v>271</v>
      </c>
    </row>
    <row r="167" spans="2:7">
      <c r="B167" s="2" t="s">
        <v>332</v>
      </c>
    </row>
  </sheetData>
  <mergeCells count="3">
    <mergeCell ref="B1:E1"/>
    <mergeCell ref="C3:C8"/>
    <mergeCell ref="D3:D8"/>
  </mergeCells>
  <hyperlinks>
    <hyperlink ref="A1" location="Index!A1" display="Index" xr:uid="{1C7E7574-E7E3-4C61-8919-7F629486F0B5}"/>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4CC84-62FA-4947-BA7B-9861DC4F7076}">
  <dimension ref="A1:CB16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384" width="9.1796875" style="2"/>
  </cols>
  <sheetData>
    <row r="1" spans="1:9" ht="13">
      <c r="A1" s="4" t="s">
        <v>0</v>
      </c>
      <c r="B1" s="70" t="s">
        <v>12</v>
      </c>
      <c r="C1" s="70"/>
      <c r="D1" s="70"/>
      <c r="E1" s="70"/>
    </row>
    <row r="3" spans="1:9" ht="14.5">
      <c r="B3" s="72" t="s">
        <v>12</v>
      </c>
      <c r="C3" s="73"/>
      <c r="D3" s="74"/>
    </row>
    <row r="4" spans="1:9" ht="14.5">
      <c r="B4" s="7" t="s">
        <v>2121</v>
      </c>
      <c r="C4" s="73"/>
      <c r="D4" s="74"/>
    </row>
    <row r="5" spans="1:9" ht="14.5">
      <c r="B5" s="72"/>
      <c r="C5" s="73"/>
      <c r="D5" s="74"/>
    </row>
    <row r="6" spans="1:9" ht="14.5">
      <c r="B6" s="7" t="s">
        <v>241</v>
      </c>
      <c r="C6" s="73"/>
      <c r="D6" s="74"/>
    </row>
    <row r="7" spans="1:9" ht="14.5">
      <c r="B7" s="7" t="s">
        <v>511</v>
      </c>
      <c r="C7" s="73"/>
      <c r="D7" s="74"/>
    </row>
    <row r="8" spans="1:9" ht="14.5">
      <c r="B8" s="76" t="s">
        <v>2122</v>
      </c>
      <c r="C8" s="73"/>
      <c r="D8" s="74"/>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380</v>
      </c>
      <c r="C15" s="78" t="s">
        <v>258</v>
      </c>
      <c r="D15" s="2" t="s">
        <v>381</v>
      </c>
      <c r="E15" s="2" t="s">
        <v>382</v>
      </c>
      <c r="F15" s="71">
        <v>273314</v>
      </c>
      <c r="G15" s="71">
        <v>3484.75</v>
      </c>
      <c r="H15" s="71">
        <v>22.62</v>
      </c>
    </row>
    <row r="16" spans="1:9">
      <c r="B16" s="2" t="s">
        <v>390</v>
      </c>
      <c r="C16" s="78" t="s">
        <v>258</v>
      </c>
      <c r="D16" s="2" t="s">
        <v>391</v>
      </c>
      <c r="E16" s="2" t="s">
        <v>392</v>
      </c>
      <c r="F16" s="71">
        <v>62261</v>
      </c>
      <c r="G16" s="71">
        <v>2173.5300000000002</v>
      </c>
      <c r="H16" s="71">
        <v>14.11</v>
      </c>
    </row>
    <row r="17" spans="2:8">
      <c r="B17" s="2" t="s">
        <v>986</v>
      </c>
      <c r="C17" s="78" t="s">
        <v>258</v>
      </c>
      <c r="D17" s="2" t="s">
        <v>695</v>
      </c>
      <c r="E17" s="2" t="s">
        <v>987</v>
      </c>
      <c r="F17" s="71">
        <v>47024</v>
      </c>
      <c r="G17" s="71">
        <v>1253.82</v>
      </c>
      <c r="H17" s="71">
        <v>8.14</v>
      </c>
    </row>
    <row r="18" spans="2:8">
      <c r="B18" s="2" t="s">
        <v>393</v>
      </c>
      <c r="C18" s="78" t="s">
        <v>258</v>
      </c>
      <c r="D18" s="2" t="s">
        <v>388</v>
      </c>
      <c r="E18" s="2" t="s">
        <v>394</v>
      </c>
      <c r="F18" s="71">
        <v>30975</v>
      </c>
      <c r="G18" s="71">
        <v>1116.48</v>
      </c>
      <c r="H18" s="71">
        <v>7.25</v>
      </c>
    </row>
    <row r="19" spans="2:8">
      <c r="B19" s="2" t="s">
        <v>771</v>
      </c>
      <c r="C19" s="78" t="s">
        <v>258</v>
      </c>
      <c r="D19" s="2" t="s">
        <v>399</v>
      </c>
      <c r="E19" s="2" t="s">
        <v>772</v>
      </c>
      <c r="F19" s="71">
        <v>6121</v>
      </c>
      <c r="G19" s="71">
        <v>704.19</v>
      </c>
      <c r="H19" s="71">
        <v>4.57</v>
      </c>
    </row>
    <row r="20" spans="2:8">
      <c r="B20" s="2" t="s">
        <v>785</v>
      </c>
      <c r="C20" s="78" t="s">
        <v>258</v>
      </c>
      <c r="D20" s="2" t="s">
        <v>776</v>
      </c>
      <c r="E20" s="2" t="s">
        <v>786</v>
      </c>
      <c r="F20" s="71">
        <v>50800</v>
      </c>
      <c r="G20" s="71">
        <v>539.98</v>
      </c>
      <c r="H20" s="71">
        <v>3.51</v>
      </c>
    </row>
    <row r="21" spans="2:8">
      <c r="B21" s="2" t="s">
        <v>798</v>
      </c>
      <c r="C21" s="78" t="s">
        <v>258</v>
      </c>
      <c r="D21" s="2" t="s">
        <v>399</v>
      </c>
      <c r="E21" s="2" t="s">
        <v>799</v>
      </c>
      <c r="F21" s="71">
        <v>20296</v>
      </c>
      <c r="G21" s="71">
        <v>530.44000000000005</v>
      </c>
      <c r="H21" s="71">
        <v>3.44</v>
      </c>
    </row>
    <row r="22" spans="2:8">
      <c r="B22" s="2" t="s">
        <v>822</v>
      </c>
      <c r="C22" s="78" t="s">
        <v>258</v>
      </c>
      <c r="D22" s="2" t="s">
        <v>823</v>
      </c>
      <c r="E22" s="2" t="s">
        <v>824</v>
      </c>
      <c r="F22" s="71">
        <v>76601</v>
      </c>
      <c r="G22" s="71">
        <v>522.69000000000005</v>
      </c>
      <c r="H22" s="71">
        <v>3.39</v>
      </c>
    </row>
    <row r="23" spans="2:8">
      <c r="B23" s="2" t="s">
        <v>1249</v>
      </c>
      <c r="C23" s="78" t="s">
        <v>258</v>
      </c>
      <c r="D23" s="2" t="s">
        <v>388</v>
      </c>
      <c r="E23" s="2" t="s">
        <v>1250</v>
      </c>
      <c r="F23" s="71">
        <v>33889</v>
      </c>
      <c r="G23" s="71">
        <v>480.55</v>
      </c>
      <c r="H23" s="71">
        <v>3.12</v>
      </c>
    </row>
    <row r="24" spans="2:8">
      <c r="B24" s="2" t="s">
        <v>652</v>
      </c>
      <c r="C24" s="78" t="s">
        <v>258</v>
      </c>
      <c r="D24" s="2" t="s">
        <v>556</v>
      </c>
      <c r="E24" s="2" t="s">
        <v>653</v>
      </c>
      <c r="F24" s="71">
        <v>39119</v>
      </c>
      <c r="G24" s="71">
        <v>462.41</v>
      </c>
      <c r="H24" s="71">
        <v>3</v>
      </c>
    </row>
    <row r="25" spans="2:8">
      <c r="B25" s="2" t="s">
        <v>990</v>
      </c>
      <c r="C25" s="78" t="s">
        <v>258</v>
      </c>
      <c r="D25" s="2" t="s">
        <v>695</v>
      </c>
      <c r="E25" s="2" t="s">
        <v>991</v>
      </c>
      <c r="F25" s="71">
        <v>64236</v>
      </c>
      <c r="G25" s="71">
        <v>432.98</v>
      </c>
      <c r="H25" s="71">
        <v>2.81</v>
      </c>
    </row>
    <row r="26" spans="2:8">
      <c r="B26" s="2" t="s">
        <v>775</v>
      </c>
      <c r="C26" s="78" t="s">
        <v>258</v>
      </c>
      <c r="D26" s="2" t="s">
        <v>776</v>
      </c>
      <c r="E26" s="2" t="s">
        <v>777</v>
      </c>
      <c r="F26" s="71">
        <v>252365</v>
      </c>
      <c r="G26" s="71">
        <v>389.27</v>
      </c>
      <c r="H26" s="71">
        <v>2.5299999999999998</v>
      </c>
    </row>
    <row r="27" spans="2:8">
      <c r="B27" s="2" t="s">
        <v>411</v>
      </c>
      <c r="C27" s="78" t="s">
        <v>258</v>
      </c>
      <c r="D27" s="2" t="s">
        <v>412</v>
      </c>
      <c r="E27" s="2" t="s">
        <v>413</v>
      </c>
      <c r="F27" s="71">
        <v>12661</v>
      </c>
      <c r="G27" s="71">
        <v>387.91</v>
      </c>
      <c r="H27" s="71">
        <v>2.52</v>
      </c>
    </row>
    <row r="28" spans="2:8">
      <c r="B28" s="2" t="s">
        <v>673</v>
      </c>
      <c r="C28" s="78" t="s">
        <v>258</v>
      </c>
      <c r="D28" s="2" t="s">
        <v>460</v>
      </c>
      <c r="E28" s="2" t="s">
        <v>674</v>
      </c>
      <c r="F28" s="71">
        <v>6705</v>
      </c>
      <c r="G28" s="71">
        <v>356.11</v>
      </c>
      <c r="H28" s="71">
        <v>2.31</v>
      </c>
    </row>
    <row r="29" spans="2:8">
      <c r="B29" s="2" t="s">
        <v>1365</v>
      </c>
      <c r="C29" s="78" t="s">
        <v>258</v>
      </c>
      <c r="D29" s="2" t="s">
        <v>1366</v>
      </c>
      <c r="E29" s="2" t="s">
        <v>1367</v>
      </c>
      <c r="F29" s="71">
        <v>13999</v>
      </c>
      <c r="G29" s="71">
        <v>325.02</v>
      </c>
      <c r="H29" s="71">
        <v>2.11</v>
      </c>
    </row>
    <row r="30" spans="2:8">
      <c r="B30" s="2" t="s">
        <v>1255</v>
      </c>
      <c r="C30" s="78" t="s">
        <v>258</v>
      </c>
      <c r="D30" s="2" t="s">
        <v>388</v>
      </c>
      <c r="E30" s="2" t="s">
        <v>1256</v>
      </c>
      <c r="F30" s="71">
        <v>4892</v>
      </c>
      <c r="G30" s="71">
        <v>219.77</v>
      </c>
      <c r="H30" s="71">
        <v>1.43</v>
      </c>
    </row>
    <row r="31" spans="2:8">
      <c r="B31" s="2" t="s">
        <v>871</v>
      </c>
      <c r="C31" s="78" t="s">
        <v>258</v>
      </c>
      <c r="D31" s="2" t="s">
        <v>525</v>
      </c>
      <c r="E31" s="2" t="s">
        <v>872</v>
      </c>
      <c r="F31" s="71">
        <v>27100</v>
      </c>
      <c r="G31" s="71">
        <v>213.18</v>
      </c>
      <c r="H31" s="71">
        <v>1.38</v>
      </c>
    </row>
    <row r="32" spans="2:8">
      <c r="B32" s="2" t="s">
        <v>804</v>
      </c>
      <c r="C32" s="78" t="s">
        <v>258</v>
      </c>
      <c r="D32" s="2" t="s">
        <v>455</v>
      </c>
      <c r="E32" s="2" t="s">
        <v>805</v>
      </c>
      <c r="F32" s="71">
        <v>41085</v>
      </c>
      <c r="G32" s="71">
        <v>209.2</v>
      </c>
      <c r="H32" s="71">
        <v>1.36</v>
      </c>
    </row>
    <row r="33" spans="2:8">
      <c r="B33" s="2" t="s">
        <v>423</v>
      </c>
      <c r="C33" s="78" t="s">
        <v>258</v>
      </c>
      <c r="D33" s="2" t="s">
        <v>415</v>
      </c>
      <c r="E33" s="2" t="s">
        <v>424</v>
      </c>
      <c r="F33" s="71">
        <v>19705</v>
      </c>
      <c r="G33" s="71">
        <v>197.39</v>
      </c>
      <c r="H33" s="71">
        <v>1.28</v>
      </c>
    </row>
    <row r="34" spans="2:8">
      <c r="B34" s="2" t="s">
        <v>808</v>
      </c>
      <c r="C34" s="78" t="s">
        <v>258</v>
      </c>
      <c r="D34" s="2" t="s">
        <v>455</v>
      </c>
      <c r="E34" s="2" t="s">
        <v>809</v>
      </c>
      <c r="F34" s="71">
        <v>51516</v>
      </c>
      <c r="G34" s="71">
        <v>193.39</v>
      </c>
      <c r="H34" s="71">
        <v>1.26</v>
      </c>
    </row>
    <row r="35" spans="2:8">
      <c r="B35" s="2" t="s">
        <v>778</v>
      </c>
      <c r="C35" s="78" t="s">
        <v>258</v>
      </c>
      <c r="D35" s="2" t="s">
        <v>399</v>
      </c>
      <c r="E35" s="2" t="s">
        <v>779</v>
      </c>
      <c r="F35" s="71">
        <v>35423</v>
      </c>
      <c r="G35" s="71">
        <v>190.56</v>
      </c>
      <c r="H35" s="71">
        <v>1.24</v>
      </c>
    </row>
    <row r="36" spans="2:8">
      <c r="B36" s="2" t="s">
        <v>800</v>
      </c>
      <c r="C36" s="78" t="s">
        <v>258</v>
      </c>
      <c r="D36" s="2" t="s">
        <v>776</v>
      </c>
      <c r="E36" s="2" t="s">
        <v>801</v>
      </c>
      <c r="F36" s="71">
        <v>20104</v>
      </c>
      <c r="G36" s="71">
        <v>183.36</v>
      </c>
      <c r="H36" s="71">
        <v>1.19</v>
      </c>
    </row>
    <row r="37" spans="2:8">
      <c r="B37" s="2" t="s">
        <v>791</v>
      </c>
      <c r="C37" s="78" t="s">
        <v>258</v>
      </c>
      <c r="D37" s="2" t="s">
        <v>455</v>
      </c>
      <c r="E37" s="2" t="s">
        <v>792</v>
      </c>
      <c r="F37" s="71">
        <v>18556</v>
      </c>
      <c r="G37" s="71">
        <v>161.72</v>
      </c>
      <c r="H37" s="71">
        <v>1.05</v>
      </c>
    </row>
    <row r="38" spans="2:8">
      <c r="B38" s="2" t="s">
        <v>2123</v>
      </c>
      <c r="C38" s="78" t="s">
        <v>258</v>
      </c>
      <c r="D38" s="2" t="s">
        <v>455</v>
      </c>
      <c r="E38" s="2" t="s">
        <v>2124</v>
      </c>
      <c r="F38" s="71">
        <v>28858</v>
      </c>
      <c r="G38" s="71">
        <v>155.16999999999999</v>
      </c>
      <c r="H38" s="71">
        <v>1.01</v>
      </c>
    </row>
    <row r="39" spans="2:8">
      <c r="B39" s="2" t="s">
        <v>2125</v>
      </c>
      <c r="C39" s="78" t="s">
        <v>258</v>
      </c>
      <c r="D39" s="2" t="s">
        <v>455</v>
      </c>
      <c r="E39" s="2" t="s">
        <v>2126</v>
      </c>
      <c r="F39" s="71">
        <v>16031</v>
      </c>
      <c r="G39" s="71">
        <v>152.13999999999999</v>
      </c>
      <c r="H39" s="71">
        <v>0.99</v>
      </c>
    </row>
    <row r="40" spans="2:8">
      <c r="B40" s="2" t="s">
        <v>1005</v>
      </c>
      <c r="C40" s="78" t="s">
        <v>258</v>
      </c>
      <c r="D40" s="2" t="s">
        <v>412</v>
      </c>
      <c r="E40" s="2" t="s">
        <v>1006</v>
      </c>
      <c r="F40" s="71">
        <v>6983</v>
      </c>
      <c r="G40" s="71">
        <v>101.85</v>
      </c>
      <c r="H40" s="71">
        <v>0.66</v>
      </c>
    </row>
    <row r="41" spans="2:8">
      <c r="B41" s="2" t="s">
        <v>835</v>
      </c>
      <c r="C41" s="78" t="s">
        <v>258</v>
      </c>
      <c r="D41" s="2" t="s">
        <v>776</v>
      </c>
      <c r="E41" s="2" t="s">
        <v>836</v>
      </c>
      <c r="F41" s="71">
        <v>17112</v>
      </c>
      <c r="G41" s="71">
        <v>99.49</v>
      </c>
      <c r="H41" s="71">
        <v>0.65</v>
      </c>
    </row>
    <row r="42" spans="2:8">
      <c r="B42" s="2" t="s">
        <v>2127</v>
      </c>
      <c r="C42" s="78" t="s">
        <v>258</v>
      </c>
      <c r="D42" s="2" t="s">
        <v>438</v>
      </c>
      <c r="E42" s="2" t="s">
        <v>2128</v>
      </c>
      <c r="F42" s="71">
        <v>14646</v>
      </c>
      <c r="G42" s="71">
        <v>88.12</v>
      </c>
      <c r="H42" s="71">
        <v>0.56999999999999995</v>
      </c>
    </row>
    <row r="43" spans="2:8">
      <c r="B43" s="2" t="s">
        <v>914</v>
      </c>
      <c r="C43" s="78" t="s">
        <v>258</v>
      </c>
      <c r="D43" s="2" t="s">
        <v>484</v>
      </c>
      <c r="E43" s="2" t="s">
        <v>915</v>
      </c>
      <c r="F43" s="71">
        <v>3572</v>
      </c>
      <c r="G43" s="71">
        <v>56.38</v>
      </c>
      <c r="H43" s="71">
        <v>0.37</v>
      </c>
    </row>
    <row r="44" spans="2:8">
      <c r="B44" s="2" t="s">
        <v>1259</v>
      </c>
      <c r="C44" s="78" t="s">
        <v>258</v>
      </c>
      <c r="D44" s="2" t="s">
        <v>388</v>
      </c>
      <c r="E44" s="2" t="s">
        <v>1260</v>
      </c>
      <c r="F44" s="71">
        <v>1061</v>
      </c>
      <c r="G44" s="71">
        <v>55.34</v>
      </c>
      <c r="H44" s="71">
        <v>0.36</v>
      </c>
    </row>
    <row r="45" spans="2:8" ht="13">
      <c r="B45" s="3" t="s">
        <v>261</v>
      </c>
      <c r="C45" s="82"/>
      <c r="D45" s="3"/>
      <c r="E45" s="3"/>
      <c r="F45" s="83"/>
      <c r="G45" s="83">
        <f>SUM(G12:G44)</f>
        <v>15437.19</v>
      </c>
      <c r="H45" s="83">
        <f>SUM(H12:H44)</f>
        <v>100.23</v>
      </c>
    </row>
    <row r="46" spans="2:8" ht="13">
      <c r="B46" s="3" t="s">
        <v>262</v>
      </c>
      <c r="C46" s="82"/>
      <c r="D46" s="3"/>
      <c r="E46" s="3"/>
      <c r="F46" s="83"/>
      <c r="G46" s="83">
        <v>11.3</v>
      </c>
      <c r="H46" s="83">
        <v>7.0000000000000007E-2</v>
      </c>
    </row>
    <row r="47" spans="2:8" ht="13">
      <c r="B47" s="3" t="s">
        <v>263</v>
      </c>
      <c r="C47" s="82"/>
      <c r="D47" s="3"/>
      <c r="E47" s="3"/>
      <c r="F47" s="83"/>
      <c r="G47" s="83">
        <v>15448.49</v>
      </c>
      <c r="H47" s="83">
        <v>100.3</v>
      </c>
    </row>
    <row r="48" spans="2:8" ht="13">
      <c r="B48" s="3" t="s">
        <v>264</v>
      </c>
      <c r="C48" s="82"/>
      <c r="D48" s="3"/>
      <c r="E48" s="3"/>
      <c r="F48" s="83"/>
      <c r="G48" s="83">
        <v>-42.65800820999975</v>
      </c>
      <c r="H48" s="83">
        <v>-0.29999999999999716</v>
      </c>
    </row>
    <row r="49" spans="2:8" ht="13">
      <c r="B49" s="3" t="s">
        <v>265</v>
      </c>
      <c r="C49" s="82"/>
      <c r="D49" s="3"/>
      <c r="E49" s="3"/>
      <c r="F49" s="83"/>
      <c r="G49" s="83">
        <v>15405.831991790001</v>
      </c>
      <c r="H49" s="83">
        <v>100</v>
      </c>
    </row>
    <row r="50" spans="2:8">
      <c r="B50" s="2" t="s">
        <v>266</v>
      </c>
    </row>
    <row r="51" spans="2:8" ht="13">
      <c r="B51" s="3" t="s">
        <v>267</v>
      </c>
    </row>
    <row r="52" spans="2:8" ht="13">
      <c r="B52" s="3" t="s">
        <v>268</v>
      </c>
      <c r="C52" s="78" t="s">
        <v>269</v>
      </c>
    </row>
    <row r="53" spans="2:8" ht="13">
      <c r="B53" s="3" t="s">
        <v>272</v>
      </c>
      <c r="C53" s="78" t="s">
        <v>271</v>
      </c>
    </row>
    <row r="54" spans="2:8" ht="13">
      <c r="B54" s="3" t="s">
        <v>273</v>
      </c>
      <c r="C54" s="78" t="s">
        <v>271</v>
      </c>
    </row>
    <row r="55" spans="2:8" ht="13">
      <c r="B55" s="3" t="s">
        <v>274</v>
      </c>
      <c r="C55" s="78" t="s">
        <v>275</v>
      </c>
    </row>
    <row r="56" spans="2:8" ht="13">
      <c r="B56" s="3" t="s">
        <v>2129</v>
      </c>
      <c r="C56" s="82"/>
    </row>
    <row r="57" spans="2:8" ht="13">
      <c r="B57" s="3" t="s">
        <v>2130</v>
      </c>
      <c r="C57" s="82"/>
    </row>
    <row r="58" spans="2:8" ht="13">
      <c r="B58" s="3" t="s">
        <v>2131</v>
      </c>
      <c r="C58" s="82"/>
    </row>
    <row r="59" spans="2:8" ht="13">
      <c r="B59" s="3" t="s">
        <v>2132</v>
      </c>
      <c r="C59" s="82"/>
    </row>
    <row r="60" spans="2:8" ht="13">
      <c r="B60" s="3" t="s">
        <v>1358</v>
      </c>
      <c r="C60" s="82"/>
    </row>
    <row r="61" spans="2:8">
      <c r="B61" s="2" t="s">
        <v>286</v>
      </c>
    </row>
    <row r="62" spans="2:8">
      <c r="B62" s="2" t="s">
        <v>354</v>
      </c>
    </row>
    <row r="65" spans="2:7" ht="14.5">
      <c r="B65" s="104" t="s">
        <v>355</v>
      </c>
      <c r="C65" s="105"/>
    </row>
    <row r="66" spans="2:7" ht="14.5">
      <c r="B66" s="104" t="s">
        <v>356</v>
      </c>
      <c r="C66" s="106" t="s">
        <v>357</v>
      </c>
    </row>
    <row r="67" spans="2:7" ht="14.5">
      <c r="B67" s="85" t="s">
        <v>358</v>
      </c>
      <c r="C67" s="86" t="s">
        <v>359</v>
      </c>
    </row>
    <row r="68" spans="2:7" ht="14.5">
      <c r="B68" s="85" t="s">
        <v>360</v>
      </c>
      <c r="C68" s="86" t="s">
        <v>359</v>
      </c>
    </row>
    <row r="69" spans="2:7" ht="14.5">
      <c r="B69" s="85" t="s">
        <v>361</v>
      </c>
      <c r="C69" s="86" t="s">
        <v>359</v>
      </c>
    </row>
    <row r="70" spans="2:7" ht="14.5">
      <c r="B70" s="85" t="s">
        <v>362</v>
      </c>
      <c r="C70" s="86" t="s">
        <v>359</v>
      </c>
    </row>
    <row r="71" spans="2:7" ht="14.5">
      <c r="B71" s="85" t="s">
        <v>363</v>
      </c>
      <c r="C71" s="86" t="s">
        <v>359</v>
      </c>
    </row>
    <row r="72" spans="2:7" ht="14.5">
      <c r="B72" s="85" t="s">
        <v>364</v>
      </c>
      <c r="C72" s="86" t="s">
        <v>359</v>
      </c>
    </row>
    <row r="73" spans="2:7" ht="14.5">
      <c r="B73" s="104" t="s">
        <v>365</v>
      </c>
      <c r="C73" s="105" t="s">
        <v>359</v>
      </c>
    </row>
    <row r="75" spans="2:7" ht="14.5">
      <c r="B75" s="85" t="s">
        <v>295</v>
      </c>
      <c r="C75" s="86"/>
      <c r="D75" s="85"/>
    </row>
    <row r="76" spans="2:7" ht="29">
      <c r="B76" s="89" t="s">
        <v>296</v>
      </c>
      <c r="C76" s="87" t="s">
        <v>297</v>
      </c>
      <c r="D76" s="89" t="s">
        <v>298</v>
      </c>
    </row>
    <row r="77" spans="2:7" ht="14.5">
      <c r="B77" s="85" t="s">
        <v>271</v>
      </c>
      <c r="C77" s="86" t="s">
        <v>271</v>
      </c>
      <c r="D77" s="85" t="s">
        <v>271</v>
      </c>
    </row>
    <row r="79" spans="2:7" ht="13">
      <c r="B79" s="90" t="s">
        <v>299</v>
      </c>
      <c r="C79" s="91">
        <v>45747</v>
      </c>
      <c r="D79" s="92"/>
      <c r="E79" s="93"/>
      <c r="F79" s="94"/>
    </row>
    <row r="80" spans="2:7" ht="13">
      <c r="B80" s="90" t="s">
        <v>300</v>
      </c>
      <c r="C80" s="95" t="s">
        <v>301</v>
      </c>
      <c r="D80" s="90" t="s">
        <v>302</v>
      </c>
      <c r="E80" s="96" t="s">
        <v>303</v>
      </c>
      <c r="F80" s="97" t="s">
        <v>304</v>
      </c>
      <c r="G80" s="83"/>
    </row>
    <row r="81" spans="2:6">
      <c r="B81" s="98" t="s">
        <v>271</v>
      </c>
      <c r="C81" s="99" t="s">
        <v>271</v>
      </c>
      <c r="D81" s="98" t="s">
        <v>271</v>
      </c>
      <c r="E81" s="100" t="s">
        <v>271</v>
      </c>
      <c r="F81" s="101" t="s">
        <v>271</v>
      </c>
    </row>
    <row r="84" spans="2:6" ht="13">
      <c r="B84" s="3" t="s">
        <v>305</v>
      </c>
    </row>
    <row r="85" spans="2:6" ht="13">
      <c r="B85" s="3"/>
    </row>
    <row r="86" spans="2:6" ht="13">
      <c r="B86" s="3" t="s">
        <v>306</v>
      </c>
    </row>
    <row r="87" spans="2:6" ht="13">
      <c r="B87" s="90" t="s">
        <v>307</v>
      </c>
      <c r="C87" s="95" t="s">
        <v>308</v>
      </c>
      <c r="D87" s="3"/>
    </row>
    <row r="88" spans="2:6">
      <c r="B88" s="92" t="s">
        <v>271</v>
      </c>
      <c r="C88" s="102" t="s">
        <v>271</v>
      </c>
    </row>
    <row r="90" spans="2:6" ht="13">
      <c r="B90" s="90" t="s">
        <v>309</v>
      </c>
      <c r="C90" s="95" t="s">
        <v>308</v>
      </c>
    </row>
    <row r="91" spans="2:6">
      <c r="B91" s="92" t="s">
        <v>271</v>
      </c>
      <c r="C91" s="102" t="s">
        <v>271</v>
      </c>
    </row>
    <row r="93" spans="2:6" ht="13">
      <c r="B93" s="90" t="s">
        <v>310</v>
      </c>
      <c r="C93" s="95" t="s">
        <v>311</v>
      </c>
    </row>
    <row r="94" spans="2:6">
      <c r="B94" s="92" t="s">
        <v>271</v>
      </c>
      <c r="C94" s="102" t="s">
        <v>271</v>
      </c>
    </row>
    <row r="96" spans="2:6" ht="13">
      <c r="B96" s="96" t="s">
        <v>312</v>
      </c>
      <c r="C96" s="95" t="s">
        <v>311</v>
      </c>
    </row>
    <row r="97" spans="2:7">
      <c r="B97" s="93" t="s">
        <v>271</v>
      </c>
      <c r="C97" s="102" t="s">
        <v>271</v>
      </c>
    </row>
    <row r="99" spans="2:7" ht="13">
      <c r="B99" s="90" t="s">
        <v>313</v>
      </c>
      <c r="C99" s="95" t="s">
        <v>271</v>
      </c>
    </row>
    <row r="101" spans="2:7" ht="13">
      <c r="B101" s="90" t="s">
        <v>314</v>
      </c>
      <c r="C101" s="91">
        <v>45747</v>
      </c>
      <c r="D101" s="92"/>
      <c r="E101" s="93"/>
      <c r="F101" s="94"/>
    </row>
    <row r="102" spans="2:7" ht="13">
      <c r="B102" s="90" t="s">
        <v>300</v>
      </c>
      <c r="C102" s="95" t="s">
        <v>301</v>
      </c>
      <c r="D102" s="90" t="s">
        <v>302</v>
      </c>
      <c r="E102" s="96" t="s">
        <v>303</v>
      </c>
      <c r="F102" s="97" t="s">
        <v>304</v>
      </c>
      <c r="G102" s="83"/>
    </row>
    <row r="103" spans="2:7">
      <c r="B103" s="98" t="s">
        <v>271</v>
      </c>
      <c r="C103" s="99" t="s">
        <v>271</v>
      </c>
      <c r="D103" s="98" t="s">
        <v>271</v>
      </c>
      <c r="E103" s="100" t="s">
        <v>271</v>
      </c>
      <c r="F103" s="101" t="s">
        <v>271</v>
      </c>
    </row>
    <row r="104" spans="2:7" ht="13">
      <c r="B104" s="3" t="s">
        <v>305</v>
      </c>
    </row>
    <row r="105" spans="2:7" ht="13">
      <c r="B105" s="3"/>
    </row>
    <row r="106" spans="2:7" ht="13">
      <c r="B106" s="3" t="s">
        <v>306</v>
      </c>
    </row>
    <row r="107" spans="2:7" ht="13">
      <c r="B107" s="90" t="s">
        <v>307</v>
      </c>
      <c r="C107" s="95" t="s">
        <v>308</v>
      </c>
      <c r="D107" s="3"/>
    </row>
    <row r="108" spans="2:7">
      <c r="B108" s="92" t="s">
        <v>271</v>
      </c>
      <c r="C108" s="102" t="s">
        <v>271</v>
      </c>
    </row>
    <row r="110" spans="2:7" ht="13">
      <c r="B110" s="90" t="s">
        <v>309</v>
      </c>
      <c r="C110" s="95" t="s">
        <v>308</v>
      </c>
    </row>
    <row r="111" spans="2:7">
      <c r="B111" s="92" t="s">
        <v>271</v>
      </c>
      <c r="C111" s="102" t="s">
        <v>271</v>
      </c>
    </row>
    <row r="113" spans="2:80" ht="13">
      <c r="B113" s="90" t="s">
        <v>310</v>
      </c>
      <c r="C113" s="95" t="s">
        <v>311</v>
      </c>
    </row>
    <row r="114" spans="2:80">
      <c r="B114" s="92" t="s">
        <v>271</v>
      </c>
      <c r="C114" s="102" t="s">
        <v>271</v>
      </c>
    </row>
    <row r="116" spans="2:80" ht="13">
      <c r="B116" s="96" t="s">
        <v>312</v>
      </c>
      <c r="C116" s="95" t="s">
        <v>311</v>
      </c>
    </row>
    <row r="117" spans="2:80">
      <c r="B117" s="93" t="s">
        <v>271</v>
      </c>
      <c r="C117" s="102" t="s">
        <v>271</v>
      </c>
    </row>
    <row r="119" spans="2:80" ht="13">
      <c r="B119" s="90" t="s">
        <v>313</v>
      </c>
      <c r="C119" s="95" t="s">
        <v>271</v>
      </c>
    </row>
    <row r="122" spans="2:80" ht="13">
      <c r="B122" s="3" t="s">
        <v>315</v>
      </c>
    </row>
    <row r="124" spans="2:80" ht="13">
      <c r="B124" s="90" t="s">
        <v>300</v>
      </c>
      <c r="C124" s="95" t="s">
        <v>316</v>
      </c>
      <c r="D124" s="90" t="s">
        <v>317</v>
      </c>
      <c r="E124" s="90" t="s">
        <v>318</v>
      </c>
      <c r="F124" s="83"/>
    </row>
    <row r="125" spans="2:80">
      <c r="B125" s="92" t="s">
        <v>271</v>
      </c>
      <c r="C125" s="102" t="s">
        <v>271</v>
      </c>
      <c r="D125" s="92" t="s">
        <v>271</v>
      </c>
      <c r="E125" s="92" t="s">
        <v>271</v>
      </c>
    </row>
    <row r="128" spans="2:80" ht="13">
      <c r="B128" s="3" t="s">
        <v>319</v>
      </c>
      <c r="C128" s="82" t="s">
        <v>271</v>
      </c>
      <c r="D128" s="3"/>
      <c r="E128" s="3"/>
      <c r="F128" s="83"/>
      <c r="G128" s="83"/>
      <c r="H128" s="8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ht="13">
      <c r="B130" s="3" t="s">
        <v>320</v>
      </c>
    </row>
    <row r="132" spans="2:4" ht="13">
      <c r="B132" s="90" t="s">
        <v>321</v>
      </c>
      <c r="C132" s="95" t="s">
        <v>308</v>
      </c>
      <c r="D132" s="3"/>
    </row>
    <row r="133" spans="2:4">
      <c r="B133" s="92" t="s">
        <v>271</v>
      </c>
      <c r="C133" s="102" t="s">
        <v>271</v>
      </c>
    </row>
    <row r="136" spans="2:4" ht="13">
      <c r="B136" s="90" t="s">
        <v>322</v>
      </c>
      <c r="C136" s="95" t="s">
        <v>323</v>
      </c>
      <c r="D136" s="3"/>
    </row>
    <row r="137" spans="2:4">
      <c r="B137" s="92" t="s">
        <v>271</v>
      </c>
      <c r="C137" s="102" t="s">
        <v>271</v>
      </c>
    </row>
    <row r="140" spans="2:4" ht="13">
      <c r="B140" s="3" t="s">
        <v>324</v>
      </c>
    </row>
    <row r="143" spans="2:4" ht="13">
      <c r="B143" s="3" t="s">
        <v>325</v>
      </c>
    </row>
    <row r="145" spans="2:80" ht="13">
      <c r="B145" s="90" t="s">
        <v>300</v>
      </c>
      <c r="C145" s="95" t="s">
        <v>326</v>
      </c>
      <c r="D145" s="90" t="s">
        <v>316</v>
      </c>
      <c r="E145" s="90" t="s">
        <v>317</v>
      </c>
      <c r="F145" s="97" t="s">
        <v>318</v>
      </c>
      <c r="G145" s="83"/>
    </row>
    <row r="146" spans="2:80">
      <c r="B146" s="92" t="s">
        <v>271</v>
      </c>
      <c r="C146" s="102" t="s">
        <v>271</v>
      </c>
      <c r="D146" s="92" t="s">
        <v>271</v>
      </c>
      <c r="E146" s="92" t="s">
        <v>271</v>
      </c>
      <c r="F146" s="103" t="s">
        <v>271</v>
      </c>
    </row>
    <row r="149" spans="2:80" ht="13">
      <c r="B149" s="3" t="s">
        <v>319</v>
      </c>
      <c r="C149" s="82" t="s">
        <v>271</v>
      </c>
      <c r="D149" s="3"/>
      <c r="E149" s="3"/>
      <c r="F149" s="83"/>
      <c r="G149" s="83"/>
      <c r="H149" s="8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320</v>
      </c>
    </row>
    <row r="153" spans="2:80" ht="13">
      <c r="B153" s="90" t="s">
        <v>321</v>
      </c>
      <c r="C153" s="95" t="s">
        <v>308</v>
      </c>
      <c r="D153" s="3"/>
    </row>
    <row r="154" spans="2:80">
      <c r="B154" s="92" t="s">
        <v>271</v>
      </c>
      <c r="C154" s="102" t="s">
        <v>271</v>
      </c>
    </row>
    <row r="157" spans="2:80" ht="13">
      <c r="B157" s="90" t="s">
        <v>322</v>
      </c>
      <c r="C157" s="95" t="s">
        <v>323</v>
      </c>
      <c r="D157" s="3"/>
    </row>
    <row r="158" spans="2:80">
      <c r="B158" s="92" t="s">
        <v>271</v>
      </c>
      <c r="C158" s="102" t="s">
        <v>271</v>
      </c>
    </row>
    <row r="161" spans="2:7" ht="13">
      <c r="B161" s="3" t="s">
        <v>324</v>
      </c>
    </row>
    <row r="164" spans="2:7" ht="13">
      <c r="B164" s="3" t="s">
        <v>327</v>
      </c>
    </row>
    <row r="165" spans="2:7" ht="13">
      <c r="B165" s="90" t="s">
        <v>300</v>
      </c>
      <c r="C165" s="95" t="s">
        <v>328</v>
      </c>
      <c r="D165" s="90" t="s">
        <v>329</v>
      </c>
      <c r="E165" s="90" t="s">
        <v>330</v>
      </c>
      <c r="F165" s="97" t="s">
        <v>331</v>
      </c>
      <c r="G165" s="83"/>
    </row>
    <row r="166" spans="2:7">
      <c r="B166" s="92" t="s">
        <v>271</v>
      </c>
      <c r="C166" s="102" t="s">
        <v>271</v>
      </c>
      <c r="D166" s="92" t="s">
        <v>271</v>
      </c>
      <c r="E166" s="92" t="s">
        <v>271</v>
      </c>
      <c r="F166" s="103" t="s">
        <v>271</v>
      </c>
    </row>
    <row r="167" spans="2:7">
      <c r="B167" s="2" t="s">
        <v>332</v>
      </c>
    </row>
  </sheetData>
  <mergeCells count="3">
    <mergeCell ref="B1:E1"/>
    <mergeCell ref="C3:C8"/>
    <mergeCell ref="D3:D8"/>
  </mergeCells>
  <hyperlinks>
    <hyperlink ref="A1" location="Index!A1" display="Index" xr:uid="{E91BAD82-1AB1-437F-BD2B-4F83AD0A3818}"/>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9A09D-52F6-4DA0-941A-3FBE4302758D}">
  <dimension ref="A1:CB174"/>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10</v>
      </c>
      <c r="C1" s="70"/>
      <c r="D1" s="70"/>
      <c r="E1" s="70"/>
    </row>
    <row r="3" spans="1:9" ht="14.5">
      <c r="B3" s="72" t="s">
        <v>2133</v>
      </c>
      <c r="C3" s="73"/>
      <c r="D3" s="74"/>
      <c r="E3" s="75"/>
    </row>
    <row r="4" spans="1:9" ht="14.5">
      <c r="B4" s="76" t="s">
        <v>2134</v>
      </c>
      <c r="C4" s="73"/>
      <c r="D4" s="74"/>
      <c r="E4" s="75"/>
    </row>
    <row r="5" spans="1:9" ht="14.5">
      <c r="B5" s="76" t="s">
        <v>241</v>
      </c>
      <c r="C5" s="73"/>
      <c r="D5" s="74"/>
      <c r="E5" s="75"/>
    </row>
    <row r="6" spans="1:9" ht="14.5">
      <c r="B6" s="76" t="s">
        <v>242</v>
      </c>
      <c r="C6" s="73"/>
      <c r="D6" s="74"/>
      <c r="E6" s="75"/>
    </row>
    <row r="7" spans="1:9" ht="29">
      <c r="B7" s="76" t="s">
        <v>2135</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3200000</v>
      </c>
      <c r="G15" s="71">
        <v>58502.400000000001</v>
      </c>
      <c r="H15" s="71">
        <v>22.96</v>
      </c>
    </row>
    <row r="16" spans="1:9">
      <c r="B16" s="2" t="s">
        <v>385</v>
      </c>
      <c r="C16" s="78" t="s">
        <v>258</v>
      </c>
      <c r="D16" s="2" t="s">
        <v>378</v>
      </c>
      <c r="E16" s="2" t="s">
        <v>386</v>
      </c>
      <c r="F16" s="71">
        <v>1150000</v>
      </c>
      <c r="G16" s="71">
        <v>24968.799999999999</v>
      </c>
      <c r="H16" s="71">
        <v>9.8000000000000007</v>
      </c>
    </row>
    <row r="17" spans="2:8">
      <c r="B17" s="2" t="s">
        <v>401</v>
      </c>
      <c r="C17" s="78" t="s">
        <v>258</v>
      </c>
      <c r="D17" s="2" t="s">
        <v>378</v>
      </c>
      <c r="E17" s="2" t="s">
        <v>402</v>
      </c>
      <c r="F17" s="71">
        <v>2040000</v>
      </c>
      <c r="G17" s="71">
        <v>22480.799999999999</v>
      </c>
      <c r="H17" s="71">
        <v>8.82</v>
      </c>
    </row>
    <row r="18" spans="2:8">
      <c r="B18" s="2" t="s">
        <v>383</v>
      </c>
      <c r="C18" s="78" t="s">
        <v>258</v>
      </c>
      <c r="D18" s="2" t="s">
        <v>378</v>
      </c>
      <c r="E18" s="2" t="s">
        <v>384</v>
      </c>
      <c r="F18" s="71">
        <v>1665000</v>
      </c>
      <c r="G18" s="71">
        <v>22450.03</v>
      </c>
      <c r="H18" s="71">
        <v>8.81</v>
      </c>
    </row>
    <row r="19" spans="2:8">
      <c r="B19" s="2" t="s">
        <v>1303</v>
      </c>
      <c r="C19" s="78" t="s">
        <v>258</v>
      </c>
      <c r="D19" s="2" t="s">
        <v>406</v>
      </c>
      <c r="E19" s="2" t="s">
        <v>1304</v>
      </c>
      <c r="F19" s="71">
        <v>880000</v>
      </c>
      <c r="G19" s="71">
        <v>7753.68</v>
      </c>
      <c r="H19" s="71">
        <v>3.04</v>
      </c>
    </row>
    <row r="20" spans="2:8">
      <c r="B20" s="2" t="s">
        <v>1293</v>
      </c>
      <c r="C20" s="78" t="s">
        <v>258</v>
      </c>
      <c r="D20" s="2" t="s">
        <v>378</v>
      </c>
      <c r="E20" s="2" t="s">
        <v>1294</v>
      </c>
      <c r="F20" s="71">
        <v>990000</v>
      </c>
      <c r="G20" s="71">
        <v>7637.85</v>
      </c>
      <c r="H20" s="71">
        <v>3</v>
      </c>
    </row>
    <row r="21" spans="2:8">
      <c r="B21" s="2" t="s">
        <v>1381</v>
      </c>
      <c r="C21" s="78" t="s">
        <v>258</v>
      </c>
      <c r="D21" s="2" t="s">
        <v>406</v>
      </c>
      <c r="E21" s="2" t="s">
        <v>1382</v>
      </c>
      <c r="F21" s="71">
        <v>750000</v>
      </c>
      <c r="G21" s="71">
        <v>6611.25</v>
      </c>
      <c r="H21" s="71">
        <v>2.59</v>
      </c>
    </row>
    <row r="22" spans="2:8">
      <c r="B22" s="2" t="s">
        <v>1081</v>
      </c>
      <c r="C22" s="78" t="s">
        <v>258</v>
      </c>
      <c r="D22" s="2" t="s">
        <v>406</v>
      </c>
      <c r="E22" s="2" t="s">
        <v>1082</v>
      </c>
      <c r="F22" s="71">
        <v>70000</v>
      </c>
      <c r="G22" s="71">
        <v>6261.92</v>
      </c>
      <c r="H22" s="71">
        <v>2.46</v>
      </c>
    </row>
    <row r="23" spans="2:8">
      <c r="B23" s="2" t="s">
        <v>425</v>
      </c>
      <c r="C23" s="78" t="s">
        <v>258</v>
      </c>
      <c r="D23" s="2" t="s">
        <v>418</v>
      </c>
      <c r="E23" s="2" t="s">
        <v>426</v>
      </c>
      <c r="F23" s="71">
        <v>900000</v>
      </c>
      <c r="G23" s="71">
        <v>6171.3</v>
      </c>
      <c r="H23" s="71">
        <v>2.42</v>
      </c>
    </row>
    <row r="24" spans="2:8">
      <c r="B24" s="2" t="s">
        <v>417</v>
      </c>
      <c r="C24" s="78" t="s">
        <v>258</v>
      </c>
      <c r="D24" s="2" t="s">
        <v>418</v>
      </c>
      <c r="E24" s="2" t="s">
        <v>419</v>
      </c>
      <c r="F24" s="71">
        <v>325000</v>
      </c>
      <c r="G24" s="71">
        <v>5826.76</v>
      </c>
      <c r="H24" s="71">
        <v>2.29</v>
      </c>
    </row>
    <row r="25" spans="2:8">
      <c r="B25" s="2" t="s">
        <v>1438</v>
      </c>
      <c r="C25" s="78" t="s">
        <v>258</v>
      </c>
      <c r="D25" s="2" t="s">
        <v>406</v>
      </c>
      <c r="E25" s="2" t="s">
        <v>1439</v>
      </c>
      <c r="F25" s="71">
        <v>650000</v>
      </c>
      <c r="G25" s="71">
        <v>5381.35</v>
      </c>
      <c r="H25" s="71">
        <v>2.11</v>
      </c>
    </row>
    <row r="26" spans="2:8">
      <c r="B26" s="2" t="s">
        <v>1597</v>
      </c>
      <c r="C26" s="78" t="s">
        <v>258</v>
      </c>
      <c r="D26" s="2" t="s">
        <v>418</v>
      </c>
      <c r="E26" s="2" t="s">
        <v>1598</v>
      </c>
      <c r="F26" s="71">
        <v>450000</v>
      </c>
      <c r="G26" s="71">
        <v>5164.6499999999996</v>
      </c>
      <c r="H26" s="71">
        <v>2.0299999999999998</v>
      </c>
    </row>
    <row r="27" spans="2:8">
      <c r="B27" s="2" t="s">
        <v>405</v>
      </c>
      <c r="C27" s="78" t="s">
        <v>258</v>
      </c>
      <c r="D27" s="2" t="s">
        <v>406</v>
      </c>
      <c r="E27" s="2" t="s">
        <v>407</v>
      </c>
      <c r="F27" s="71">
        <v>244620</v>
      </c>
      <c r="G27" s="71">
        <v>5098</v>
      </c>
      <c r="H27" s="71">
        <v>2</v>
      </c>
    </row>
    <row r="28" spans="2:8">
      <c r="B28" s="2" t="s">
        <v>1073</v>
      </c>
      <c r="C28" s="78" t="s">
        <v>258</v>
      </c>
      <c r="D28" s="2" t="s">
        <v>655</v>
      </c>
      <c r="E28" s="2" t="s">
        <v>1074</v>
      </c>
      <c r="F28" s="71">
        <v>600000</v>
      </c>
      <c r="G28" s="71">
        <v>4700.7</v>
      </c>
      <c r="H28" s="71">
        <v>1.84</v>
      </c>
    </row>
    <row r="29" spans="2:8">
      <c r="B29" s="2" t="s">
        <v>1129</v>
      </c>
      <c r="C29" s="78" t="s">
        <v>258</v>
      </c>
      <c r="D29" s="2" t="s">
        <v>378</v>
      </c>
      <c r="E29" s="2" t="s">
        <v>1130</v>
      </c>
      <c r="F29" s="71">
        <v>3200000</v>
      </c>
      <c r="G29" s="71">
        <v>4680.96</v>
      </c>
      <c r="H29" s="71">
        <v>1.84</v>
      </c>
    </row>
    <row r="30" spans="2:8">
      <c r="B30" s="2" t="s">
        <v>1923</v>
      </c>
      <c r="C30" s="78" t="s">
        <v>258</v>
      </c>
      <c r="D30" s="2" t="s">
        <v>406</v>
      </c>
      <c r="E30" s="2" t="s">
        <v>1924</v>
      </c>
      <c r="F30" s="71">
        <v>450000</v>
      </c>
      <c r="G30" s="71">
        <v>4563.68</v>
      </c>
      <c r="H30" s="71">
        <v>1.79</v>
      </c>
    </row>
    <row r="31" spans="2:8">
      <c r="B31" s="2" t="s">
        <v>1599</v>
      </c>
      <c r="C31" s="78" t="s">
        <v>258</v>
      </c>
      <c r="D31" s="2" t="s">
        <v>378</v>
      </c>
      <c r="E31" s="2" t="s">
        <v>1600</v>
      </c>
      <c r="F31" s="71">
        <v>800000</v>
      </c>
      <c r="G31" s="71">
        <v>4276.8</v>
      </c>
      <c r="H31" s="71">
        <v>1.68</v>
      </c>
    </row>
    <row r="32" spans="2:8">
      <c r="B32" s="2" t="s">
        <v>2136</v>
      </c>
      <c r="C32" s="78" t="s">
        <v>258</v>
      </c>
      <c r="D32" s="2" t="s">
        <v>406</v>
      </c>
      <c r="E32" s="2" t="s">
        <v>2137</v>
      </c>
      <c r="F32" s="71">
        <v>4800000</v>
      </c>
      <c r="G32" s="71">
        <v>4235.5200000000004</v>
      </c>
      <c r="H32" s="71">
        <v>1.66</v>
      </c>
    </row>
    <row r="33" spans="2:8">
      <c r="B33" s="2" t="s">
        <v>1440</v>
      </c>
      <c r="C33" s="78" t="s">
        <v>258</v>
      </c>
      <c r="D33" s="2" t="s">
        <v>406</v>
      </c>
      <c r="E33" s="2" t="s">
        <v>1441</v>
      </c>
      <c r="F33" s="71">
        <v>547551</v>
      </c>
      <c r="G33" s="71">
        <v>3964</v>
      </c>
      <c r="H33" s="71">
        <v>1.56</v>
      </c>
    </row>
    <row r="34" spans="2:8">
      <c r="B34" s="2" t="s">
        <v>448</v>
      </c>
      <c r="C34" s="78" t="s">
        <v>258</v>
      </c>
      <c r="D34" s="2" t="s">
        <v>449</v>
      </c>
      <c r="E34" s="2" t="s">
        <v>450</v>
      </c>
      <c r="F34" s="71">
        <v>350000</v>
      </c>
      <c r="G34" s="71">
        <v>3693.38</v>
      </c>
      <c r="H34" s="71">
        <v>1.45</v>
      </c>
    </row>
    <row r="35" spans="2:8">
      <c r="B35" s="2" t="s">
        <v>1927</v>
      </c>
      <c r="C35" s="78" t="s">
        <v>258</v>
      </c>
      <c r="D35" s="2" t="s">
        <v>406</v>
      </c>
      <c r="E35" s="2" t="s">
        <v>1928</v>
      </c>
      <c r="F35" s="71">
        <v>1200000</v>
      </c>
      <c r="G35" s="71">
        <v>3537</v>
      </c>
      <c r="H35" s="71">
        <v>1.39</v>
      </c>
    </row>
    <row r="36" spans="2:8">
      <c r="B36" s="2" t="s">
        <v>1131</v>
      </c>
      <c r="C36" s="78" t="s">
        <v>258</v>
      </c>
      <c r="D36" s="2" t="s">
        <v>378</v>
      </c>
      <c r="E36" s="2" t="s">
        <v>1132</v>
      </c>
      <c r="F36" s="71">
        <v>1900000</v>
      </c>
      <c r="G36" s="71">
        <v>3297.07</v>
      </c>
      <c r="H36" s="71">
        <v>1.29</v>
      </c>
    </row>
    <row r="37" spans="2:8">
      <c r="B37" s="2" t="s">
        <v>473</v>
      </c>
      <c r="C37" s="78" t="s">
        <v>258</v>
      </c>
      <c r="D37" s="2" t="s">
        <v>378</v>
      </c>
      <c r="E37" s="2" t="s">
        <v>474</v>
      </c>
      <c r="F37" s="71">
        <v>2880022</v>
      </c>
      <c r="G37" s="71">
        <v>3225.91</v>
      </c>
      <c r="H37" s="71">
        <v>1.27</v>
      </c>
    </row>
    <row r="38" spans="2:8">
      <c r="B38" s="2" t="s">
        <v>490</v>
      </c>
      <c r="C38" s="78" t="s">
        <v>258</v>
      </c>
      <c r="D38" s="2" t="s">
        <v>378</v>
      </c>
      <c r="E38" s="2" t="s">
        <v>491</v>
      </c>
      <c r="F38" s="71">
        <v>420000</v>
      </c>
      <c r="G38" s="71">
        <v>2729.37</v>
      </c>
      <c r="H38" s="71">
        <v>1.07</v>
      </c>
    </row>
    <row r="39" spans="2:8">
      <c r="B39" s="2" t="s">
        <v>477</v>
      </c>
      <c r="C39" s="78" t="s">
        <v>258</v>
      </c>
      <c r="D39" s="2" t="s">
        <v>406</v>
      </c>
      <c r="E39" s="2" t="s">
        <v>478</v>
      </c>
      <c r="F39" s="71">
        <v>750000</v>
      </c>
      <c r="G39" s="71">
        <v>2513.25</v>
      </c>
      <c r="H39" s="71">
        <v>0.99</v>
      </c>
    </row>
    <row r="40" spans="2:8">
      <c r="B40" s="2" t="s">
        <v>527</v>
      </c>
      <c r="C40" s="78" t="s">
        <v>258</v>
      </c>
      <c r="D40" s="2" t="s">
        <v>378</v>
      </c>
      <c r="E40" s="2" t="s">
        <v>528</v>
      </c>
      <c r="F40" s="71">
        <v>4300000</v>
      </c>
      <c r="G40" s="71">
        <v>2363.2800000000002</v>
      </c>
      <c r="H40" s="71">
        <v>0.93</v>
      </c>
    </row>
    <row r="41" spans="2:8">
      <c r="B41" s="2" t="s">
        <v>1605</v>
      </c>
      <c r="C41" s="78" t="s">
        <v>258</v>
      </c>
      <c r="D41" s="2" t="s">
        <v>406</v>
      </c>
      <c r="E41" s="2" t="s">
        <v>1606</v>
      </c>
      <c r="F41" s="71">
        <v>1500000</v>
      </c>
      <c r="G41" s="71">
        <v>2298.3000000000002</v>
      </c>
      <c r="H41" s="71">
        <v>0.9</v>
      </c>
    </row>
    <row r="42" spans="2:8">
      <c r="B42" s="2" t="s">
        <v>650</v>
      </c>
      <c r="C42" s="78" t="s">
        <v>258</v>
      </c>
      <c r="D42" s="2" t="s">
        <v>378</v>
      </c>
      <c r="E42" s="2" t="s">
        <v>651</v>
      </c>
      <c r="F42" s="71">
        <v>900000</v>
      </c>
      <c r="G42" s="71">
        <v>1883.16</v>
      </c>
      <c r="H42" s="71">
        <v>0.74</v>
      </c>
    </row>
    <row r="43" spans="2:8">
      <c r="B43" s="2" t="s">
        <v>1301</v>
      </c>
      <c r="C43" s="78" t="s">
        <v>258</v>
      </c>
      <c r="D43" s="2" t="s">
        <v>406</v>
      </c>
      <c r="E43" s="2" t="s">
        <v>1302</v>
      </c>
      <c r="F43" s="71">
        <v>400000</v>
      </c>
      <c r="G43" s="71">
        <v>1716.8</v>
      </c>
      <c r="H43" s="71">
        <v>0.67</v>
      </c>
    </row>
    <row r="44" spans="2:8">
      <c r="B44" s="2" t="s">
        <v>1318</v>
      </c>
      <c r="C44" s="78" t="s">
        <v>258</v>
      </c>
      <c r="D44" s="2" t="s">
        <v>449</v>
      </c>
      <c r="E44" s="2" t="s">
        <v>1319</v>
      </c>
      <c r="F44" s="71">
        <v>30000</v>
      </c>
      <c r="G44" s="71">
        <v>1593.53</v>
      </c>
      <c r="H44" s="71">
        <v>0.63</v>
      </c>
    </row>
    <row r="45" spans="2:8">
      <c r="B45" s="2" t="s">
        <v>2138</v>
      </c>
      <c r="C45" s="78" t="s">
        <v>258</v>
      </c>
      <c r="D45" s="2" t="s">
        <v>378</v>
      </c>
      <c r="E45" s="2" t="s">
        <v>2139</v>
      </c>
      <c r="F45" s="71">
        <v>693000</v>
      </c>
      <c r="G45" s="71">
        <v>1579.28</v>
      </c>
      <c r="H45" s="71">
        <v>0.62</v>
      </c>
    </row>
    <row r="46" spans="2:8">
      <c r="B46" s="2" t="s">
        <v>433</v>
      </c>
      <c r="C46" s="78" t="s">
        <v>258</v>
      </c>
      <c r="D46" s="2" t="s">
        <v>378</v>
      </c>
      <c r="E46" s="2" t="s">
        <v>434</v>
      </c>
      <c r="F46" s="71">
        <v>313118</v>
      </c>
      <c r="G46" s="71">
        <v>492.16</v>
      </c>
      <c r="H46" s="71">
        <v>0.19</v>
      </c>
    </row>
    <row r="47" spans="2:8">
      <c r="B47" s="2" t="s">
        <v>1403</v>
      </c>
      <c r="C47" s="78" t="s">
        <v>258</v>
      </c>
      <c r="D47" s="2" t="s">
        <v>378</v>
      </c>
      <c r="E47" s="2" t="s">
        <v>1404</v>
      </c>
      <c r="F47" s="71">
        <v>700000</v>
      </c>
      <c r="G47" s="71">
        <v>384.86</v>
      </c>
      <c r="H47" s="71">
        <v>0.15</v>
      </c>
    </row>
    <row r="48" spans="2:8" ht="13">
      <c r="B48" s="3" t="s">
        <v>261</v>
      </c>
      <c r="C48" s="82"/>
      <c r="D48" s="3"/>
      <c r="E48" s="3"/>
      <c r="F48" s="83"/>
      <c r="G48" s="83">
        <f>SUM(G12:G47)</f>
        <v>242037.79999999996</v>
      </c>
      <c r="H48" s="83">
        <f>SUM(H12:H47)</f>
        <v>94.990000000000038</v>
      </c>
    </row>
    <row r="49" spans="2:8" ht="13">
      <c r="B49" s="3" t="s">
        <v>262</v>
      </c>
      <c r="C49" s="82"/>
      <c r="D49" s="3"/>
      <c r="E49" s="3"/>
      <c r="F49" s="83"/>
      <c r="G49" s="83">
        <v>11601.88</v>
      </c>
      <c r="H49" s="83">
        <v>4.5599999999999996</v>
      </c>
    </row>
    <row r="50" spans="2:8" ht="13">
      <c r="B50" s="3" t="s">
        <v>263</v>
      </c>
      <c r="C50" s="82"/>
      <c r="D50" s="3"/>
      <c r="E50" s="3"/>
      <c r="F50" s="83"/>
      <c r="G50" s="83">
        <v>253639.67999999999</v>
      </c>
      <c r="H50" s="83">
        <v>99.55</v>
      </c>
    </row>
    <row r="51" spans="2:8" ht="13">
      <c r="B51" s="3" t="s">
        <v>350</v>
      </c>
      <c r="C51" s="82"/>
      <c r="D51" s="3"/>
      <c r="E51" s="3"/>
      <c r="F51" s="83"/>
      <c r="G51" s="83">
        <v>1207.2787218000212</v>
      </c>
      <c r="H51" s="83">
        <v>0.45000000000000284</v>
      </c>
    </row>
    <row r="52" spans="2:8" ht="13">
      <c r="B52" s="3" t="s">
        <v>265</v>
      </c>
      <c r="C52" s="82"/>
      <c r="D52" s="3"/>
      <c r="E52" s="3"/>
      <c r="F52" s="83"/>
      <c r="G52" s="83">
        <v>254846.95872180001</v>
      </c>
      <c r="H52" s="83">
        <v>100</v>
      </c>
    </row>
    <row r="53" spans="2:8">
      <c r="B53" s="2" t="s">
        <v>266</v>
      </c>
    </row>
    <row r="54" spans="2:8" ht="13">
      <c r="B54" s="3" t="s">
        <v>267</v>
      </c>
    </row>
    <row r="55" spans="2:8" ht="13">
      <c r="B55" s="3" t="s">
        <v>268</v>
      </c>
      <c r="C55" s="78" t="s">
        <v>269</v>
      </c>
    </row>
    <row r="56" spans="2:8" ht="13">
      <c r="B56" s="3" t="s">
        <v>272</v>
      </c>
      <c r="C56" s="78" t="s">
        <v>271</v>
      </c>
    </row>
    <row r="57" spans="2:8" ht="13">
      <c r="B57" s="3" t="s">
        <v>273</v>
      </c>
      <c r="C57" s="78" t="s">
        <v>271</v>
      </c>
    </row>
    <row r="58" spans="2:8" ht="13">
      <c r="B58" s="3" t="s">
        <v>274</v>
      </c>
      <c r="C58" s="78" t="s">
        <v>275</v>
      </c>
    </row>
    <row r="59" spans="2:8" ht="13">
      <c r="B59" s="3" t="s">
        <v>2140</v>
      </c>
      <c r="C59" s="82"/>
    </row>
    <row r="60" spans="2:8" ht="13">
      <c r="B60" s="3" t="s">
        <v>2141</v>
      </c>
      <c r="C60" s="82"/>
    </row>
    <row r="61" spans="2:8" ht="13">
      <c r="B61" s="3" t="s">
        <v>2142</v>
      </c>
      <c r="C61" s="82"/>
    </row>
    <row r="62" spans="2:8" ht="13">
      <c r="B62" s="3" t="s">
        <v>2143</v>
      </c>
      <c r="C62" s="82"/>
    </row>
    <row r="63" spans="2:8" ht="13">
      <c r="B63" s="3" t="s">
        <v>2144</v>
      </c>
      <c r="C63" s="82"/>
    </row>
    <row r="64" spans="2:8" ht="13">
      <c r="B64" s="3" t="s">
        <v>2145</v>
      </c>
      <c r="C64" s="82"/>
    </row>
    <row r="65" spans="2:3" ht="13">
      <c r="B65" s="3" t="s">
        <v>2146</v>
      </c>
      <c r="C65" s="82"/>
    </row>
    <row r="66" spans="2:3" ht="13">
      <c r="B66" s="3" t="s">
        <v>2147</v>
      </c>
      <c r="C66" s="82"/>
    </row>
    <row r="67" spans="2:3" ht="13">
      <c r="B67" s="3" t="s">
        <v>1177</v>
      </c>
      <c r="C67" s="82"/>
    </row>
    <row r="68" spans="2:3">
      <c r="B68" s="2" t="s">
        <v>286</v>
      </c>
    </row>
    <row r="69" spans="2:3">
      <c r="B69" s="2" t="s">
        <v>354</v>
      </c>
    </row>
    <row r="72" spans="2:3" ht="14.5">
      <c r="B72" s="104" t="s">
        <v>355</v>
      </c>
      <c r="C72" s="105"/>
    </row>
    <row r="73" spans="2:3" ht="14.5">
      <c r="B73" s="104" t="s">
        <v>356</v>
      </c>
      <c r="C73" s="106" t="s">
        <v>357</v>
      </c>
    </row>
    <row r="74" spans="2:3" ht="14.5">
      <c r="B74" s="85" t="s">
        <v>358</v>
      </c>
      <c r="C74" s="86" t="s">
        <v>359</v>
      </c>
    </row>
    <row r="75" spans="2:3" ht="14.5">
      <c r="B75" s="85" t="s">
        <v>360</v>
      </c>
      <c r="C75" s="86" t="s">
        <v>359</v>
      </c>
    </row>
    <row r="76" spans="2:3" ht="14.5">
      <c r="B76" s="85" t="s">
        <v>361</v>
      </c>
      <c r="C76" s="86" t="s">
        <v>359</v>
      </c>
    </row>
    <row r="77" spans="2:3" ht="14.5">
      <c r="B77" s="85" t="s">
        <v>362</v>
      </c>
      <c r="C77" s="86" t="s">
        <v>359</v>
      </c>
    </row>
    <row r="78" spans="2:3" ht="14.5">
      <c r="B78" s="85" t="s">
        <v>363</v>
      </c>
      <c r="C78" s="86" t="s">
        <v>359</v>
      </c>
    </row>
    <row r="79" spans="2:3" ht="14.5">
      <c r="B79" s="85" t="s">
        <v>364</v>
      </c>
      <c r="C79" s="86" t="s">
        <v>359</v>
      </c>
    </row>
    <row r="80" spans="2:3" ht="14.5">
      <c r="B80" s="104" t="s">
        <v>365</v>
      </c>
      <c r="C80" s="105" t="s">
        <v>359</v>
      </c>
    </row>
    <row r="82" spans="2:7" ht="14.5">
      <c r="B82" s="85" t="s">
        <v>295</v>
      </c>
      <c r="C82" s="86"/>
      <c r="D82" s="85"/>
    </row>
    <row r="83" spans="2:7" ht="29">
      <c r="B83" s="89" t="s">
        <v>296</v>
      </c>
      <c r="C83" s="87" t="s">
        <v>297</v>
      </c>
      <c r="D83" s="89" t="s">
        <v>298</v>
      </c>
    </row>
    <row r="84" spans="2:7" ht="14.5">
      <c r="B84" s="85" t="s">
        <v>271</v>
      </c>
      <c r="C84" s="86" t="s">
        <v>271</v>
      </c>
      <c r="D84" s="85" t="s">
        <v>271</v>
      </c>
    </row>
    <row r="86" spans="2:7" ht="13">
      <c r="B86" s="90" t="s">
        <v>299</v>
      </c>
      <c r="C86" s="91">
        <v>45747</v>
      </c>
      <c r="D86" s="92"/>
      <c r="E86" s="93"/>
      <c r="F86" s="94"/>
    </row>
    <row r="87" spans="2:7" ht="13">
      <c r="B87" s="90" t="s">
        <v>300</v>
      </c>
      <c r="C87" s="95" t="s">
        <v>301</v>
      </c>
      <c r="D87" s="90" t="s">
        <v>302</v>
      </c>
      <c r="E87" s="96" t="s">
        <v>303</v>
      </c>
      <c r="F87" s="97" t="s">
        <v>304</v>
      </c>
      <c r="G87" s="83"/>
    </row>
    <row r="88" spans="2:7">
      <c r="B88" s="98" t="s">
        <v>271</v>
      </c>
      <c r="C88" s="99" t="s">
        <v>271</v>
      </c>
      <c r="D88" s="98" t="s">
        <v>271</v>
      </c>
      <c r="E88" s="100" t="s">
        <v>271</v>
      </c>
      <c r="F88" s="101" t="s">
        <v>271</v>
      </c>
    </row>
    <row r="91" spans="2:7" ht="13">
      <c r="B91" s="3" t="s">
        <v>305</v>
      </c>
    </row>
    <row r="92" spans="2:7" ht="13">
      <c r="B92" s="3"/>
    </row>
    <row r="93" spans="2:7" ht="13">
      <c r="B93" s="3" t="s">
        <v>306</v>
      </c>
    </row>
    <row r="94" spans="2:7" ht="13">
      <c r="B94" s="90" t="s">
        <v>307</v>
      </c>
      <c r="C94" s="95" t="s">
        <v>308</v>
      </c>
      <c r="D94" s="3"/>
    </row>
    <row r="95" spans="2:7">
      <c r="B95" s="92" t="s">
        <v>271</v>
      </c>
      <c r="C95" s="102" t="s">
        <v>271</v>
      </c>
    </row>
    <row r="97" spans="2:7" ht="13">
      <c r="B97" s="90" t="s">
        <v>309</v>
      </c>
      <c r="C97" s="95" t="s">
        <v>308</v>
      </c>
    </row>
    <row r="98" spans="2:7">
      <c r="B98" s="92" t="s">
        <v>271</v>
      </c>
      <c r="C98" s="102" t="s">
        <v>271</v>
      </c>
    </row>
    <row r="100" spans="2:7" ht="13">
      <c r="B100" s="90" t="s">
        <v>310</v>
      </c>
      <c r="C100" s="95" t="s">
        <v>311</v>
      </c>
    </row>
    <row r="101" spans="2:7">
      <c r="B101" s="92" t="s">
        <v>271</v>
      </c>
      <c r="C101" s="102" t="s">
        <v>271</v>
      </c>
    </row>
    <row r="103" spans="2:7" ht="13">
      <c r="B103" s="96" t="s">
        <v>312</v>
      </c>
      <c r="C103" s="95" t="s">
        <v>311</v>
      </c>
    </row>
    <row r="104" spans="2:7">
      <c r="B104" s="93" t="s">
        <v>271</v>
      </c>
      <c r="C104" s="102" t="s">
        <v>271</v>
      </c>
    </row>
    <row r="106" spans="2:7" ht="13">
      <c r="B106" s="90" t="s">
        <v>313</v>
      </c>
      <c r="C106" s="95" t="s">
        <v>271</v>
      </c>
    </row>
    <row r="108" spans="2:7" ht="13">
      <c r="B108" s="90" t="s">
        <v>314</v>
      </c>
      <c r="C108" s="91">
        <v>45747</v>
      </c>
      <c r="D108" s="92"/>
      <c r="E108" s="93"/>
      <c r="F108" s="94"/>
    </row>
    <row r="109" spans="2:7" ht="13">
      <c r="B109" s="90" t="s">
        <v>300</v>
      </c>
      <c r="C109" s="95" t="s">
        <v>301</v>
      </c>
      <c r="D109" s="90" t="s">
        <v>302</v>
      </c>
      <c r="E109" s="96" t="s">
        <v>303</v>
      </c>
      <c r="F109" s="97" t="s">
        <v>304</v>
      </c>
      <c r="G109" s="83"/>
    </row>
    <row r="110" spans="2:7">
      <c r="B110" s="98" t="s">
        <v>271</v>
      </c>
      <c r="C110" s="99" t="s">
        <v>271</v>
      </c>
      <c r="D110" s="98" t="s">
        <v>271</v>
      </c>
      <c r="E110" s="100" t="s">
        <v>271</v>
      </c>
      <c r="F110" s="101" t="s">
        <v>271</v>
      </c>
    </row>
    <row r="111" spans="2:7" ht="13">
      <c r="B111" s="3" t="s">
        <v>305</v>
      </c>
    </row>
    <row r="112" spans="2:7" ht="13">
      <c r="B112" s="3"/>
    </row>
    <row r="113" spans="2:4" ht="13">
      <c r="B113" s="3" t="s">
        <v>306</v>
      </c>
    </row>
    <row r="114" spans="2:4" ht="13">
      <c r="B114" s="90" t="s">
        <v>307</v>
      </c>
      <c r="C114" s="95" t="s">
        <v>308</v>
      </c>
      <c r="D114" s="3"/>
    </row>
    <row r="115" spans="2:4">
      <c r="B115" s="92" t="s">
        <v>271</v>
      </c>
      <c r="C115" s="102" t="s">
        <v>271</v>
      </c>
    </row>
    <row r="117" spans="2:4" ht="13">
      <c r="B117" s="90" t="s">
        <v>309</v>
      </c>
      <c r="C117" s="95" t="s">
        <v>308</v>
      </c>
    </row>
    <row r="118" spans="2:4">
      <c r="B118" s="92" t="s">
        <v>271</v>
      </c>
      <c r="C118" s="102" t="s">
        <v>271</v>
      </c>
    </row>
    <row r="120" spans="2:4" ht="13">
      <c r="B120" s="90" t="s">
        <v>310</v>
      </c>
      <c r="C120" s="95" t="s">
        <v>311</v>
      </c>
    </row>
    <row r="121" spans="2:4">
      <c r="B121" s="92" t="s">
        <v>271</v>
      </c>
      <c r="C121" s="102" t="s">
        <v>271</v>
      </c>
    </row>
    <row r="123" spans="2:4" ht="13">
      <c r="B123" s="96" t="s">
        <v>312</v>
      </c>
      <c r="C123" s="95" t="s">
        <v>311</v>
      </c>
    </row>
    <row r="124" spans="2:4">
      <c r="B124" s="93" t="s">
        <v>271</v>
      </c>
      <c r="C124" s="102" t="s">
        <v>271</v>
      </c>
    </row>
    <row r="126" spans="2:4" ht="13">
      <c r="B126" s="90" t="s">
        <v>313</v>
      </c>
      <c r="C126" s="95" t="s">
        <v>271</v>
      </c>
    </row>
    <row r="129" spans="2:80" ht="13">
      <c r="B129" s="3" t="s">
        <v>315</v>
      </c>
    </row>
    <row r="131" spans="2:80" ht="13">
      <c r="B131" s="90" t="s">
        <v>300</v>
      </c>
      <c r="C131" s="95" t="s">
        <v>316</v>
      </c>
      <c r="D131" s="90" t="s">
        <v>317</v>
      </c>
      <c r="E131" s="90" t="s">
        <v>318</v>
      </c>
      <c r="F131" s="83"/>
    </row>
    <row r="132" spans="2:80">
      <c r="B132" s="92" t="s">
        <v>271</v>
      </c>
      <c r="C132" s="102" t="s">
        <v>271</v>
      </c>
      <c r="D132" s="92" t="s">
        <v>271</v>
      </c>
      <c r="E132" s="92" t="s">
        <v>271</v>
      </c>
    </row>
    <row r="135" spans="2:80" ht="13">
      <c r="B135" s="3" t="s">
        <v>319</v>
      </c>
      <c r="C135" s="82" t="s">
        <v>271</v>
      </c>
      <c r="D135" s="3"/>
      <c r="E135" s="3"/>
      <c r="F135" s="83"/>
      <c r="G135" s="83"/>
      <c r="H135" s="8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ht="13">
      <c r="B137" s="3" t="s">
        <v>320</v>
      </c>
    </row>
    <row r="139" spans="2:80" ht="13">
      <c r="B139" s="90" t="s">
        <v>321</v>
      </c>
      <c r="C139" s="95" t="s">
        <v>308</v>
      </c>
      <c r="D139" s="3"/>
    </row>
    <row r="140" spans="2:80">
      <c r="B140" s="92" t="s">
        <v>271</v>
      </c>
      <c r="C140" s="102" t="s">
        <v>271</v>
      </c>
    </row>
    <row r="143" spans="2:80" ht="13">
      <c r="B143" s="90" t="s">
        <v>322</v>
      </c>
      <c r="C143" s="95" t="s">
        <v>323</v>
      </c>
      <c r="D143" s="3"/>
    </row>
    <row r="144" spans="2:80">
      <c r="B144" s="92" t="s">
        <v>271</v>
      </c>
      <c r="C144" s="102" t="s">
        <v>271</v>
      </c>
    </row>
    <row r="147" spans="2:80" ht="13">
      <c r="B147" s="3" t="s">
        <v>324</v>
      </c>
    </row>
    <row r="150" spans="2:80" ht="13">
      <c r="B150" s="3" t="s">
        <v>325</v>
      </c>
    </row>
    <row r="152" spans="2:80" ht="13">
      <c r="B152" s="90" t="s">
        <v>300</v>
      </c>
      <c r="C152" s="95" t="s">
        <v>326</v>
      </c>
      <c r="D152" s="90" t="s">
        <v>316</v>
      </c>
      <c r="E152" s="90" t="s">
        <v>317</v>
      </c>
      <c r="F152" s="97" t="s">
        <v>318</v>
      </c>
      <c r="G152" s="83"/>
    </row>
    <row r="153" spans="2:80">
      <c r="B153" s="92" t="s">
        <v>271</v>
      </c>
      <c r="C153" s="102" t="s">
        <v>271</v>
      </c>
      <c r="D153" s="92" t="s">
        <v>271</v>
      </c>
      <c r="E153" s="92" t="s">
        <v>271</v>
      </c>
      <c r="F153" s="103" t="s">
        <v>271</v>
      </c>
    </row>
    <row r="156" spans="2:80" ht="13">
      <c r="B156" s="3" t="s">
        <v>319</v>
      </c>
      <c r="C156" s="82" t="s">
        <v>271</v>
      </c>
      <c r="D156" s="3"/>
      <c r="E156" s="3"/>
      <c r="F156" s="83"/>
      <c r="G156" s="83"/>
      <c r="H156" s="8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320</v>
      </c>
    </row>
    <row r="160" spans="2:80" ht="13">
      <c r="B160" s="90" t="s">
        <v>321</v>
      </c>
      <c r="C160" s="95" t="s">
        <v>308</v>
      </c>
      <c r="D160" s="3"/>
    </row>
    <row r="161" spans="2:7">
      <c r="B161" s="92" t="s">
        <v>271</v>
      </c>
      <c r="C161" s="102" t="s">
        <v>271</v>
      </c>
    </row>
    <row r="164" spans="2:7" ht="13">
      <c r="B164" s="90" t="s">
        <v>322</v>
      </c>
      <c r="C164" s="95" t="s">
        <v>323</v>
      </c>
      <c r="D164" s="3"/>
    </row>
    <row r="165" spans="2:7">
      <c r="B165" s="92" t="s">
        <v>271</v>
      </c>
      <c r="C165" s="102" t="s">
        <v>271</v>
      </c>
    </row>
    <row r="168" spans="2:7" ht="13">
      <c r="B168" s="3" t="s">
        <v>324</v>
      </c>
    </row>
    <row r="171" spans="2:7" ht="13">
      <c r="B171" s="3" t="s">
        <v>327</v>
      </c>
    </row>
    <row r="172" spans="2:7" ht="13">
      <c r="B172" s="90" t="s">
        <v>300</v>
      </c>
      <c r="C172" s="95" t="s">
        <v>328</v>
      </c>
      <c r="D172" s="90" t="s">
        <v>329</v>
      </c>
      <c r="E172" s="90" t="s">
        <v>330</v>
      </c>
      <c r="F172" s="97" t="s">
        <v>331</v>
      </c>
      <c r="G172" s="83"/>
    </row>
    <row r="173" spans="2:7">
      <c r="B173" s="92" t="s">
        <v>271</v>
      </c>
      <c r="C173" s="102" t="s">
        <v>271</v>
      </c>
      <c r="D173" s="92" t="s">
        <v>271</v>
      </c>
      <c r="E173" s="92" t="s">
        <v>271</v>
      </c>
      <c r="F173" s="103" t="s">
        <v>271</v>
      </c>
    </row>
    <row r="174" spans="2:7">
      <c r="B174" s="2" t="s">
        <v>332</v>
      </c>
    </row>
  </sheetData>
  <mergeCells count="3">
    <mergeCell ref="B1:E1"/>
    <mergeCell ref="C3:C7"/>
    <mergeCell ref="D3:D7"/>
  </mergeCells>
  <hyperlinks>
    <hyperlink ref="A1" location="Index!A1" display="Index" xr:uid="{BE3D6202-E072-4795-A47D-A677BB3276E5}"/>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1E03-B2CB-4951-95A3-59AF5B0491DA}">
  <dimension ref="A1:CB533"/>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8</v>
      </c>
      <c r="C1" s="70"/>
      <c r="D1" s="70"/>
      <c r="E1" s="70"/>
    </row>
    <row r="3" spans="1:9" ht="14.5">
      <c r="B3" s="72" t="s">
        <v>2148</v>
      </c>
      <c r="C3" s="177"/>
      <c r="D3" s="178"/>
      <c r="E3" s="179"/>
    </row>
    <row r="4" spans="1:9" ht="14.5">
      <c r="B4" s="7" t="s">
        <v>2149</v>
      </c>
      <c r="C4" s="177"/>
      <c r="D4" s="178"/>
      <c r="E4" s="179"/>
    </row>
    <row r="5" spans="1:9" ht="14.5">
      <c r="B5" s="76" t="s">
        <v>241</v>
      </c>
      <c r="C5" s="177"/>
      <c r="D5" s="178"/>
      <c r="E5" s="179"/>
    </row>
    <row r="6" spans="1:9" ht="14.5">
      <c r="B6" s="76" t="s">
        <v>2150</v>
      </c>
      <c r="C6" s="177"/>
      <c r="D6" s="178"/>
      <c r="E6" s="179"/>
    </row>
    <row r="7" spans="1:9" ht="29">
      <c r="B7" s="7" t="s">
        <v>2151</v>
      </c>
      <c r="C7" s="177"/>
      <c r="D7" s="178"/>
      <c r="E7" s="179"/>
    </row>
    <row r="8" spans="1:9" ht="29">
      <c r="B8" s="76" t="s">
        <v>244</v>
      </c>
      <c r="C8" s="177"/>
      <c r="D8" s="178"/>
      <c r="E8" s="179"/>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2216692</v>
      </c>
      <c r="G15" s="71">
        <v>40525.56</v>
      </c>
      <c r="H15" s="71">
        <v>4.0199999999999996</v>
      </c>
    </row>
    <row r="16" spans="1:9">
      <c r="B16" s="2" t="s">
        <v>383</v>
      </c>
      <c r="C16" s="78" t="s">
        <v>258</v>
      </c>
      <c r="D16" s="2" t="s">
        <v>378</v>
      </c>
      <c r="E16" s="2" t="s">
        <v>384</v>
      </c>
      <c r="F16" s="71">
        <v>2898025</v>
      </c>
      <c r="G16" s="71">
        <v>39075.519999999997</v>
      </c>
      <c r="H16" s="71">
        <v>3.88</v>
      </c>
    </row>
    <row r="17" spans="2:8">
      <c r="B17" s="2" t="s">
        <v>380</v>
      </c>
      <c r="C17" s="78" t="s">
        <v>258</v>
      </c>
      <c r="D17" s="2" t="s">
        <v>381</v>
      </c>
      <c r="E17" s="2" t="s">
        <v>382</v>
      </c>
      <c r="F17" s="71">
        <v>3055350</v>
      </c>
      <c r="G17" s="71">
        <v>38958.769999999997</v>
      </c>
      <c r="H17" s="71">
        <v>3.87</v>
      </c>
    </row>
    <row r="18" spans="2:8">
      <c r="B18" s="2" t="s">
        <v>393</v>
      </c>
      <c r="C18" s="78" t="s">
        <v>258</v>
      </c>
      <c r="D18" s="2" t="s">
        <v>388</v>
      </c>
      <c r="E18" s="2" t="s">
        <v>394</v>
      </c>
      <c r="F18" s="71">
        <v>785056</v>
      </c>
      <c r="G18" s="71">
        <v>28310.3</v>
      </c>
      <c r="H18" s="71">
        <v>2.81</v>
      </c>
    </row>
    <row r="19" spans="2:8">
      <c r="B19" s="2" t="s">
        <v>1293</v>
      </c>
      <c r="C19" s="78" t="s">
        <v>258</v>
      </c>
      <c r="D19" s="2" t="s">
        <v>378</v>
      </c>
      <c r="E19" s="2" t="s">
        <v>1294</v>
      </c>
      <c r="F19" s="71">
        <v>3489750</v>
      </c>
      <c r="G19" s="71">
        <v>26923.42</v>
      </c>
      <c r="H19" s="71">
        <v>2.67</v>
      </c>
    </row>
    <row r="20" spans="2:8">
      <c r="B20" s="2" t="s">
        <v>863</v>
      </c>
      <c r="C20" s="78" t="s">
        <v>258</v>
      </c>
      <c r="D20" s="2" t="s">
        <v>484</v>
      </c>
      <c r="E20" s="2" t="s">
        <v>864</v>
      </c>
      <c r="F20" s="71">
        <v>1209426</v>
      </c>
      <c r="G20" s="71">
        <v>20964.189999999999</v>
      </c>
      <c r="H20" s="71">
        <v>2.08</v>
      </c>
    </row>
    <row r="21" spans="2:8">
      <c r="B21" s="2" t="s">
        <v>390</v>
      </c>
      <c r="C21" s="78" t="s">
        <v>258</v>
      </c>
      <c r="D21" s="2" t="s">
        <v>391</v>
      </c>
      <c r="E21" s="2" t="s">
        <v>392</v>
      </c>
      <c r="F21" s="71">
        <v>593015</v>
      </c>
      <c r="G21" s="71">
        <v>20709.86</v>
      </c>
      <c r="H21" s="71">
        <v>2.06</v>
      </c>
    </row>
    <row r="22" spans="2:8">
      <c r="B22" s="2" t="s">
        <v>387</v>
      </c>
      <c r="C22" s="78" t="s">
        <v>258</v>
      </c>
      <c r="D22" s="2" t="s">
        <v>388</v>
      </c>
      <c r="E22" s="2" t="s">
        <v>389</v>
      </c>
      <c r="F22" s="71">
        <v>1301500</v>
      </c>
      <c r="G22" s="71">
        <v>20442.009999999998</v>
      </c>
      <c r="H22" s="71">
        <v>2.0299999999999998</v>
      </c>
    </row>
    <row r="23" spans="2:8">
      <c r="B23" s="2" t="s">
        <v>986</v>
      </c>
      <c r="C23" s="78" t="s">
        <v>258</v>
      </c>
      <c r="D23" s="2" t="s">
        <v>695</v>
      </c>
      <c r="E23" s="2" t="s">
        <v>987</v>
      </c>
      <c r="F23" s="71">
        <v>743000</v>
      </c>
      <c r="G23" s="71">
        <v>19806.89</v>
      </c>
      <c r="H23" s="71">
        <v>1.97</v>
      </c>
    </row>
    <row r="24" spans="2:8">
      <c r="B24" s="2" t="s">
        <v>401</v>
      </c>
      <c r="C24" s="78" t="s">
        <v>258</v>
      </c>
      <c r="D24" s="2" t="s">
        <v>378</v>
      </c>
      <c r="E24" s="2" t="s">
        <v>402</v>
      </c>
      <c r="F24" s="71">
        <v>1696977</v>
      </c>
      <c r="G24" s="71">
        <v>18700.689999999999</v>
      </c>
      <c r="H24" s="71">
        <v>1.86</v>
      </c>
    </row>
    <row r="25" spans="2:8">
      <c r="B25" s="2" t="s">
        <v>385</v>
      </c>
      <c r="C25" s="78" t="s">
        <v>258</v>
      </c>
      <c r="D25" s="2" t="s">
        <v>378</v>
      </c>
      <c r="E25" s="2" t="s">
        <v>386</v>
      </c>
      <c r="F25" s="71">
        <v>738000</v>
      </c>
      <c r="G25" s="71">
        <v>16023.46</v>
      </c>
      <c r="H25" s="71">
        <v>1.59</v>
      </c>
    </row>
    <row r="26" spans="2:8">
      <c r="B26" s="2" t="s">
        <v>999</v>
      </c>
      <c r="C26" s="78" t="s">
        <v>258</v>
      </c>
      <c r="D26" s="2" t="s">
        <v>409</v>
      </c>
      <c r="E26" s="2" t="s">
        <v>1000</v>
      </c>
      <c r="F26" s="71">
        <v>1079496</v>
      </c>
      <c r="G26" s="71">
        <v>15568.49</v>
      </c>
      <c r="H26" s="71">
        <v>1.55</v>
      </c>
    </row>
    <row r="27" spans="2:8">
      <c r="B27" s="2" t="s">
        <v>1104</v>
      </c>
      <c r="C27" s="78" t="s">
        <v>258</v>
      </c>
      <c r="D27" s="2" t="s">
        <v>502</v>
      </c>
      <c r="E27" s="2" t="s">
        <v>1105</v>
      </c>
      <c r="F27" s="71">
        <v>2271900</v>
      </c>
      <c r="G27" s="71">
        <v>15460.28</v>
      </c>
      <c r="H27" s="71">
        <v>1.53</v>
      </c>
    </row>
    <row r="28" spans="2:8">
      <c r="B28" s="2" t="s">
        <v>773</v>
      </c>
      <c r="C28" s="78" t="s">
        <v>258</v>
      </c>
      <c r="D28" s="2" t="s">
        <v>455</v>
      </c>
      <c r="E28" s="2" t="s">
        <v>774</v>
      </c>
      <c r="F28" s="71">
        <v>3684186</v>
      </c>
      <c r="G28" s="71">
        <v>13174.65</v>
      </c>
      <c r="H28" s="71">
        <v>1.31</v>
      </c>
    </row>
    <row r="29" spans="2:8">
      <c r="B29" s="2" t="s">
        <v>822</v>
      </c>
      <c r="C29" s="78" t="s">
        <v>258</v>
      </c>
      <c r="D29" s="2" t="s">
        <v>823</v>
      </c>
      <c r="E29" s="2" t="s">
        <v>824</v>
      </c>
      <c r="F29" s="71">
        <v>1920400</v>
      </c>
      <c r="G29" s="71">
        <v>13105.77</v>
      </c>
      <c r="H29" s="71">
        <v>1.3</v>
      </c>
    </row>
    <row r="30" spans="2:8">
      <c r="B30" s="2" t="s">
        <v>403</v>
      </c>
      <c r="C30" s="78" t="s">
        <v>258</v>
      </c>
      <c r="D30" s="2" t="s">
        <v>396</v>
      </c>
      <c r="E30" s="2" t="s">
        <v>404</v>
      </c>
      <c r="F30" s="71">
        <v>573600</v>
      </c>
      <c r="G30" s="71">
        <v>12956.76</v>
      </c>
      <c r="H30" s="71">
        <v>1.29</v>
      </c>
    </row>
    <row r="31" spans="2:8">
      <c r="B31" s="2" t="s">
        <v>875</v>
      </c>
      <c r="C31" s="78" t="s">
        <v>258</v>
      </c>
      <c r="D31" s="2" t="s">
        <v>431</v>
      </c>
      <c r="E31" s="2" t="s">
        <v>876</v>
      </c>
      <c r="F31" s="71">
        <v>195575</v>
      </c>
      <c r="G31" s="71">
        <v>12939.63</v>
      </c>
      <c r="H31" s="71">
        <v>1.28</v>
      </c>
    </row>
    <row r="32" spans="2:8">
      <c r="B32" s="2" t="s">
        <v>1081</v>
      </c>
      <c r="C32" s="78" t="s">
        <v>258</v>
      </c>
      <c r="D32" s="2" t="s">
        <v>406</v>
      </c>
      <c r="E32" s="2" t="s">
        <v>1082</v>
      </c>
      <c r="F32" s="71">
        <v>126054</v>
      </c>
      <c r="G32" s="71">
        <v>11276.29</v>
      </c>
      <c r="H32" s="71">
        <v>1.1200000000000001</v>
      </c>
    </row>
    <row r="33" spans="2:8">
      <c r="B33" s="2" t="s">
        <v>814</v>
      </c>
      <c r="C33" s="78" t="s">
        <v>258</v>
      </c>
      <c r="D33" s="2" t="s">
        <v>455</v>
      </c>
      <c r="E33" s="2" t="s">
        <v>815</v>
      </c>
      <c r="F33" s="71">
        <v>3872979</v>
      </c>
      <c r="G33" s="71">
        <v>11245.19</v>
      </c>
      <c r="H33" s="71">
        <v>1.1200000000000001</v>
      </c>
    </row>
    <row r="34" spans="2:8">
      <c r="B34" s="2" t="s">
        <v>869</v>
      </c>
      <c r="C34" s="78" t="s">
        <v>258</v>
      </c>
      <c r="D34" s="2" t="s">
        <v>471</v>
      </c>
      <c r="E34" s="2" t="s">
        <v>870</v>
      </c>
      <c r="F34" s="71">
        <v>322550</v>
      </c>
      <c r="G34" s="71">
        <v>9843.74</v>
      </c>
      <c r="H34" s="71">
        <v>0.98</v>
      </c>
    </row>
    <row r="35" spans="2:8">
      <c r="B35" s="2" t="s">
        <v>988</v>
      </c>
      <c r="C35" s="78" t="s">
        <v>258</v>
      </c>
      <c r="D35" s="2" t="s">
        <v>409</v>
      </c>
      <c r="E35" s="2" t="s">
        <v>989</v>
      </c>
      <c r="F35" s="71">
        <v>565500</v>
      </c>
      <c r="G35" s="71">
        <v>9809.73</v>
      </c>
      <c r="H35" s="71">
        <v>0.97</v>
      </c>
    </row>
    <row r="36" spans="2:8">
      <c r="B36" s="2" t="s">
        <v>652</v>
      </c>
      <c r="C36" s="78" t="s">
        <v>258</v>
      </c>
      <c r="D36" s="2" t="s">
        <v>556</v>
      </c>
      <c r="E36" s="2" t="s">
        <v>653</v>
      </c>
      <c r="F36" s="71">
        <v>809800</v>
      </c>
      <c r="G36" s="71">
        <v>9579.5300000000007</v>
      </c>
      <c r="H36" s="71">
        <v>0.95</v>
      </c>
    </row>
    <row r="37" spans="2:8">
      <c r="B37" s="2" t="s">
        <v>711</v>
      </c>
      <c r="C37" s="78" t="s">
        <v>258</v>
      </c>
      <c r="D37" s="2" t="s">
        <v>695</v>
      </c>
      <c r="E37" s="2" t="s">
        <v>712</v>
      </c>
      <c r="F37" s="71">
        <v>228358</v>
      </c>
      <c r="G37" s="71">
        <v>8501.65</v>
      </c>
      <c r="H37" s="71">
        <v>0.84</v>
      </c>
    </row>
    <row r="38" spans="2:8">
      <c r="B38" s="2" t="s">
        <v>873</v>
      </c>
      <c r="C38" s="78" t="s">
        <v>258</v>
      </c>
      <c r="D38" s="2" t="s">
        <v>502</v>
      </c>
      <c r="E38" s="2" t="s">
        <v>874</v>
      </c>
      <c r="F38" s="71">
        <v>397910</v>
      </c>
      <c r="G38" s="71">
        <v>8473.89</v>
      </c>
      <c r="H38" s="71">
        <v>0.84</v>
      </c>
    </row>
    <row r="39" spans="2:8">
      <c r="B39" s="2" t="s">
        <v>425</v>
      </c>
      <c r="C39" s="78" t="s">
        <v>258</v>
      </c>
      <c r="D39" s="2" t="s">
        <v>418</v>
      </c>
      <c r="E39" s="2" t="s">
        <v>426</v>
      </c>
      <c r="F39" s="71">
        <v>1228697</v>
      </c>
      <c r="G39" s="71">
        <v>8425.18</v>
      </c>
      <c r="H39" s="71">
        <v>0.84</v>
      </c>
    </row>
    <row r="40" spans="2:8">
      <c r="B40" s="2" t="s">
        <v>934</v>
      </c>
      <c r="C40" s="78" t="s">
        <v>258</v>
      </c>
      <c r="D40" s="2" t="s">
        <v>391</v>
      </c>
      <c r="E40" s="2" t="s">
        <v>935</v>
      </c>
      <c r="F40" s="71">
        <v>1060912</v>
      </c>
      <c r="G40" s="71">
        <v>8304.2900000000009</v>
      </c>
      <c r="H40" s="71">
        <v>0.82</v>
      </c>
    </row>
    <row r="41" spans="2:8">
      <c r="B41" s="2" t="s">
        <v>808</v>
      </c>
      <c r="C41" s="78" t="s">
        <v>258</v>
      </c>
      <c r="D41" s="2" t="s">
        <v>455</v>
      </c>
      <c r="E41" s="2" t="s">
        <v>809</v>
      </c>
      <c r="F41" s="71">
        <v>2104650</v>
      </c>
      <c r="G41" s="71">
        <v>7900.86</v>
      </c>
      <c r="H41" s="71">
        <v>0.78</v>
      </c>
    </row>
    <row r="42" spans="2:8">
      <c r="B42" s="2" t="s">
        <v>681</v>
      </c>
      <c r="C42" s="78" t="s">
        <v>258</v>
      </c>
      <c r="D42" s="2" t="s">
        <v>388</v>
      </c>
      <c r="E42" s="2" t="s">
        <v>682</v>
      </c>
      <c r="F42" s="71">
        <v>472300</v>
      </c>
      <c r="G42" s="71">
        <v>7521.38</v>
      </c>
      <c r="H42" s="71">
        <v>0.75</v>
      </c>
    </row>
    <row r="43" spans="2:8">
      <c r="B43" s="2" t="s">
        <v>1249</v>
      </c>
      <c r="C43" s="78" t="s">
        <v>258</v>
      </c>
      <c r="D43" s="2" t="s">
        <v>388</v>
      </c>
      <c r="E43" s="2" t="s">
        <v>1250</v>
      </c>
      <c r="F43" s="71">
        <v>516600</v>
      </c>
      <c r="G43" s="71">
        <v>7326.68</v>
      </c>
      <c r="H43" s="71">
        <v>0.73</v>
      </c>
    </row>
    <row r="44" spans="2:8">
      <c r="B44" s="2" t="s">
        <v>395</v>
      </c>
      <c r="C44" s="78" t="s">
        <v>258</v>
      </c>
      <c r="D44" s="2" t="s">
        <v>396</v>
      </c>
      <c r="E44" s="2" t="s">
        <v>397</v>
      </c>
      <c r="F44" s="71">
        <v>1784600</v>
      </c>
      <c r="G44" s="71">
        <v>7312.4</v>
      </c>
      <c r="H44" s="71">
        <v>0.73</v>
      </c>
    </row>
    <row r="45" spans="2:8">
      <c r="B45" s="2" t="s">
        <v>1432</v>
      </c>
      <c r="C45" s="78" t="s">
        <v>258</v>
      </c>
      <c r="D45" s="2" t="s">
        <v>418</v>
      </c>
      <c r="E45" s="2" t="s">
        <v>1433</v>
      </c>
      <c r="F45" s="71">
        <v>9352904</v>
      </c>
      <c r="G45" s="71">
        <v>7302.75</v>
      </c>
      <c r="H45" s="71">
        <v>0.72</v>
      </c>
    </row>
    <row r="46" spans="2:8">
      <c r="B46" s="2" t="s">
        <v>787</v>
      </c>
      <c r="C46" s="78" t="s">
        <v>258</v>
      </c>
      <c r="D46" s="2" t="s">
        <v>381</v>
      </c>
      <c r="E46" s="2" t="s">
        <v>788</v>
      </c>
      <c r="F46" s="71">
        <v>2606278</v>
      </c>
      <c r="G46" s="71">
        <v>7257.7</v>
      </c>
      <c r="H46" s="71">
        <v>0.72</v>
      </c>
    </row>
    <row r="47" spans="2:8">
      <c r="B47" s="2" t="s">
        <v>1125</v>
      </c>
      <c r="C47" s="78" t="s">
        <v>258</v>
      </c>
      <c r="D47" s="2" t="s">
        <v>378</v>
      </c>
      <c r="E47" s="2" t="s">
        <v>1126</v>
      </c>
      <c r="F47" s="71">
        <v>3699587</v>
      </c>
      <c r="G47" s="71">
        <v>7130.21</v>
      </c>
      <c r="H47" s="71">
        <v>0.71</v>
      </c>
    </row>
    <row r="48" spans="2:8">
      <c r="B48" s="2" t="s">
        <v>417</v>
      </c>
      <c r="C48" s="78" t="s">
        <v>258</v>
      </c>
      <c r="D48" s="2" t="s">
        <v>418</v>
      </c>
      <c r="E48" s="2" t="s">
        <v>419</v>
      </c>
      <c r="F48" s="71">
        <v>394018</v>
      </c>
      <c r="G48" s="71">
        <v>7064.15</v>
      </c>
      <c r="H48" s="71">
        <v>0.7</v>
      </c>
    </row>
    <row r="49" spans="2:8">
      <c r="B49" s="2" t="s">
        <v>778</v>
      </c>
      <c r="C49" s="78" t="s">
        <v>258</v>
      </c>
      <c r="D49" s="2" t="s">
        <v>399</v>
      </c>
      <c r="E49" s="2" t="s">
        <v>779</v>
      </c>
      <c r="F49" s="71">
        <v>1292000</v>
      </c>
      <c r="G49" s="71">
        <v>6955.48</v>
      </c>
      <c r="H49" s="71">
        <v>0.69</v>
      </c>
    </row>
    <row r="50" spans="2:8">
      <c r="B50" s="2" t="s">
        <v>665</v>
      </c>
      <c r="C50" s="78" t="s">
        <v>258</v>
      </c>
      <c r="D50" s="2" t="s">
        <v>406</v>
      </c>
      <c r="E50" s="2" t="s">
        <v>666</v>
      </c>
      <c r="F50" s="71">
        <v>346500</v>
      </c>
      <c r="G50" s="71">
        <v>6955.47</v>
      </c>
      <c r="H50" s="71">
        <v>0.69</v>
      </c>
    </row>
    <row r="51" spans="2:8">
      <c r="B51" s="2" t="s">
        <v>1158</v>
      </c>
      <c r="C51" s="78" t="s">
        <v>258</v>
      </c>
      <c r="D51" s="2" t="s">
        <v>431</v>
      </c>
      <c r="E51" s="2" t="s">
        <v>1159</v>
      </c>
      <c r="F51" s="71">
        <v>274802</v>
      </c>
      <c r="G51" s="71">
        <v>6811.79</v>
      </c>
      <c r="H51" s="71">
        <v>0.68</v>
      </c>
    </row>
    <row r="52" spans="2:8">
      <c r="B52" s="2" t="s">
        <v>825</v>
      </c>
      <c r="C52" s="78" t="s">
        <v>258</v>
      </c>
      <c r="D52" s="2" t="s">
        <v>452</v>
      </c>
      <c r="E52" s="2" t="s">
        <v>826</v>
      </c>
      <c r="F52" s="71">
        <v>1054190</v>
      </c>
      <c r="G52" s="71">
        <v>6707.28</v>
      </c>
      <c r="H52" s="71">
        <v>0.67</v>
      </c>
    </row>
    <row r="53" spans="2:8">
      <c r="B53" s="2" t="s">
        <v>1013</v>
      </c>
      <c r="C53" s="78" t="s">
        <v>258</v>
      </c>
      <c r="D53" s="2" t="s">
        <v>452</v>
      </c>
      <c r="E53" s="2" t="s">
        <v>1014</v>
      </c>
      <c r="F53" s="71">
        <v>194826</v>
      </c>
      <c r="G53" s="71">
        <v>6679.02</v>
      </c>
      <c r="H53" s="71">
        <v>0.66</v>
      </c>
    </row>
    <row r="54" spans="2:8">
      <c r="B54" s="2" t="s">
        <v>990</v>
      </c>
      <c r="C54" s="78" t="s">
        <v>258</v>
      </c>
      <c r="D54" s="2" t="s">
        <v>695</v>
      </c>
      <c r="E54" s="2" t="s">
        <v>991</v>
      </c>
      <c r="F54" s="71">
        <v>856775</v>
      </c>
      <c r="G54" s="71">
        <v>5778.52</v>
      </c>
      <c r="H54" s="71">
        <v>0.56999999999999995</v>
      </c>
    </row>
    <row r="55" spans="2:8">
      <c r="B55" s="2" t="s">
        <v>1634</v>
      </c>
      <c r="C55" s="78" t="s">
        <v>258</v>
      </c>
      <c r="D55" s="2" t="s">
        <v>493</v>
      </c>
      <c r="E55" s="2" t="s">
        <v>1635</v>
      </c>
      <c r="F55" s="71">
        <v>97575</v>
      </c>
      <c r="G55" s="71">
        <v>5147.42</v>
      </c>
      <c r="H55" s="71">
        <v>0.51</v>
      </c>
    </row>
    <row r="56" spans="2:8">
      <c r="B56" s="2" t="s">
        <v>775</v>
      </c>
      <c r="C56" s="78" t="s">
        <v>258</v>
      </c>
      <c r="D56" s="2" t="s">
        <v>776</v>
      </c>
      <c r="E56" s="2" t="s">
        <v>777</v>
      </c>
      <c r="F56" s="71">
        <v>3290000</v>
      </c>
      <c r="G56" s="71">
        <v>5074.5</v>
      </c>
      <c r="H56" s="71">
        <v>0.5</v>
      </c>
    </row>
    <row r="57" spans="2:8">
      <c r="B57" s="2" t="s">
        <v>490</v>
      </c>
      <c r="C57" s="78" t="s">
        <v>258</v>
      </c>
      <c r="D57" s="2" t="s">
        <v>378</v>
      </c>
      <c r="E57" s="2" t="s">
        <v>491</v>
      </c>
      <c r="F57" s="71">
        <v>763850</v>
      </c>
      <c r="G57" s="71">
        <v>4963.88</v>
      </c>
      <c r="H57" s="71">
        <v>0.49</v>
      </c>
    </row>
    <row r="58" spans="2:8">
      <c r="B58" s="2" t="s">
        <v>871</v>
      </c>
      <c r="C58" s="78" t="s">
        <v>258</v>
      </c>
      <c r="D58" s="2" t="s">
        <v>525</v>
      </c>
      <c r="E58" s="2" t="s">
        <v>872</v>
      </c>
      <c r="F58" s="71">
        <v>589273</v>
      </c>
      <c r="G58" s="71">
        <v>4640.82</v>
      </c>
      <c r="H58" s="71">
        <v>0.46</v>
      </c>
    </row>
    <row r="59" spans="2:8">
      <c r="B59" s="2" t="s">
        <v>661</v>
      </c>
      <c r="C59" s="78" t="s">
        <v>258</v>
      </c>
      <c r="D59" s="2" t="s">
        <v>418</v>
      </c>
      <c r="E59" s="2" t="s">
        <v>662</v>
      </c>
      <c r="F59" s="71">
        <v>819243</v>
      </c>
      <c r="G59" s="71">
        <v>4623.3999999999996</v>
      </c>
      <c r="H59" s="71">
        <v>0.46</v>
      </c>
    </row>
    <row r="60" spans="2:8">
      <c r="B60" s="2" t="s">
        <v>420</v>
      </c>
      <c r="C60" s="78" t="s">
        <v>258</v>
      </c>
      <c r="D60" s="2" t="s">
        <v>421</v>
      </c>
      <c r="E60" s="2" t="s">
        <v>422</v>
      </c>
      <c r="F60" s="71">
        <v>327200</v>
      </c>
      <c r="G60" s="71">
        <v>4585.05</v>
      </c>
      <c r="H60" s="71">
        <v>0.46</v>
      </c>
    </row>
    <row r="61" spans="2:8">
      <c r="B61" s="2" t="s">
        <v>1636</v>
      </c>
      <c r="C61" s="78" t="s">
        <v>258</v>
      </c>
      <c r="D61" s="2" t="s">
        <v>1637</v>
      </c>
      <c r="E61" s="2" t="s">
        <v>1638</v>
      </c>
      <c r="F61" s="71">
        <v>851933</v>
      </c>
      <c r="G61" s="71">
        <v>4315.04</v>
      </c>
      <c r="H61" s="71">
        <v>0.43</v>
      </c>
    </row>
    <row r="62" spans="2:8">
      <c r="B62" s="2" t="s">
        <v>1017</v>
      </c>
      <c r="C62" s="78" t="s">
        <v>258</v>
      </c>
      <c r="D62" s="2" t="s">
        <v>409</v>
      </c>
      <c r="E62" s="2" t="s">
        <v>1018</v>
      </c>
      <c r="F62" s="71">
        <v>87952</v>
      </c>
      <c r="G62" s="71">
        <v>4293.55</v>
      </c>
      <c r="H62" s="71">
        <v>0.43</v>
      </c>
    </row>
    <row r="63" spans="2:8">
      <c r="B63" s="2" t="s">
        <v>1660</v>
      </c>
      <c r="C63" s="78" t="s">
        <v>258</v>
      </c>
      <c r="D63" s="2" t="s">
        <v>406</v>
      </c>
      <c r="E63" s="2" t="s">
        <v>1661</v>
      </c>
      <c r="F63" s="71">
        <v>1485000</v>
      </c>
      <c r="G63" s="71">
        <v>4202.55</v>
      </c>
      <c r="H63" s="71">
        <v>0.42</v>
      </c>
    </row>
    <row r="64" spans="2:8">
      <c r="B64" s="2" t="s">
        <v>713</v>
      </c>
      <c r="C64" s="78" t="s">
        <v>258</v>
      </c>
      <c r="D64" s="2" t="s">
        <v>616</v>
      </c>
      <c r="E64" s="2" t="s">
        <v>714</v>
      </c>
      <c r="F64" s="71">
        <v>268590</v>
      </c>
      <c r="G64" s="71">
        <v>4106.6099999999997</v>
      </c>
      <c r="H64" s="71">
        <v>0.41</v>
      </c>
    </row>
    <row r="65" spans="2:8">
      <c r="B65" s="2" t="s">
        <v>1656</v>
      </c>
      <c r="C65" s="78" t="s">
        <v>258</v>
      </c>
      <c r="D65" s="2" t="s">
        <v>421</v>
      </c>
      <c r="E65" s="2" t="s">
        <v>1657</v>
      </c>
      <c r="F65" s="71">
        <v>756817</v>
      </c>
      <c r="G65" s="71">
        <v>4084.16</v>
      </c>
      <c r="H65" s="71">
        <v>0.41</v>
      </c>
    </row>
    <row r="66" spans="2:8">
      <c r="B66" s="2" t="s">
        <v>408</v>
      </c>
      <c r="C66" s="78" t="s">
        <v>258</v>
      </c>
      <c r="D66" s="2" t="s">
        <v>409</v>
      </c>
      <c r="E66" s="2" t="s">
        <v>410</v>
      </c>
      <c r="F66" s="71">
        <v>346920</v>
      </c>
      <c r="G66" s="71">
        <v>3969.46</v>
      </c>
      <c r="H66" s="71">
        <v>0.39</v>
      </c>
    </row>
    <row r="67" spans="2:8">
      <c r="B67" s="2" t="s">
        <v>1025</v>
      </c>
      <c r="C67" s="78" t="s">
        <v>258</v>
      </c>
      <c r="D67" s="2" t="s">
        <v>514</v>
      </c>
      <c r="E67" s="2" t="s">
        <v>1026</v>
      </c>
      <c r="F67" s="71">
        <v>453750</v>
      </c>
      <c r="G67" s="71">
        <v>3924.48</v>
      </c>
      <c r="H67" s="71">
        <v>0.39</v>
      </c>
    </row>
    <row r="68" spans="2:8">
      <c r="B68" s="2" t="s">
        <v>1680</v>
      </c>
      <c r="C68" s="78" t="s">
        <v>258</v>
      </c>
      <c r="D68" s="2" t="s">
        <v>493</v>
      </c>
      <c r="E68" s="2" t="s">
        <v>1681</v>
      </c>
      <c r="F68" s="71">
        <v>69800</v>
      </c>
      <c r="G68" s="71">
        <v>3871.28</v>
      </c>
      <c r="H68" s="71">
        <v>0.38</v>
      </c>
    </row>
    <row r="69" spans="2:8">
      <c r="B69" s="2" t="s">
        <v>1297</v>
      </c>
      <c r="C69" s="78" t="s">
        <v>258</v>
      </c>
      <c r="D69" s="2" t="s">
        <v>418</v>
      </c>
      <c r="E69" s="2" t="s">
        <v>1298</v>
      </c>
      <c r="F69" s="71">
        <v>246250</v>
      </c>
      <c r="G69" s="71">
        <v>3811.58</v>
      </c>
      <c r="H69" s="71">
        <v>0.38</v>
      </c>
    </row>
    <row r="70" spans="2:8">
      <c r="B70" s="2" t="s">
        <v>924</v>
      </c>
      <c r="C70" s="78" t="s">
        <v>258</v>
      </c>
      <c r="D70" s="2" t="s">
        <v>444</v>
      </c>
      <c r="E70" s="2" t="s">
        <v>925</v>
      </c>
      <c r="F70" s="71">
        <v>1049400</v>
      </c>
      <c r="G70" s="71">
        <v>3782.56</v>
      </c>
      <c r="H70" s="71">
        <v>0.38</v>
      </c>
    </row>
    <row r="71" spans="2:8">
      <c r="B71" s="2" t="s">
        <v>659</v>
      </c>
      <c r="C71" s="78" t="s">
        <v>258</v>
      </c>
      <c r="D71" s="2" t="s">
        <v>471</v>
      </c>
      <c r="E71" s="2" t="s">
        <v>660</v>
      </c>
      <c r="F71" s="71">
        <v>72375</v>
      </c>
      <c r="G71" s="71">
        <v>3725.83</v>
      </c>
      <c r="H71" s="71">
        <v>0.37</v>
      </c>
    </row>
    <row r="72" spans="2:8">
      <c r="B72" s="2" t="s">
        <v>483</v>
      </c>
      <c r="C72" s="78" t="s">
        <v>258</v>
      </c>
      <c r="D72" s="2" t="s">
        <v>484</v>
      </c>
      <c r="E72" s="2" t="s">
        <v>485</v>
      </c>
      <c r="F72" s="71">
        <v>1072943</v>
      </c>
      <c r="G72" s="71">
        <v>3586.85</v>
      </c>
      <c r="H72" s="71">
        <v>0.36</v>
      </c>
    </row>
    <row r="73" spans="2:8">
      <c r="B73" s="2" t="s">
        <v>995</v>
      </c>
      <c r="C73" s="78" t="s">
        <v>258</v>
      </c>
      <c r="D73" s="2" t="s">
        <v>695</v>
      </c>
      <c r="E73" s="2" t="s">
        <v>996</v>
      </c>
      <c r="F73" s="71">
        <v>45275</v>
      </c>
      <c r="G73" s="71">
        <v>3567.15</v>
      </c>
      <c r="H73" s="71">
        <v>0.35</v>
      </c>
    </row>
    <row r="74" spans="2:8">
      <c r="B74" s="2" t="s">
        <v>789</v>
      </c>
      <c r="C74" s="78" t="s">
        <v>258</v>
      </c>
      <c r="D74" s="2" t="s">
        <v>671</v>
      </c>
      <c r="E74" s="2" t="s">
        <v>790</v>
      </c>
      <c r="F74" s="71">
        <v>1425000</v>
      </c>
      <c r="G74" s="71">
        <v>3510.92</v>
      </c>
      <c r="H74" s="71">
        <v>0.35</v>
      </c>
    </row>
    <row r="75" spans="2:8">
      <c r="B75" s="2" t="s">
        <v>1450</v>
      </c>
      <c r="C75" s="78" t="s">
        <v>258</v>
      </c>
      <c r="D75" s="2" t="s">
        <v>399</v>
      </c>
      <c r="E75" s="2" t="s">
        <v>1451</v>
      </c>
      <c r="F75" s="71">
        <v>171550</v>
      </c>
      <c r="G75" s="71">
        <v>3332.62</v>
      </c>
      <c r="H75" s="71">
        <v>0.33</v>
      </c>
    </row>
    <row r="76" spans="2:8">
      <c r="B76" s="2" t="s">
        <v>1393</v>
      </c>
      <c r="C76" s="78" t="s">
        <v>258</v>
      </c>
      <c r="D76" s="2" t="s">
        <v>444</v>
      </c>
      <c r="E76" s="2" t="s">
        <v>1394</v>
      </c>
      <c r="F76" s="71">
        <v>67666</v>
      </c>
      <c r="G76" s="71">
        <v>3300.27</v>
      </c>
      <c r="H76" s="71">
        <v>0.33</v>
      </c>
    </row>
    <row r="77" spans="2:8">
      <c r="B77" s="2" t="s">
        <v>1318</v>
      </c>
      <c r="C77" s="78" t="s">
        <v>258</v>
      </c>
      <c r="D77" s="2" t="s">
        <v>449</v>
      </c>
      <c r="E77" s="2" t="s">
        <v>1319</v>
      </c>
      <c r="F77" s="71">
        <v>50300</v>
      </c>
      <c r="G77" s="71">
        <v>2671.81</v>
      </c>
      <c r="H77" s="71">
        <v>0.27</v>
      </c>
    </row>
    <row r="78" spans="2:8">
      <c r="B78" s="2" t="s">
        <v>798</v>
      </c>
      <c r="C78" s="78" t="s">
        <v>258</v>
      </c>
      <c r="D78" s="2" t="s">
        <v>399</v>
      </c>
      <c r="E78" s="2" t="s">
        <v>799</v>
      </c>
      <c r="F78" s="71">
        <v>95127</v>
      </c>
      <c r="G78" s="71">
        <v>2483.91</v>
      </c>
      <c r="H78" s="71">
        <v>0.25</v>
      </c>
    </row>
    <row r="79" spans="2:8">
      <c r="B79" s="2" t="s">
        <v>771</v>
      </c>
      <c r="C79" s="78" t="s">
        <v>258</v>
      </c>
      <c r="D79" s="2" t="s">
        <v>399</v>
      </c>
      <c r="E79" s="2" t="s">
        <v>772</v>
      </c>
      <c r="F79" s="71">
        <v>20000</v>
      </c>
      <c r="G79" s="71">
        <v>2301.91</v>
      </c>
      <c r="H79" s="71">
        <v>0.23</v>
      </c>
    </row>
    <row r="80" spans="2:8">
      <c r="B80" s="2" t="s">
        <v>1444</v>
      </c>
      <c r="C80" s="78" t="s">
        <v>258</v>
      </c>
      <c r="D80" s="2" t="s">
        <v>688</v>
      </c>
      <c r="E80" s="2" t="s">
        <v>1445</v>
      </c>
      <c r="F80" s="71">
        <v>229852</v>
      </c>
      <c r="G80" s="71">
        <v>2097.5100000000002</v>
      </c>
      <c r="H80" s="71">
        <v>0.21</v>
      </c>
    </row>
    <row r="81" spans="2:8">
      <c r="B81" s="2" t="s">
        <v>644</v>
      </c>
      <c r="C81" s="78" t="s">
        <v>258</v>
      </c>
      <c r="D81" s="2" t="s">
        <v>460</v>
      </c>
      <c r="E81" s="2" t="s">
        <v>645</v>
      </c>
      <c r="F81" s="71">
        <v>815600</v>
      </c>
      <c r="G81" s="71">
        <v>1645.07</v>
      </c>
      <c r="H81" s="71">
        <v>0.16</v>
      </c>
    </row>
    <row r="82" spans="2:8">
      <c r="B82" s="2" t="s">
        <v>1436</v>
      </c>
      <c r="C82" s="78" t="s">
        <v>258</v>
      </c>
      <c r="D82" s="2" t="s">
        <v>438</v>
      </c>
      <c r="E82" s="2" t="s">
        <v>1437</v>
      </c>
      <c r="F82" s="71">
        <v>723800</v>
      </c>
      <c r="G82" s="71">
        <v>1324.84</v>
      </c>
      <c r="H82" s="71">
        <v>0.13</v>
      </c>
    </row>
    <row r="83" spans="2:8">
      <c r="B83" s="2" t="s">
        <v>1184</v>
      </c>
      <c r="C83" s="78" t="s">
        <v>258</v>
      </c>
      <c r="D83" s="2" t="s">
        <v>449</v>
      </c>
      <c r="E83" s="2" t="s">
        <v>1185</v>
      </c>
      <c r="F83" s="71">
        <v>30469</v>
      </c>
      <c r="G83" s="71">
        <v>1223</v>
      </c>
      <c r="H83" s="71">
        <v>0.12</v>
      </c>
    </row>
    <row r="84" spans="2:8">
      <c r="B84" s="2" t="s">
        <v>839</v>
      </c>
      <c r="C84" s="78" t="s">
        <v>258</v>
      </c>
      <c r="D84" s="2" t="s">
        <v>514</v>
      </c>
      <c r="E84" s="2" t="s">
        <v>840</v>
      </c>
      <c r="F84" s="71">
        <v>304000</v>
      </c>
      <c r="G84" s="71">
        <v>1187.8800000000001</v>
      </c>
      <c r="H84" s="71">
        <v>0.12</v>
      </c>
    </row>
    <row r="85" spans="2:8">
      <c r="B85" s="2" t="s">
        <v>1407</v>
      </c>
      <c r="C85" s="78" t="s">
        <v>258</v>
      </c>
      <c r="D85" s="2" t="s">
        <v>525</v>
      </c>
      <c r="E85" s="2" t="s">
        <v>1408</v>
      </c>
      <c r="F85" s="71">
        <v>316117</v>
      </c>
      <c r="G85" s="71">
        <v>270.22000000000003</v>
      </c>
      <c r="H85" s="71">
        <v>0.03</v>
      </c>
    </row>
    <row r="86" spans="2:8" ht="13">
      <c r="B86" s="3" t="s">
        <v>2152</v>
      </c>
      <c r="C86" s="78" t="s">
        <v>258</v>
      </c>
      <c r="D86" s="2" t="s">
        <v>378</v>
      </c>
      <c r="E86" s="2" t="s">
        <v>1126</v>
      </c>
      <c r="F86" s="71">
        <v>-260000</v>
      </c>
      <c r="G86" s="71">
        <v>-503.83</v>
      </c>
      <c r="H86" s="71">
        <v>-0.05</v>
      </c>
    </row>
    <row r="87" spans="2:8">
      <c r="B87" s="2" t="s">
        <v>2153</v>
      </c>
      <c r="C87" s="78" t="s">
        <v>258</v>
      </c>
      <c r="D87" s="2" t="s">
        <v>409</v>
      </c>
      <c r="E87" s="2" t="s">
        <v>989</v>
      </c>
      <c r="F87" s="71">
        <v>-30100</v>
      </c>
      <c r="G87" s="71">
        <v>-523.53</v>
      </c>
      <c r="H87" s="71">
        <v>-0.05</v>
      </c>
    </row>
    <row r="88" spans="2:8">
      <c r="B88" s="2" t="s">
        <v>1982</v>
      </c>
      <c r="C88" s="78" t="s">
        <v>258</v>
      </c>
      <c r="D88" s="2" t="s">
        <v>378</v>
      </c>
      <c r="E88" s="2" t="s">
        <v>379</v>
      </c>
      <c r="F88" s="71">
        <v>-37950</v>
      </c>
      <c r="G88" s="71">
        <v>-696.61</v>
      </c>
      <c r="H88" s="71">
        <v>-7.0000000000000007E-2</v>
      </c>
    </row>
    <row r="89" spans="2:8">
      <c r="B89" s="2" t="s">
        <v>2154</v>
      </c>
      <c r="C89" s="78" t="s">
        <v>258</v>
      </c>
      <c r="D89" s="2" t="s">
        <v>409</v>
      </c>
      <c r="E89" s="2" t="s">
        <v>410</v>
      </c>
      <c r="F89" s="71">
        <v>-85000</v>
      </c>
      <c r="G89" s="71">
        <v>-960.54</v>
      </c>
      <c r="H89" s="71">
        <v>-0.1</v>
      </c>
    </row>
    <row r="90" spans="2:8">
      <c r="B90" s="2" t="s">
        <v>2155</v>
      </c>
      <c r="C90" s="78" t="s">
        <v>258</v>
      </c>
      <c r="D90" s="2" t="s">
        <v>406</v>
      </c>
      <c r="E90" s="2" t="s">
        <v>1661</v>
      </c>
      <c r="F90" s="71">
        <v>-400000</v>
      </c>
      <c r="G90" s="71">
        <v>-1129.8</v>
      </c>
      <c r="H90" s="71">
        <v>-0.11</v>
      </c>
    </row>
    <row r="91" spans="2:8">
      <c r="B91" s="2" t="s">
        <v>2156</v>
      </c>
      <c r="C91" s="78" t="s">
        <v>258</v>
      </c>
      <c r="D91" s="2" t="s">
        <v>514</v>
      </c>
      <c r="E91" s="2" t="s">
        <v>840</v>
      </c>
      <c r="F91" s="71">
        <v>-304000</v>
      </c>
      <c r="G91" s="71">
        <v>-1194.1099999999999</v>
      </c>
      <c r="H91" s="71">
        <v>-0.12</v>
      </c>
    </row>
    <row r="92" spans="2:8">
      <c r="B92" s="2" t="s">
        <v>2157</v>
      </c>
      <c r="C92" s="78" t="s">
        <v>258</v>
      </c>
      <c r="D92" s="2" t="s">
        <v>438</v>
      </c>
      <c r="E92" s="2" t="s">
        <v>1437</v>
      </c>
      <c r="F92" s="71">
        <v>-723800</v>
      </c>
      <c r="G92" s="71">
        <v>-1329.62</v>
      </c>
      <c r="H92" s="71">
        <v>-0.13</v>
      </c>
    </row>
    <row r="93" spans="2:8">
      <c r="B93" s="2" t="s">
        <v>2158</v>
      </c>
      <c r="C93" s="78" t="s">
        <v>258</v>
      </c>
      <c r="D93" s="2" t="s">
        <v>455</v>
      </c>
      <c r="E93" s="2" t="s">
        <v>815</v>
      </c>
      <c r="F93" s="71">
        <v>-462600</v>
      </c>
      <c r="G93" s="71">
        <v>-1349.4</v>
      </c>
      <c r="H93" s="71">
        <v>-0.13</v>
      </c>
    </row>
    <row r="94" spans="2:8">
      <c r="B94" s="2" t="s">
        <v>2159</v>
      </c>
      <c r="C94" s="78" t="s">
        <v>258</v>
      </c>
      <c r="D94" s="2" t="s">
        <v>378</v>
      </c>
      <c r="E94" s="2" t="s">
        <v>386</v>
      </c>
      <c r="F94" s="71">
        <v>-69200</v>
      </c>
      <c r="G94" s="71">
        <v>-1506.8</v>
      </c>
      <c r="H94" s="71">
        <v>-0.15</v>
      </c>
    </row>
    <row r="95" spans="2:8">
      <c r="B95" s="2" t="s">
        <v>1980</v>
      </c>
      <c r="C95" s="78" t="s">
        <v>258</v>
      </c>
      <c r="D95" s="2" t="s">
        <v>455</v>
      </c>
      <c r="E95" s="2" t="s">
        <v>774</v>
      </c>
      <c r="F95" s="71">
        <v>-450000</v>
      </c>
      <c r="G95" s="71">
        <v>-1615.73</v>
      </c>
      <c r="H95" s="71">
        <v>-0.16</v>
      </c>
    </row>
    <row r="96" spans="2:8">
      <c r="B96" s="2" t="s">
        <v>2160</v>
      </c>
      <c r="C96" s="78" t="s">
        <v>258</v>
      </c>
      <c r="D96" s="2" t="s">
        <v>460</v>
      </c>
      <c r="E96" s="2" t="s">
        <v>645</v>
      </c>
      <c r="F96" s="71">
        <v>-814000</v>
      </c>
      <c r="G96" s="71">
        <v>-1645.5</v>
      </c>
      <c r="H96" s="71">
        <v>-0.16</v>
      </c>
    </row>
    <row r="97" spans="2:8">
      <c r="B97" s="2" t="s">
        <v>2161</v>
      </c>
      <c r="C97" s="78" t="s">
        <v>258</v>
      </c>
      <c r="D97" s="2" t="s">
        <v>399</v>
      </c>
      <c r="E97" s="2" t="s">
        <v>799</v>
      </c>
      <c r="F97" s="71">
        <v>-71750</v>
      </c>
      <c r="G97" s="71">
        <v>-1879.06</v>
      </c>
      <c r="H97" s="71">
        <v>-0.19</v>
      </c>
    </row>
    <row r="98" spans="2:8">
      <c r="B98" s="2" t="s">
        <v>1460</v>
      </c>
      <c r="C98" s="78" t="s">
        <v>258</v>
      </c>
      <c r="D98" s="2" t="s">
        <v>391</v>
      </c>
      <c r="E98" s="2" t="s">
        <v>392</v>
      </c>
      <c r="F98" s="71">
        <v>-60600</v>
      </c>
      <c r="G98" s="71">
        <v>-2121.1799999999998</v>
      </c>
      <c r="H98" s="71">
        <v>-0.21</v>
      </c>
    </row>
    <row r="99" spans="2:8">
      <c r="B99" s="2" t="s">
        <v>1455</v>
      </c>
      <c r="C99" s="78" t="s">
        <v>258</v>
      </c>
      <c r="D99" s="2" t="s">
        <v>399</v>
      </c>
      <c r="E99" s="2" t="s">
        <v>772</v>
      </c>
      <c r="F99" s="71">
        <v>-20000</v>
      </c>
      <c r="G99" s="71">
        <v>-2314.56</v>
      </c>
      <c r="H99" s="71">
        <v>-0.23</v>
      </c>
    </row>
    <row r="100" spans="2:8">
      <c r="B100" s="2" t="s">
        <v>2162</v>
      </c>
      <c r="C100" s="78" t="s">
        <v>258</v>
      </c>
      <c r="D100" s="2" t="s">
        <v>455</v>
      </c>
      <c r="E100" s="2" t="s">
        <v>809</v>
      </c>
      <c r="F100" s="71">
        <v>-706050</v>
      </c>
      <c r="G100" s="71">
        <v>-2661.46</v>
      </c>
      <c r="H100" s="71">
        <v>-0.26</v>
      </c>
    </row>
    <row r="101" spans="2:8">
      <c r="B101" s="2" t="s">
        <v>2163</v>
      </c>
      <c r="C101" s="78" t="s">
        <v>258</v>
      </c>
      <c r="D101" s="2" t="s">
        <v>449</v>
      </c>
      <c r="E101" s="2" t="s">
        <v>1319</v>
      </c>
      <c r="F101" s="71">
        <v>-50300</v>
      </c>
      <c r="G101" s="71">
        <v>-2684.94</v>
      </c>
      <c r="H101" s="71">
        <v>-0.27</v>
      </c>
    </row>
    <row r="102" spans="2:8">
      <c r="B102" s="2" t="s">
        <v>2164</v>
      </c>
      <c r="C102" s="78" t="s">
        <v>258</v>
      </c>
      <c r="D102" s="2" t="s">
        <v>388</v>
      </c>
      <c r="E102" s="2" t="s">
        <v>1250</v>
      </c>
      <c r="F102" s="71">
        <v>-232200</v>
      </c>
      <c r="G102" s="71">
        <v>-3301.19</v>
      </c>
      <c r="H102" s="71">
        <v>-0.33</v>
      </c>
    </row>
    <row r="103" spans="2:8">
      <c r="B103" s="2" t="s">
        <v>2165</v>
      </c>
      <c r="C103" s="78" t="s">
        <v>258</v>
      </c>
      <c r="D103" s="2" t="s">
        <v>399</v>
      </c>
      <c r="E103" s="2" t="s">
        <v>1451</v>
      </c>
      <c r="F103" s="71">
        <v>-171300</v>
      </c>
      <c r="G103" s="71">
        <v>-3336.07</v>
      </c>
      <c r="H103" s="71">
        <v>-0.33</v>
      </c>
    </row>
    <row r="104" spans="2:8">
      <c r="B104" s="2" t="s">
        <v>1454</v>
      </c>
      <c r="C104" s="78" t="s">
        <v>258</v>
      </c>
      <c r="D104" s="2" t="s">
        <v>695</v>
      </c>
      <c r="E104" s="2" t="s">
        <v>996</v>
      </c>
      <c r="F104" s="71">
        <v>-45225</v>
      </c>
      <c r="G104" s="71">
        <v>-3579.45</v>
      </c>
      <c r="H104" s="71">
        <v>-0.36</v>
      </c>
    </row>
    <row r="105" spans="2:8">
      <c r="B105" s="2" t="s">
        <v>1461</v>
      </c>
      <c r="C105" s="78" t="s">
        <v>258</v>
      </c>
      <c r="D105" s="2" t="s">
        <v>484</v>
      </c>
      <c r="E105" s="2" t="s">
        <v>485</v>
      </c>
      <c r="F105" s="71">
        <v>-1072700</v>
      </c>
      <c r="G105" s="71">
        <v>-3602.66</v>
      </c>
      <c r="H105" s="71">
        <v>-0.36</v>
      </c>
    </row>
    <row r="106" spans="2:8">
      <c r="B106" s="2" t="s">
        <v>2166</v>
      </c>
      <c r="C106" s="78" t="s">
        <v>258</v>
      </c>
      <c r="D106" s="2" t="s">
        <v>471</v>
      </c>
      <c r="E106" s="2" t="s">
        <v>660</v>
      </c>
      <c r="F106" s="71">
        <v>-72375</v>
      </c>
      <c r="G106" s="71">
        <v>-3740.63</v>
      </c>
      <c r="H106" s="71">
        <v>-0.37</v>
      </c>
    </row>
    <row r="107" spans="2:8">
      <c r="B107" s="2" t="s">
        <v>1456</v>
      </c>
      <c r="C107" s="78" t="s">
        <v>258</v>
      </c>
      <c r="D107" s="2" t="s">
        <v>444</v>
      </c>
      <c r="E107" s="2" t="s">
        <v>925</v>
      </c>
      <c r="F107" s="71">
        <v>-1049400</v>
      </c>
      <c r="G107" s="71">
        <v>-3789.91</v>
      </c>
      <c r="H107" s="71">
        <v>-0.38</v>
      </c>
    </row>
    <row r="108" spans="2:8">
      <c r="B108" s="2" t="s">
        <v>1976</v>
      </c>
      <c r="C108" s="78" t="s">
        <v>258</v>
      </c>
      <c r="D108" s="2" t="s">
        <v>418</v>
      </c>
      <c r="E108" s="2" t="s">
        <v>1298</v>
      </c>
      <c r="F108" s="71">
        <v>-246000</v>
      </c>
      <c r="G108" s="71">
        <v>-3828.99</v>
      </c>
      <c r="H108" s="71">
        <v>-0.38</v>
      </c>
    </row>
    <row r="109" spans="2:8">
      <c r="B109" s="2" t="s">
        <v>2167</v>
      </c>
      <c r="C109" s="78" t="s">
        <v>258</v>
      </c>
      <c r="D109" s="2" t="s">
        <v>493</v>
      </c>
      <c r="E109" s="2" t="s">
        <v>1681</v>
      </c>
      <c r="F109" s="71">
        <v>-69750</v>
      </c>
      <c r="G109" s="71">
        <v>-3878.07</v>
      </c>
      <c r="H109" s="71">
        <v>-0.38</v>
      </c>
    </row>
    <row r="110" spans="2:8">
      <c r="B110" s="2" t="s">
        <v>2168</v>
      </c>
      <c r="C110" s="78" t="s">
        <v>258</v>
      </c>
      <c r="D110" s="2" t="s">
        <v>514</v>
      </c>
      <c r="E110" s="2" t="s">
        <v>1026</v>
      </c>
      <c r="F110" s="71">
        <v>-453750</v>
      </c>
      <c r="G110" s="71">
        <v>-3930.38</v>
      </c>
      <c r="H110" s="71">
        <v>-0.39</v>
      </c>
    </row>
    <row r="111" spans="2:8">
      <c r="B111" s="2" t="s">
        <v>2169</v>
      </c>
      <c r="C111" s="78" t="s">
        <v>258</v>
      </c>
      <c r="D111" s="2" t="s">
        <v>421</v>
      </c>
      <c r="E111" s="2" t="s">
        <v>422</v>
      </c>
      <c r="F111" s="71">
        <v>-326900</v>
      </c>
      <c r="G111" s="71">
        <v>-4586.8999999999996</v>
      </c>
      <c r="H111" s="71">
        <v>-0.46</v>
      </c>
    </row>
    <row r="112" spans="2:8">
      <c r="B112" s="2" t="s">
        <v>1453</v>
      </c>
      <c r="C112" s="78" t="s">
        <v>258</v>
      </c>
      <c r="D112" s="2" t="s">
        <v>378</v>
      </c>
      <c r="E112" s="2" t="s">
        <v>491</v>
      </c>
      <c r="F112" s="71">
        <v>-763500</v>
      </c>
      <c r="G112" s="71">
        <v>-4972.29</v>
      </c>
      <c r="H112" s="71">
        <v>-0.49</v>
      </c>
    </row>
    <row r="113" spans="2:9">
      <c r="B113" s="2" t="s">
        <v>1983</v>
      </c>
      <c r="C113" s="78" t="s">
        <v>258</v>
      </c>
      <c r="D113" s="2" t="s">
        <v>381</v>
      </c>
      <c r="E113" s="2" t="s">
        <v>382</v>
      </c>
      <c r="F113" s="71">
        <v>-437500</v>
      </c>
      <c r="G113" s="71">
        <v>-5606.78</v>
      </c>
      <c r="H113" s="71">
        <v>-0.56000000000000005</v>
      </c>
    </row>
    <row r="114" spans="2:9">
      <c r="B114" s="2" t="s">
        <v>1463</v>
      </c>
      <c r="C114" s="78" t="s">
        <v>258</v>
      </c>
      <c r="D114" s="2" t="s">
        <v>452</v>
      </c>
      <c r="E114" s="2" t="s">
        <v>826</v>
      </c>
      <c r="F114" s="71">
        <v>-1054190</v>
      </c>
      <c r="G114" s="71">
        <v>-6722.04</v>
      </c>
      <c r="H114" s="71">
        <v>-0.67</v>
      </c>
    </row>
    <row r="115" spans="2:9">
      <c r="B115" s="2" t="s">
        <v>1458</v>
      </c>
      <c r="C115" s="78" t="s">
        <v>258</v>
      </c>
      <c r="D115" s="2" t="s">
        <v>378</v>
      </c>
      <c r="E115" s="2" t="s">
        <v>402</v>
      </c>
      <c r="F115" s="71">
        <v>-664375</v>
      </c>
      <c r="G115" s="71">
        <v>-7343.67</v>
      </c>
      <c r="H115" s="71">
        <v>-0.73</v>
      </c>
    </row>
    <row r="116" spans="2:9">
      <c r="B116" s="2" t="s">
        <v>2170</v>
      </c>
      <c r="C116" s="78" t="s">
        <v>258</v>
      </c>
      <c r="D116" s="2" t="s">
        <v>823</v>
      </c>
      <c r="E116" s="2" t="s">
        <v>824</v>
      </c>
      <c r="F116" s="71">
        <v>-1107400</v>
      </c>
      <c r="G116" s="71">
        <v>-7593.44</v>
      </c>
      <c r="H116" s="71">
        <v>-0.75</v>
      </c>
    </row>
    <row r="117" spans="2:9">
      <c r="B117" s="2" t="s">
        <v>1464</v>
      </c>
      <c r="C117" s="78" t="s">
        <v>258</v>
      </c>
      <c r="D117" s="2" t="s">
        <v>378</v>
      </c>
      <c r="E117" s="2" t="s">
        <v>384</v>
      </c>
      <c r="F117" s="71">
        <v>-604100</v>
      </c>
      <c r="G117" s="71">
        <v>-8188.88</v>
      </c>
      <c r="H117" s="71">
        <v>-0.81</v>
      </c>
    </row>
    <row r="118" spans="2:9">
      <c r="B118" s="2" t="s">
        <v>1974</v>
      </c>
      <c r="C118" s="78" t="s">
        <v>258</v>
      </c>
      <c r="D118" s="2" t="s">
        <v>388</v>
      </c>
      <c r="E118" s="2" t="s">
        <v>389</v>
      </c>
      <c r="F118" s="71">
        <v>-529600</v>
      </c>
      <c r="G118" s="71">
        <v>-8357.6200000000008</v>
      </c>
      <c r="H118" s="71">
        <v>-0.83</v>
      </c>
    </row>
    <row r="119" spans="2:9">
      <c r="B119" s="2" t="s">
        <v>1462</v>
      </c>
      <c r="C119" s="78" t="s">
        <v>258</v>
      </c>
      <c r="D119" s="2" t="s">
        <v>409</v>
      </c>
      <c r="E119" s="2" t="s">
        <v>1000</v>
      </c>
      <c r="F119" s="71">
        <v>-582725</v>
      </c>
      <c r="G119" s="71">
        <v>-8428.24</v>
      </c>
      <c r="H119" s="71">
        <v>-0.84</v>
      </c>
    </row>
    <row r="120" spans="2:9">
      <c r="B120" s="2" t="s">
        <v>2171</v>
      </c>
      <c r="C120" s="78" t="s">
        <v>258</v>
      </c>
      <c r="D120" s="2" t="s">
        <v>695</v>
      </c>
      <c r="E120" s="2" t="s">
        <v>987</v>
      </c>
      <c r="F120" s="71">
        <v>-336525</v>
      </c>
      <c r="G120" s="71">
        <v>-9013.15</v>
      </c>
      <c r="H120" s="71">
        <v>-0.89</v>
      </c>
    </row>
    <row r="121" spans="2:9">
      <c r="B121" s="2" t="s">
        <v>1979</v>
      </c>
      <c r="C121" s="78" t="s">
        <v>258</v>
      </c>
      <c r="D121" s="2" t="s">
        <v>396</v>
      </c>
      <c r="E121" s="2" t="s">
        <v>404</v>
      </c>
      <c r="F121" s="71">
        <v>-413100</v>
      </c>
      <c r="G121" s="71">
        <v>-9377.58</v>
      </c>
      <c r="H121" s="71">
        <v>-0.93</v>
      </c>
    </row>
    <row r="122" spans="2:9">
      <c r="B122" s="2" t="s">
        <v>2172</v>
      </c>
      <c r="C122" s="78" t="s">
        <v>258</v>
      </c>
      <c r="D122" s="2" t="s">
        <v>388</v>
      </c>
      <c r="E122" s="2" t="s">
        <v>394</v>
      </c>
      <c r="F122" s="71">
        <v>-266175</v>
      </c>
      <c r="G122" s="71">
        <v>-9634.34</v>
      </c>
      <c r="H122" s="71">
        <v>-0.96</v>
      </c>
    </row>
    <row r="123" spans="2:9">
      <c r="B123" s="2" t="s">
        <v>2173</v>
      </c>
      <c r="C123" s="78" t="s">
        <v>258</v>
      </c>
      <c r="D123" s="2" t="s">
        <v>502</v>
      </c>
      <c r="E123" s="2" t="s">
        <v>1105</v>
      </c>
      <c r="F123" s="71">
        <v>-1456950</v>
      </c>
      <c r="G123" s="71">
        <v>-9966.99</v>
      </c>
      <c r="H123" s="71">
        <v>-0.99</v>
      </c>
    </row>
    <row r="124" spans="2:9">
      <c r="B124" s="2" t="s">
        <v>1459</v>
      </c>
      <c r="C124" s="78" t="s">
        <v>258</v>
      </c>
      <c r="D124" s="2" t="s">
        <v>378</v>
      </c>
      <c r="E124" s="2" t="s">
        <v>1294</v>
      </c>
      <c r="F124" s="71">
        <v>-1975500</v>
      </c>
      <c r="G124" s="71">
        <v>-15320.99</v>
      </c>
      <c r="H124" s="71">
        <v>-1.52</v>
      </c>
    </row>
    <row r="125" spans="2:9">
      <c r="B125" s="2" t="s">
        <v>2174</v>
      </c>
      <c r="C125" s="78" t="s">
        <v>258</v>
      </c>
      <c r="F125" s="71">
        <v>-127200</v>
      </c>
      <c r="G125" s="71">
        <v>-30067.09</v>
      </c>
      <c r="H125" s="71">
        <v>-2.98</v>
      </c>
    </row>
    <row r="126" spans="2:9" ht="13">
      <c r="B126" s="79" t="s">
        <v>248</v>
      </c>
      <c r="C126" s="80" t="s">
        <v>249</v>
      </c>
      <c r="D126" s="79" t="s">
        <v>250</v>
      </c>
      <c r="E126" s="79" t="s">
        <v>251</v>
      </c>
      <c r="F126" s="81" t="s">
        <v>252</v>
      </c>
      <c r="G126" s="81" t="s">
        <v>253</v>
      </c>
      <c r="H126" s="81" t="s">
        <v>254</v>
      </c>
      <c r="I126" s="3" t="s">
        <v>255</v>
      </c>
    </row>
    <row r="127" spans="2:9" ht="13">
      <c r="B127" s="3" t="s">
        <v>256</v>
      </c>
    </row>
    <row r="128" spans="2:9" ht="13">
      <c r="B128" s="3" t="s">
        <v>500</v>
      </c>
    </row>
    <row r="129" spans="2:8">
      <c r="B129" s="2" t="s">
        <v>2175</v>
      </c>
      <c r="C129" s="78" t="s">
        <v>258</v>
      </c>
      <c r="D129" s="2" t="s">
        <v>484</v>
      </c>
      <c r="E129" s="2" t="s">
        <v>2176</v>
      </c>
      <c r="F129" s="71">
        <v>5000000</v>
      </c>
      <c r="G129" s="71">
        <v>7262.5</v>
      </c>
      <c r="H129" s="71">
        <v>0.72</v>
      </c>
    </row>
    <row r="130" spans="2:8">
      <c r="B130" s="2" t="s">
        <v>501</v>
      </c>
      <c r="C130" s="78" t="s">
        <v>258</v>
      </c>
      <c r="D130" s="2" t="s">
        <v>502</v>
      </c>
      <c r="E130" s="2" t="s">
        <v>503</v>
      </c>
      <c r="F130" s="71">
        <v>2379969</v>
      </c>
      <c r="G130" s="71">
        <v>6893.1</v>
      </c>
      <c r="H130" s="71">
        <v>0.68</v>
      </c>
    </row>
    <row r="131" spans="2:8">
      <c r="B131" s="2" t="s">
        <v>2177</v>
      </c>
      <c r="C131" s="78" t="s">
        <v>258</v>
      </c>
      <c r="D131" s="2" t="s">
        <v>502</v>
      </c>
      <c r="E131" s="2" t="s">
        <v>2178</v>
      </c>
      <c r="F131" s="71">
        <v>4710145</v>
      </c>
      <c r="G131" s="71">
        <v>6134.49</v>
      </c>
      <c r="H131" s="71">
        <v>0.61</v>
      </c>
    </row>
    <row r="132" spans="2:8" ht="13">
      <c r="B132" s="3" t="s">
        <v>261</v>
      </c>
      <c r="C132" s="82"/>
      <c r="D132" s="3"/>
      <c r="E132" s="3"/>
      <c r="F132" s="83"/>
      <c r="G132" s="83">
        <f>SUM(G12:G85)+SUM(G129:G131)</f>
        <v>683725.65000000037</v>
      </c>
      <c r="H132" s="83">
        <f>SUM(H12:H85)+SUM(H129:H131)</f>
        <v>67.899999999999991</v>
      </c>
    </row>
    <row r="133" spans="2:8" ht="13">
      <c r="B133" s="3" t="s">
        <v>1485</v>
      </c>
    </row>
    <row r="134" spans="2:8">
      <c r="B134" s="2" t="s">
        <v>185</v>
      </c>
      <c r="C134" s="78" t="s">
        <v>258</v>
      </c>
      <c r="D134" s="2" t="s">
        <v>259</v>
      </c>
      <c r="E134" s="2" t="s">
        <v>1797</v>
      </c>
      <c r="F134" s="71">
        <v>42248314.314000003</v>
      </c>
      <c r="G134" s="71">
        <v>5222.95</v>
      </c>
      <c r="H134" s="71">
        <v>0.52</v>
      </c>
    </row>
    <row r="135" spans="2:8">
      <c r="B135" s="2" t="s">
        <v>84</v>
      </c>
      <c r="C135" s="78" t="s">
        <v>258</v>
      </c>
      <c r="D135" s="2" t="s">
        <v>259</v>
      </c>
      <c r="E135" s="2" t="s">
        <v>2179</v>
      </c>
      <c r="F135" s="71">
        <v>14999250.037</v>
      </c>
      <c r="G135" s="71">
        <v>1762.22</v>
      </c>
      <c r="H135" s="71">
        <v>0.17</v>
      </c>
    </row>
    <row r="136" spans="2:8" ht="13">
      <c r="B136" s="3" t="s">
        <v>261</v>
      </c>
      <c r="C136" s="82"/>
      <c r="D136" s="3"/>
      <c r="E136" s="3"/>
      <c r="F136" s="83"/>
      <c r="G136" s="83">
        <f>SUM(G133:G135)</f>
        <v>6985.17</v>
      </c>
      <c r="H136" s="83">
        <f>SUM(H133:H135)</f>
        <v>0.69000000000000006</v>
      </c>
    </row>
    <row r="137" spans="2:8" ht="13">
      <c r="B137" s="79" t="s">
        <v>248</v>
      </c>
      <c r="C137" s="80" t="s">
        <v>249</v>
      </c>
      <c r="D137" s="79" t="s">
        <v>727</v>
      </c>
      <c r="E137" s="79" t="s">
        <v>251</v>
      </c>
      <c r="F137" s="81" t="s">
        <v>252</v>
      </c>
      <c r="G137" s="81" t="s">
        <v>253</v>
      </c>
      <c r="H137" s="81" t="s">
        <v>254</v>
      </c>
    </row>
    <row r="138" spans="2:8" ht="13">
      <c r="B138" s="3" t="s">
        <v>728</v>
      </c>
    </row>
    <row r="139" spans="2:8" ht="13">
      <c r="B139" s="3" t="s">
        <v>257</v>
      </c>
    </row>
    <row r="140" spans="2:8" ht="13">
      <c r="B140" s="3" t="s">
        <v>729</v>
      </c>
    </row>
    <row r="141" spans="2:8">
      <c r="B141" s="2" t="s">
        <v>2180</v>
      </c>
      <c r="C141" s="78">
        <v>6.95</v>
      </c>
      <c r="D141" s="2" t="s">
        <v>731</v>
      </c>
      <c r="E141" s="2" t="s">
        <v>2181</v>
      </c>
      <c r="F141" s="71">
        <v>26500000</v>
      </c>
      <c r="G141" s="71">
        <v>27892.18</v>
      </c>
      <c r="H141" s="71">
        <v>2.77</v>
      </c>
    </row>
    <row r="142" spans="2:8">
      <c r="B142" s="2" t="s">
        <v>2182</v>
      </c>
      <c r="C142" s="78">
        <v>6.92</v>
      </c>
      <c r="D142" s="2" t="s">
        <v>731</v>
      </c>
      <c r="E142" s="2" t="s">
        <v>1799</v>
      </c>
      <c r="F142" s="71">
        <v>20000000</v>
      </c>
      <c r="G142" s="71">
        <v>20422.78</v>
      </c>
      <c r="H142" s="71">
        <v>2.0299999999999998</v>
      </c>
    </row>
    <row r="143" spans="2:8">
      <c r="B143" s="2" t="s">
        <v>1807</v>
      </c>
      <c r="C143" s="78">
        <v>6.4</v>
      </c>
      <c r="D143" s="2" t="s">
        <v>731</v>
      </c>
      <c r="E143" s="2" t="s">
        <v>1491</v>
      </c>
      <c r="F143" s="71">
        <v>16000000</v>
      </c>
      <c r="G143" s="71">
        <v>15877.86</v>
      </c>
      <c r="H143" s="71">
        <v>1.58</v>
      </c>
    </row>
    <row r="144" spans="2:8">
      <c r="B144" s="2" t="s">
        <v>1987</v>
      </c>
      <c r="C144" s="78">
        <v>6.61</v>
      </c>
      <c r="D144" s="2" t="s">
        <v>731</v>
      </c>
      <c r="E144" s="2" t="s">
        <v>1488</v>
      </c>
      <c r="F144" s="71">
        <v>10000000</v>
      </c>
      <c r="G144" s="71">
        <v>10326.06</v>
      </c>
      <c r="H144" s="71">
        <v>1.02</v>
      </c>
    </row>
    <row r="145" spans="2:8">
      <c r="B145" s="2" t="s">
        <v>1989</v>
      </c>
      <c r="C145" s="78">
        <v>6.45</v>
      </c>
      <c r="D145" s="2" t="s">
        <v>731</v>
      </c>
      <c r="E145" s="2" t="s">
        <v>1990</v>
      </c>
      <c r="F145" s="71">
        <v>8000000</v>
      </c>
      <c r="G145" s="71">
        <v>7913.25</v>
      </c>
      <c r="H145" s="71">
        <v>0.79</v>
      </c>
    </row>
    <row r="146" spans="2:8">
      <c r="B146" s="2" t="s">
        <v>2183</v>
      </c>
      <c r="C146" s="78">
        <v>6.49</v>
      </c>
      <c r="D146" s="2" t="s">
        <v>731</v>
      </c>
      <c r="E146" s="2" t="s">
        <v>1804</v>
      </c>
      <c r="F146" s="71">
        <v>7500000</v>
      </c>
      <c r="G146" s="71">
        <v>7787.12</v>
      </c>
      <c r="H146" s="71">
        <v>0.77</v>
      </c>
    </row>
    <row r="147" spans="2:8">
      <c r="B147" s="2" t="s">
        <v>2184</v>
      </c>
      <c r="C147" s="78">
        <v>6.43</v>
      </c>
      <c r="D147" s="2" t="s">
        <v>731</v>
      </c>
      <c r="E147" s="2" t="s">
        <v>2185</v>
      </c>
      <c r="F147" s="71">
        <v>6500000</v>
      </c>
      <c r="G147" s="71">
        <v>6482.79</v>
      </c>
      <c r="H147" s="71">
        <v>0.64</v>
      </c>
    </row>
    <row r="148" spans="2:8">
      <c r="B148" s="2" t="s">
        <v>2186</v>
      </c>
      <c r="C148" s="78">
        <v>6.72</v>
      </c>
      <c r="D148" s="2" t="s">
        <v>731</v>
      </c>
      <c r="E148" s="2" t="s">
        <v>2187</v>
      </c>
      <c r="F148" s="71">
        <v>6000000</v>
      </c>
      <c r="G148" s="71">
        <v>6091.91</v>
      </c>
      <c r="H148" s="71">
        <v>0.6</v>
      </c>
    </row>
    <row r="149" spans="2:8">
      <c r="B149" s="2" t="s">
        <v>2188</v>
      </c>
      <c r="C149" s="78">
        <v>6.91</v>
      </c>
      <c r="D149" s="2" t="s">
        <v>731</v>
      </c>
      <c r="E149" s="2" t="s">
        <v>2189</v>
      </c>
      <c r="F149" s="71">
        <v>5000000</v>
      </c>
      <c r="G149" s="71">
        <v>5240.6400000000003</v>
      </c>
      <c r="H149" s="71">
        <v>0.52</v>
      </c>
    </row>
    <row r="150" spans="2:8">
      <c r="B150" s="2" t="s">
        <v>2190</v>
      </c>
      <c r="C150" s="78">
        <v>6.93</v>
      </c>
      <c r="D150" s="2" t="s">
        <v>731</v>
      </c>
      <c r="E150" s="2" t="s">
        <v>2191</v>
      </c>
      <c r="F150" s="71">
        <v>5000000</v>
      </c>
      <c r="G150" s="71">
        <v>5106.9399999999996</v>
      </c>
      <c r="H150" s="71">
        <v>0.51</v>
      </c>
    </row>
    <row r="151" spans="2:8">
      <c r="B151" s="2" t="s">
        <v>1494</v>
      </c>
      <c r="C151" s="78">
        <v>6.61</v>
      </c>
      <c r="D151" s="2" t="s">
        <v>731</v>
      </c>
      <c r="E151" s="2" t="s">
        <v>1495</v>
      </c>
      <c r="F151" s="71">
        <v>3500000</v>
      </c>
      <c r="G151" s="71">
        <v>3627.29</v>
      </c>
      <c r="H151" s="71">
        <v>0.36</v>
      </c>
    </row>
    <row r="152" spans="2:8">
      <c r="B152" s="2" t="s">
        <v>2192</v>
      </c>
      <c r="C152" s="78">
        <v>6.9</v>
      </c>
      <c r="D152" s="2" t="s">
        <v>731</v>
      </c>
      <c r="E152" s="2" t="s">
        <v>2193</v>
      </c>
      <c r="F152" s="71">
        <v>2500000</v>
      </c>
      <c r="G152" s="71">
        <v>2578.58</v>
      </c>
      <c r="H152" s="71">
        <v>0.26</v>
      </c>
    </row>
    <row r="153" spans="2:8">
      <c r="B153" s="2" t="s">
        <v>2194</v>
      </c>
      <c r="C153" s="78">
        <v>6.44</v>
      </c>
      <c r="D153" s="2" t="s">
        <v>731</v>
      </c>
      <c r="E153" s="2" t="s">
        <v>2195</v>
      </c>
      <c r="F153" s="71">
        <v>2500000</v>
      </c>
      <c r="G153" s="71">
        <v>2481.04</v>
      </c>
      <c r="H153" s="71">
        <v>0.25</v>
      </c>
    </row>
    <row r="154" spans="2:8">
      <c r="B154" s="2" t="s">
        <v>2196</v>
      </c>
      <c r="C154" s="78">
        <v>6.92</v>
      </c>
      <c r="D154" s="2" t="s">
        <v>731</v>
      </c>
      <c r="E154" s="2" t="s">
        <v>2197</v>
      </c>
      <c r="F154" s="71">
        <v>2500000</v>
      </c>
      <c r="G154" s="71">
        <v>2454.27</v>
      </c>
      <c r="H154" s="71">
        <v>0.24</v>
      </c>
    </row>
    <row r="155" spans="2:8">
      <c r="B155" s="2" t="s">
        <v>2198</v>
      </c>
      <c r="C155" s="78">
        <v>6.85</v>
      </c>
      <c r="D155" s="2" t="s">
        <v>731</v>
      </c>
      <c r="E155" s="2" t="s">
        <v>2199</v>
      </c>
      <c r="F155" s="71">
        <v>2000000</v>
      </c>
      <c r="G155" s="71">
        <v>2106.54</v>
      </c>
      <c r="H155" s="71">
        <v>0.21</v>
      </c>
    </row>
    <row r="156" spans="2:8">
      <c r="B156" s="2" t="s">
        <v>2200</v>
      </c>
      <c r="C156" s="78">
        <v>6.79</v>
      </c>
      <c r="D156" s="2" t="s">
        <v>731</v>
      </c>
      <c r="E156" s="2" t="s">
        <v>2201</v>
      </c>
      <c r="F156" s="71">
        <v>500000</v>
      </c>
      <c r="G156" s="71">
        <v>513.04999999999995</v>
      </c>
      <c r="H156" s="71">
        <v>0.05</v>
      </c>
    </row>
    <row r="157" spans="2:8">
      <c r="B157" s="2" t="s">
        <v>2202</v>
      </c>
      <c r="C157" s="78">
        <v>6.46</v>
      </c>
      <c r="D157" s="2" t="s">
        <v>731</v>
      </c>
      <c r="E157" s="2" t="s">
        <v>2203</v>
      </c>
      <c r="F157" s="71">
        <v>500000</v>
      </c>
      <c r="G157" s="71">
        <v>503.43</v>
      </c>
      <c r="H157" s="71">
        <v>0.05</v>
      </c>
    </row>
    <row r="158" spans="2:8">
      <c r="B158" s="2" t="s">
        <v>2204</v>
      </c>
      <c r="C158" s="78">
        <v>6.91</v>
      </c>
      <c r="D158" s="2" t="s">
        <v>731</v>
      </c>
      <c r="E158" s="2" t="s">
        <v>2205</v>
      </c>
      <c r="F158" s="71">
        <v>500000</v>
      </c>
      <c r="G158" s="71">
        <v>500.84</v>
      </c>
      <c r="H158" s="71">
        <v>0.05</v>
      </c>
    </row>
    <row r="159" spans="2:8">
      <c r="B159" s="2" t="s">
        <v>2206</v>
      </c>
      <c r="C159" s="78">
        <v>6.96</v>
      </c>
      <c r="D159" s="2" t="s">
        <v>731</v>
      </c>
      <c r="E159" s="2" t="s">
        <v>2207</v>
      </c>
      <c r="F159" s="71">
        <v>14900</v>
      </c>
      <c r="G159" s="71">
        <v>15.7</v>
      </c>
      <c r="H159" s="71">
        <v>0</v>
      </c>
    </row>
    <row r="160" spans="2:8">
      <c r="B160" s="2" t="s">
        <v>2208</v>
      </c>
      <c r="C160" s="78">
        <v>6.98</v>
      </c>
      <c r="D160" s="2" t="s">
        <v>731</v>
      </c>
      <c r="E160" s="2" t="s">
        <v>2209</v>
      </c>
      <c r="F160" s="71">
        <v>3400</v>
      </c>
      <c r="G160" s="71">
        <v>3.58</v>
      </c>
      <c r="H160" s="71">
        <v>0</v>
      </c>
    </row>
    <row r="161" spans="2:8">
      <c r="B161" s="2" t="s">
        <v>1514</v>
      </c>
      <c r="C161" s="78">
        <v>6.5</v>
      </c>
      <c r="D161" s="2" t="s">
        <v>731</v>
      </c>
      <c r="E161" s="2" t="s">
        <v>1515</v>
      </c>
      <c r="F161" s="71">
        <v>1700</v>
      </c>
      <c r="G161" s="71">
        <v>1.64</v>
      </c>
      <c r="H161" s="71">
        <v>0</v>
      </c>
    </row>
    <row r="162" spans="2:8" ht="13">
      <c r="B162" s="3" t="s">
        <v>745</v>
      </c>
      <c r="C162" s="82"/>
      <c r="D162" s="3"/>
      <c r="E162" s="3"/>
      <c r="F162" s="83"/>
      <c r="G162" s="83">
        <f>SUM(G137:G161)</f>
        <v>127927.48999999998</v>
      </c>
      <c r="H162" s="83">
        <f>SUM(H137:H161)</f>
        <v>12.700000000000003</v>
      </c>
    </row>
    <row r="163" spans="2:8" ht="13">
      <c r="B163" s="3" t="s">
        <v>2210</v>
      </c>
    </row>
    <row r="164" spans="2:8">
      <c r="B164" s="2" t="s">
        <v>2211</v>
      </c>
      <c r="C164" s="78">
        <v>7.98</v>
      </c>
      <c r="D164" s="2" t="s">
        <v>756</v>
      </c>
      <c r="E164" s="2" t="s">
        <v>2212</v>
      </c>
      <c r="F164" s="71">
        <v>6000</v>
      </c>
      <c r="G164" s="71">
        <v>6022.34</v>
      </c>
      <c r="H164" s="71">
        <v>0.6</v>
      </c>
    </row>
    <row r="165" spans="2:8">
      <c r="B165" s="2" t="s">
        <v>1522</v>
      </c>
      <c r="C165" s="78">
        <v>7.64</v>
      </c>
      <c r="D165" s="2" t="s">
        <v>753</v>
      </c>
      <c r="E165" s="2" t="s">
        <v>1523</v>
      </c>
      <c r="F165" s="71">
        <v>6000</v>
      </c>
      <c r="G165" s="71">
        <v>5730.01</v>
      </c>
      <c r="H165" s="71">
        <v>0.56999999999999995</v>
      </c>
    </row>
    <row r="166" spans="2:8">
      <c r="B166" s="2" t="s">
        <v>2213</v>
      </c>
      <c r="C166" s="78">
        <v>7.88</v>
      </c>
      <c r="D166" s="2" t="s">
        <v>1846</v>
      </c>
      <c r="E166" s="2" t="s">
        <v>2214</v>
      </c>
      <c r="F166" s="71">
        <v>5000</v>
      </c>
      <c r="G166" s="71">
        <v>5036.8</v>
      </c>
      <c r="H166" s="71">
        <v>0.5</v>
      </c>
    </row>
    <row r="167" spans="2:8">
      <c r="B167" s="2" t="s">
        <v>2215</v>
      </c>
      <c r="C167" s="78">
        <v>8.0299999999999994</v>
      </c>
      <c r="D167" s="2" t="s">
        <v>1846</v>
      </c>
      <c r="E167" s="2" t="s">
        <v>2216</v>
      </c>
      <c r="F167" s="71">
        <v>5000</v>
      </c>
      <c r="G167" s="71">
        <v>5035.9399999999996</v>
      </c>
      <c r="H167" s="71">
        <v>0.5</v>
      </c>
    </row>
    <row r="168" spans="2:8">
      <c r="B168" s="2" t="s">
        <v>2217</v>
      </c>
      <c r="C168" s="78">
        <v>7.59</v>
      </c>
      <c r="D168" s="2" t="s">
        <v>748</v>
      </c>
      <c r="E168" s="2" t="s">
        <v>2218</v>
      </c>
      <c r="F168" s="71">
        <v>5000</v>
      </c>
      <c r="G168" s="71">
        <v>5016.5</v>
      </c>
      <c r="H168" s="71">
        <v>0.5</v>
      </c>
    </row>
    <row r="169" spans="2:8">
      <c r="B169" s="2" t="s">
        <v>2219</v>
      </c>
      <c r="C169" s="78">
        <v>8.02</v>
      </c>
      <c r="D169" s="2" t="s">
        <v>1846</v>
      </c>
      <c r="E169" s="2" t="s">
        <v>2220</v>
      </c>
      <c r="F169" s="71">
        <v>5000</v>
      </c>
      <c r="G169" s="71">
        <v>5014.79</v>
      </c>
      <c r="H169" s="71">
        <v>0.5</v>
      </c>
    </row>
    <row r="170" spans="2:8">
      <c r="B170" s="2" t="s">
        <v>2221</v>
      </c>
      <c r="C170" s="78">
        <v>7.5</v>
      </c>
      <c r="D170" s="2" t="s">
        <v>748</v>
      </c>
      <c r="E170" s="2" t="s">
        <v>2222</v>
      </c>
      <c r="F170" s="71">
        <v>4500</v>
      </c>
      <c r="G170" s="71">
        <v>4525.51</v>
      </c>
      <c r="H170" s="71">
        <v>0.45</v>
      </c>
    </row>
    <row r="171" spans="2:8">
      <c r="B171" s="2" t="s">
        <v>2223</v>
      </c>
      <c r="C171" s="78">
        <v>7.95</v>
      </c>
      <c r="D171" s="2" t="s">
        <v>1846</v>
      </c>
      <c r="E171" s="2" t="s">
        <v>2224</v>
      </c>
      <c r="F171" s="71">
        <v>4000</v>
      </c>
      <c r="G171" s="71">
        <v>4043.71</v>
      </c>
      <c r="H171" s="71">
        <v>0.4</v>
      </c>
    </row>
    <row r="172" spans="2:8">
      <c r="B172" s="2" t="s">
        <v>2225</v>
      </c>
      <c r="C172" s="78">
        <v>8.75</v>
      </c>
      <c r="D172" s="2" t="s">
        <v>756</v>
      </c>
      <c r="E172" s="2" t="s">
        <v>2226</v>
      </c>
      <c r="F172" s="71">
        <v>4000</v>
      </c>
      <c r="G172" s="71">
        <v>4014.14</v>
      </c>
      <c r="H172" s="71">
        <v>0.4</v>
      </c>
    </row>
    <row r="173" spans="2:8">
      <c r="B173" s="2" t="s">
        <v>2227</v>
      </c>
      <c r="C173" s="78">
        <v>7.1</v>
      </c>
      <c r="D173" s="2" t="s">
        <v>748</v>
      </c>
      <c r="E173" s="2" t="s">
        <v>2228</v>
      </c>
      <c r="F173" s="71">
        <v>2500</v>
      </c>
      <c r="G173" s="71">
        <v>2524.39</v>
      </c>
      <c r="H173" s="71">
        <v>0.25</v>
      </c>
    </row>
    <row r="174" spans="2:8">
      <c r="B174" s="2" t="s">
        <v>2229</v>
      </c>
      <c r="C174" s="78">
        <v>8.02</v>
      </c>
      <c r="D174" s="2" t="s">
        <v>1846</v>
      </c>
      <c r="E174" s="2" t="s">
        <v>2230</v>
      </c>
      <c r="F174" s="71">
        <v>2500</v>
      </c>
      <c r="G174" s="71">
        <v>2510.37</v>
      </c>
      <c r="H174" s="71">
        <v>0.25</v>
      </c>
    </row>
    <row r="175" spans="2:8">
      <c r="B175" s="2" t="s">
        <v>2231</v>
      </c>
      <c r="C175" s="78">
        <v>7.3</v>
      </c>
      <c r="D175" s="2" t="s">
        <v>748</v>
      </c>
      <c r="E175" s="2" t="s">
        <v>2232</v>
      </c>
      <c r="F175" s="71">
        <v>2500</v>
      </c>
      <c r="G175" s="71">
        <v>2502.9899999999998</v>
      </c>
      <c r="H175" s="71">
        <v>0.25</v>
      </c>
    </row>
    <row r="176" spans="2:8">
      <c r="B176" s="2" t="s">
        <v>2233</v>
      </c>
      <c r="C176" s="78">
        <v>7.13</v>
      </c>
      <c r="D176" s="2" t="s">
        <v>748</v>
      </c>
      <c r="E176" s="2" t="s">
        <v>2234</v>
      </c>
      <c r="F176" s="71">
        <v>2500</v>
      </c>
      <c r="G176" s="71">
        <v>2494.69</v>
      </c>
      <c r="H176" s="71">
        <v>0.25</v>
      </c>
    </row>
    <row r="177" spans="2:8">
      <c r="B177" s="2" t="s">
        <v>2235</v>
      </c>
      <c r="C177" s="78">
        <v>8.9499999999999993</v>
      </c>
      <c r="D177" s="2" t="s">
        <v>1846</v>
      </c>
      <c r="E177" s="2" t="s">
        <v>2236</v>
      </c>
      <c r="F177" s="71">
        <v>2500</v>
      </c>
      <c r="G177" s="71">
        <v>2492.6999999999998</v>
      </c>
      <c r="H177" s="71">
        <v>0.25</v>
      </c>
    </row>
    <row r="178" spans="2:8">
      <c r="B178" s="2" t="s">
        <v>2237</v>
      </c>
      <c r="C178" s="78">
        <v>7.54</v>
      </c>
      <c r="D178" s="2" t="s">
        <v>748</v>
      </c>
      <c r="E178" s="2" t="s">
        <v>2238</v>
      </c>
      <c r="F178" s="71">
        <v>200</v>
      </c>
      <c r="G178" s="71">
        <v>2449.88</v>
      </c>
      <c r="H178" s="71">
        <v>0.24</v>
      </c>
    </row>
    <row r="179" spans="2:8">
      <c r="B179" s="2" t="s">
        <v>2239</v>
      </c>
      <c r="C179" s="78">
        <v>7.02</v>
      </c>
      <c r="D179" s="2" t="s">
        <v>753</v>
      </c>
      <c r="E179" s="2" t="s">
        <v>2240</v>
      </c>
      <c r="F179" s="71">
        <v>250</v>
      </c>
      <c r="G179" s="71">
        <v>501.25</v>
      </c>
      <c r="H179" s="71">
        <v>0.05</v>
      </c>
    </row>
    <row r="180" spans="2:8">
      <c r="B180" s="2" t="s">
        <v>2241</v>
      </c>
      <c r="C180" s="78">
        <v>7.59</v>
      </c>
      <c r="D180" s="2" t="s">
        <v>748</v>
      </c>
      <c r="E180" s="2" t="s">
        <v>2242</v>
      </c>
      <c r="F180" s="71">
        <v>50</v>
      </c>
      <c r="G180" s="71">
        <v>498.79</v>
      </c>
      <c r="H180" s="71">
        <v>0.05</v>
      </c>
    </row>
    <row r="181" spans="2:8">
      <c r="B181" s="2" t="s">
        <v>2243</v>
      </c>
      <c r="C181" s="78">
        <v>6.95</v>
      </c>
      <c r="D181" s="2" t="s">
        <v>748</v>
      </c>
      <c r="E181" s="2" t="s">
        <v>2244</v>
      </c>
      <c r="F181" s="71">
        <v>275</v>
      </c>
      <c r="G181" s="71">
        <v>276.89</v>
      </c>
      <c r="H181" s="71">
        <v>0.03</v>
      </c>
    </row>
    <row r="182" spans="2:8">
      <c r="B182" s="2" t="s">
        <v>2245</v>
      </c>
      <c r="C182" s="78">
        <v>7.25</v>
      </c>
      <c r="D182" s="2" t="s">
        <v>748</v>
      </c>
      <c r="E182" s="2" t="s">
        <v>2246</v>
      </c>
      <c r="F182" s="71">
        <v>21</v>
      </c>
      <c r="G182" s="71">
        <v>254.27</v>
      </c>
      <c r="H182" s="71">
        <v>0.03</v>
      </c>
    </row>
    <row r="183" spans="2:8" ht="13">
      <c r="B183" s="3" t="s">
        <v>760</v>
      </c>
      <c r="C183" s="82"/>
      <c r="D183" s="3"/>
      <c r="E183" s="3"/>
      <c r="F183" s="83"/>
      <c r="G183" s="83">
        <f>SUM(G163:G182)</f>
        <v>60945.959999999992</v>
      </c>
      <c r="H183" s="83">
        <f>SUM(H163:H182)</f>
        <v>6.0700000000000012</v>
      </c>
    </row>
    <row r="184" spans="2:8" ht="13">
      <c r="B184" s="3" t="s">
        <v>2247</v>
      </c>
    </row>
    <row r="185" spans="2:8">
      <c r="B185" s="2" t="s">
        <v>2248</v>
      </c>
      <c r="C185" s="78">
        <v>9.02</v>
      </c>
      <c r="D185" s="2" t="s">
        <v>2249</v>
      </c>
      <c r="E185" s="2" t="s">
        <v>2250</v>
      </c>
      <c r="F185" s="71">
        <v>1000000000</v>
      </c>
      <c r="G185" s="71">
        <v>8187</v>
      </c>
      <c r="H185" s="71">
        <v>0.81</v>
      </c>
    </row>
    <row r="186" spans="2:8">
      <c r="B186" s="2" t="s">
        <v>2251</v>
      </c>
      <c r="C186" s="78">
        <v>8.1999999999999993</v>
      </c>
      <c r="D186" s="2" t="s">
        <v>2252</v>
      </c>
      <c r="E186" s="2" t="s">
        <v>2253</v>
      </c>
      <c r="F186" s="71">
        <v>46</v>
      </c>
      <c r="G186" s="71">
        <v>4476.34</v>
      </c>
      <c r="H186" s="71">
        <v>0.44</v>
      </c>
    </row>
    <row r="187" spans="2:8">
      <c r="B187" s="2" t="s">
        <v>2254</v>
      </c>
      <c r="C187" s="78">
        <v>8.2200000000000006</v>
      </c>
      <c r="D187" s="2" t="s">
        <v>2249</v>
      </c>
      <c r="E187" s="2" t="s">
        <v>2255</v>
      </c>
      <c r="F187" s="71">
        <v>16</v>
      </c>
      <c r="G187" s="71">
        <v>1285.0899999999999</v>
      </c>
      <c r="H187" s="71">
        <v>0.13</v>
      </c>
    </row>
    <row r="188" spans="2:8">
      <c r="B188" s="2" t="s">
        <v>2256</v>
      </c>
      <c r="C188" s="78">
        <v>8.3000000000000007</v>
      </c>
      <c r="D188" s="2" t="s">
        <v>2249</v>
      </c>
      <c r="E188" s="2" t="s">
        <v>2257</v>
      </c>
      <c r="F188" s="71">
        <v>7</v>
      </c>
      <c r="G188" s="71">
        <v>692.32</v>
      </c>
      <c r="H188" s="71">
        <v>7.0000000000000007E-2</v>
      </c>
    </row>
    <row r="189" spans="2:8" ht="13">
      <c r="B189" s="3" t="s">
        <v>2258</v>
      </c>
      <c r="C189" s="82"/>
      <c r="D189" s="3"/>
      <c r="E189" s="3"/>
      <c r="F189" s="83"/>
      <c r="G189" s="83">
        <f>SUM(G184:G188)</f>
        <v>14640.75</v>
      </c>
      <c r="H189" s="83">
        <f>SUM(H184:H188)</f>
        <v>1.45</v>
      </c>
    </row>
    <row r="190" spans="2:8" ht="13">
      <c r="B190" s="3" t="s">
        <v>2259</v>
      </c>
    </row>
    <row r="191" spans="2:8">
      <c r="B191" s="2" t="s">
        <v>2260</v>
      </c>
      <c r="C191" s="78">
        <v>7</v>
      </c>
      <c r="D191" s="2" t="s">
        <v>2261</v>
      </c>
      <c r="E191" s="2" t="s">
        <v>2262</v>
      </c>
      <c r="F191" s="71">
        <v>1000</v>
      </c>
      <c r="G191" s="71">
        <v>4941.25</v>
      </c>
      <c r="H191" s="71">
        <v>0.49</v>
      </c>
    </row>
    <row r="192" spans="2:8">
      <c r="B192" s="2" t="s">
        <v>2263</v>
      </c>
      <c r="C192" s="78">
        <v>6.98</v>
      </c>
      <c r="D192" s="2" t="s">
        <v>2261</v>
      </c>
      <c r="E192" s="2" t="s">
        <v>2264</v>
      </c>
      <c r="F192" s="71">
        <v>1000</v>
      </c>
      <c r="G192" s="71">
        <v>4933.0200000000004</v>
      </c>
      <c r="H192" s="71">
        <v>0.49</v>
      </c>
    </row>
    <row r="193" spans="2:8">
      <c r="B193" s="2" t="s">
        <v>2265</v>
      </c>
      <c r="C193" s="78">
        <v>7.02</v>
      </c>
      <c r="D193" s="2" t="s">
        <v>2261</v>
      </c>
      <c r="E193" s="2" t="s">
        <v>2266</v>
      </c>
      <c r="F193" s="71">
        <v>1000</v>
      </c>
      <c r="G193" s="71">
        <v>4920.57</v>
      </c>
      <c r="H193" s="71">
        <v>0.49</v>
      </c>
    </row>
    <row r="194" spans="2:8">
      <c r="B194" s="2" t="s">
        <v>2267</v>
      </c>
      <c r="C194" s="78">
        <v>7.11</v>
      </c>
      <c r="D194" s="2" t="s">
        <v>2261</v>
      </c>
      <c r="E194" s="2" t="s">
        <v>2268</v>
      </c>
      <c r="F194" s="71">
        <v>1000</v>
      </c>
      <c r="G194" s="71">
        <v>4918.62</v>
      </c>
      <c r="H194" s="71">
        <v>0.49</v>
      </c>
    </row>
    <row r="195" spans="2:8">
      <c r="B195" s="2" t="s">
        <v>2269</v>
      </c>
      <c r="C195" s="78">
        <v>7.03</v>
      </c>
      <c r="D195" s="2" t="s">
        <v>2261</v>
      </c>
      <c r="E195" s="2" t="s">
        <v>2270</v>
      </c>
      <c r="F195" s="71">
        <v>1000</v>
      </c>
      <c r="G195" s="71">
        <v>4918.59</v>
      </c>
      <c r="H195" s="71">
        <v>0.49</v>
      </c>
    </row>
    <row r="196" spans="2:8">
      <c r="B196" s="2" t="s">
        <v>2271</v>
      </c>
      <c r="C196" s="78">
        <v>7.25</v>
      </c>
      <c r="D196" s="2" t="s">
        <v>2261</v>
      </c>
      <c r="E196" s="2" t="s">
        <v>2272</v>
      </c>
      <c r="F196" s="71">
        <v>1000</v>
      </c>
      <c r="G196" s="71">
        <v>4917.95</v>
      </c>
      <c r="H196" s="71">
        <v>0.49</v>
      </c>
    </row>
    <row r="197" spans="2:8">
      <c r="B197" s="2" t="s">
        <v>2273</v>
      </c>
      <c r="C197" s="78">
        <v>7.25</v>
      </c>
      <c r="D197" s="2" t="s">
        <v>2261</v>
      </c>
      <c r="E197" s="2" t="s">
        <v>2274</v>
      </c>
      <c r="F197" s="71">
        <v>500</v>
      </c>
      <c r="G197" s="71">
        <v>2417.88</v>
      </c>
      <c r="H197" s="71">
        <v>0.24</v>
      </c>
    </row>
    <row r="198" spans="2:8" ht="13">
      <c r="B198" s="3" t="s">
        <v>2275</v>
      </c>
      <c r="C198" s="82"/>
      <c r="D198" s="3"/>
      <c r="E198" s="3"/>
      <c r="F198" s="83"/>
      <c r="G198" s="83">
        <f>SUM(G190:G197)</f>
        <v>31967.88</v>
      </c>
      <c r="H198" s="83">
        <f>SUM(H190:H197)</f>
        <v>3.1800000000000006</v>
      </c>
    </row>
    <row r="199" spans="2:8" ht="13">
      <c r="B199" s="3" t="s">
        <v>2276</v>
      </c>
      <c r="C199" s="82"/>
      <c r="D199" s="3"/>
      <c r="E199" s="3"/>
      <c r="F199" s="83"/>
      <c r="G199" s="83">
        <v>51507.95</v>
      </c>
      <c r="H199" s="83">
        <v>5.1100000000000003</v>
      </c>
    </row>
    <row r="200" spans="2:8" ht="13">
      <c r="B200" s="3" t="s">
        <v>263</v>
      </c>
      <c r="C200" s="82"/>
      <c r="D200" s="3"/>
      <c r="E200" s="3"/>
      <c r="F200" s="83"/>
      <c r="G200" s="83">
        <f>G199+G198+G189+G183+G162+G136+G132</f>
        <v>977700.85000000033</v>
      </c>
      <c r="H200" s="83">
        <f>H199+H198+H189+H183+H162+H136+H132</f>
        <v>97.1</v>
      </c>
    </row>
    <row r="201" spans="2:8" ht="13">
      <c r="B201" s="3" t="s">
        <v>350</v>
      </c>
      <c r="C201" s="82"/>
      <c r="D201" s="3"/>
      <c r="E201" s="3"/>
      <c r="F201" s="83"/>
      <c r="G201" s="83">
        <f>G202-G200</f>
        <v>29818.679155069636</v>
      </c>
      <c r="H201" s="83">
        <f>H202-H200</f>
        <v>2.9000000000000057</v>
      </c>
    </row>
    <row r="202" spans="2:8" ht="13">
      <c r="B202" s="3" t="s">
        <v>265</v>
      </c>
      <c r="C202" s="82"/>
      <c r="D202" s="3"/>
      <c r="E202" s="3"/>
      <c r="F202" s="83"/>
      <c r="G202" s="83">
        <v>1007519.52915507</v>
      </c>
      <c r="H202" s="83">
        <v>100</v>
      </c>
    </row>
    <row r="203" spans="2:8">
      <c r="B203" s="2" t="s">
        <v>266</v>
      </c>
    </row>
    <row r="204" spans="2:8" ht="13">
      <c r="B204" s="3" t="s">
        <v>267</v>
      </c>
    </row>
    <row r="205" spans="2:8" ht="13">
      <c r="B205" s="3" t="s">
        <v>268</v>
      </c>
      <c r="C205" s="78" t="s">
        <v>269</v>
      </c>
    </row>
    <row r="206" spans="2:8" ht="13">
      <c r="B206" s="3" t="s">
        <v>272</v>
      </c>
      <c r="C206" s="78" t="s">
        <v>271</v>
      </c>
    </row>
    <row r="207" spans="2:8" ht="13">
      <c r="B207" s="3" t="s">
        <v>273</v>
      </c>
      <c r="C207" s="78" t="s">
        <v>271</v>
      </c>
    </row>
    <row r="208" spans="2:8" ht="13">
      <c r="B208" s="3" t="s">
        <v>274</v>
      </c>
      <c r="C208" s="78" t="s">
        <v>275</v>
      </c>
    </row>
    <row r="209" spans="2:3" ht="13">
      <c r="B209" s="3" t="s">
        <v>2277</v>
      </c>
      <c r="C209" s="82"/>
    </row>
    <row r="210" spans="2:3" ht="13">
      <c r="B210" s="3" t="s">
        <v>2278</v>
      </c>
      <c r="C210" s="82"/>
    </row>
    <row r="211" spans="2:3" ht="13">
      <c r="B211" s="3" t="s">
        <v>2279</v>
      </c>
      <c r="C211" s="82"/>
    </row>
    <row r="212" spans="2:3" ht="13">
      <c r="B212" s="3" t="s">
        <v>2280</v>
      </c>
      <c r="C212" s="82"/>
    </row>
    <row r="213" spans="2:3" ht="13">
      <c r="B213" s="3" t="s">
        <v>2281</v>
      </c>
      <c r="C213" s="82"/>
    </row>
    <row r="214" spans="2:3" ht="13">
      <c r="B214" s="3" t="s">
        <v>2282</v>
      </c>
      <c r="C214" s="82"/>
    </row>
    <row r="215" spans="2:3" ht="13">
      <c r="B215" s="3" t="s">
        <v>2283</v>
      </c>
      <c r="C215" s="82"/>
    </row>
    <row r="216" spans="2:3" ht="13">
      <c r="B216" s="3" t="s">
        <v>2284</v>
      </c>
      <c r="C216" s="82"/>
    </row>
    <row r="217" spans="2:3" ht="13">
      <c r="B217" s="3" t="s">
        <v>2285</v>
      </c>
      <c r="C217" s="82"/>
    </row>
    <row r="218" spans="2:3">
      <c r="B218" s="2" t="s">
        <v>2286</v>
      </c>
    </row>
    <row r="219" spans="2:3">
      <c r="B219" s="2" t="s">
        <v>286</v>
      </c>
    </row>
    <row r="220" spans="2:3">
      <c r="B220" s="2" t="s">
        <v>354</v>
      </c>
    </row>
    <row r="221" spans="2:3">
      <c r="B221" s="2" t="s">
        <v>1884</v>
      </c>
    </row>
    <row r="223" spans="2:3" ht="14.5">
      <c r="B223" s="104" t="s">
        <v>355</v>
      </c>
      <c r="C223" s="105"/>
    </row>
    <row r="224" spans="2:3" ht="14.5">
      <c r="B224" s="104" t="s">
        <v>356</v>
      </c>
      <c r="C224" s="106" t="s">
        <v>357</v>
      </c>
    </row>
    <row r="225" spans="2:7" ht="14.5">
      <c r="B225" s="85" t="s">
        <v>358</v>
      </c>
      <c r="C225" s="86">
        <v>2500</v>
      </c>
    </row>
    <row r="226" spans="2:7" ht="14.5">
      <c r="B226" s="85" t="s">
        <v>360</v>
      </c>
      <c r="C226" s="86">
        <v>0</v>
      </c>
    </row>
    <row r="227" spans="2:7" ht="14.5">
      <c r="B227" s="85" t="s">
        <v>361</v>
      </c>
      <c r="C227" s="86">
        <v>62000</v>
      </c>
    </row>
    <row r="228" spans="2:7" ht="14.5">
      <c r="B228" s="85" t="s">
        <v>362</v>
      </c>
      <c r="C228" s="86">
        <v>0</v>
      </c>
    </row>
    <row r="229" spans="2:7" ht="14.5">
      <c r="B229" s="85" t="s">
        <v>363</v>
      </c>
      <c r="C229" s="86">
        <v>0</v>
      </c>
    </row>
    <row r="230" spans="2:7" ht="14.5">
      <c r="B230" s="85" t="s">
        <v>364</v>
      </c>
      <c r="C230" s="86">
        <v>0</v>
      </c>
    </row>
    <row r="231" spans="2:7" ht="14.5">
      <c r="B231" s="104" t="s">
        <v>365</v>
      </c>
      <c r="C231" s="105">
        <v>64500</v>
      </c>
    </row>
    <row r="233" spans="2:7" ht="14.5">
      <c r="B233" s="85" t="s">
        <v>295</v>
      </c>
      <c r="C233" s="86"/>
      <c r="D233" s="85"/>
    </row>
    <row r="234" spans="2:7" ht="29">
      <c r="B234" s="89" t="s">
        <v>296</v>
      </c>
      <c r="C234" s="87" t="s">
        <v>297</v>
      </c>
      <c r="D234" s="89" t="s">
        <v>298</v>
      </c>
    </row>
    <row r="235" spans="2:7" ht="14.5">
      <c r="B235" s="85" t="s">
        <v>271</v>
      </c>
      <c r="C235" s="86" t="s">
        <v>271</v>
      </c>
      <c r="D235" s="85" t="s">
        <v>271</v>
      </c>
    </row>
    <row r="237" spans="2:7" ht="13">
      <c r="B237" s="3" t="s">
        <v>299</v>
      </c>
      <c r="C237" s="117">
        <v>45747</v>
      </c>
    </row>
    <row r="238" spans="2:7" ht="13">
      <c r="B238" s="90" t="s">
        <v>300</v>
      </c>
      <c r="C238" s="95" t="s">
        <v>301</v>
      </c>
      <c r="D238" s="90" t="s">
        <v>302</v>
      </c>
      <c r="E238" s="96" t="s">
        <v>303</v>
      </c>
      <c r="F238" s="118" t="s">
        <v>304</v>
      </c>
      <c r="G238" s="83"/>
    </row>
    <row r="239" spans="2:7">
      <c r="B239" s="92" t="s">
        <v>2287</v>
      </c>
      <c r="C239" s="102">
        <v>-304000</v>
      </c>
      <c r="D239" s="92">
        <v>400.95</v>
      </c>
      <c r="E239" s="93">
        <v>392.8</v>
      </c>
      <c r="F239" s="94">
        <f>C231</f>
        <v>64500</v>
      </c>
    </row>
    <row r="240" spans="2:7">
      <c r="B240" s="92" t="s">
        <v>2288</v>
      </c>
      <c r="C240" s="102">
        <v>-69750</v>
      </c>
      <c r="D240" s="92">
        <v>5563.03</v>
      </c>
      <c r="E240" s="93">
        <v>5559.95</v>
      </c>
      <c r="F240" s="119"/>
    </row>
    <row r="241" spans="2:6">
      <c r="B241" s="92" t="s">
        <v>2289</v>
      </c>
      <c r="C241" s="102">
        <v>-171300</v>
      </c>
      <c r="D241" s="92">
        <v>1951.55</v>
      </c>
      <c r="E241" s="93">
        <v>1947.5</v>
      </c>
      <c r="F241" s="119"/>
    </row>
    <row r="242" spans="2:6">
      <c r="B242" s="92" t="s">
        <v>1535</v>
      </c>
      <c r="C242" s="102">
        <v>-664375</v>
      </c>
      <c r="D242" s="92">
        <v>1109.74</v>
      </c>
      <c r="E242" s="93">
        <v>1105.3499999999999</v>
      </c>
      <c r="F242" s="119"/>
    </row>
    <row r="243" spans="2:6">
      <c r="B243" s="92" t="s">
        <v>1536</v>
      </c>
      <c r="C243" s="102">
        <v>-45225</v>
      </c>
      <c r="D243" s="92">
        <v>8124.07</v>
      </c>
      <c r="E243" s="93">
        <v>7914.75</v>
      </c>
      <c r="F243" s="119"/>
    </row>
    <row r="244" spans="2:6">
      <c r="B244" s="92" t="s">
        <v>1537</v>
      </c>
      <c r="C244" s="102">
        <v>-582725</v>
      </c>
      <c r="D244" s="92">
        <v>1533.69</v>
      </c>
      <c r="E244" s="93">
        <v>1446.35</v>
      </c>
      <c r="F244" s="119"/>
    </row>
    <row r="245" spans="2:6">
      <c r="B245" s="92" t="s">
        <v>2290</v>
      </c>
      <c r="C245" s="102">
        <v>-1456950</v>
      </c>
      <c r="D245" s="92">
        <v>701.15</v>
      </c>
      <c r="E245" s="93">
        <v>684.1</v>
      </c>
      <c r="F245" s="119"/>
    </row>
    <row r="246" spans="2:6">
      <c r="B246" s="92" t="s">
        <v>2291</v>
      </c>
      <c r="C246" s="102">
        <v>-85000</v>
      </c>
      <c r="D246" s="92">
        <v>1200.2</v>
      </c>
      <c r="E246" s="93">
        <v>1130.05</v>
      </c>
      <c r="F246" s="119"/>
    </row>
    <row r="247" spans="2:6">
      <c r="B247" s="92" t="s">
        <v>1538</v>
      </c>
      <c r="C247" s="102">
        <v>-1049400</v>
      </c>
      <c r="D247" s="92">
        <v>366.63</v>
      </c>
      <c r="E247" s="93">
        <v>361.15</v>
      </c>
      <c r="F247" s="119"/>
    </row>
    <row r="248" spans="2:6">
      <c r="B248" s="92" t="s">
        <v>2292</v>
      </c>
      <c r="C248" s="102">
        <v>-260000</v>
      </c>
      <c r="D248" s="92">
        <v>194.58</v>
      </c>
      <c r="E248" s="93">
        <v>193.78</v>
      </c>
      <c r="F248" s="119"/>
    </row>
    <row r="249" spans="2:6">
      <c r="B249" s="92" t="s">
        <v>2293</v>
      </c>
      <c r="C249" s="102">
        <v>-723800</v>
      </c>
      <c r="D249" s="92">
        <v>183.87</v>
      </c>
      <c r="E249" s="93">
        <v>183.7</v>
      </c>
      <c r="F249" s="119"/>
    </row>
    <row r="250" spans="2:6">
      <c r="B250" s="92" t="s">
        <v>2294</v>
      </c>
      <c r="C250" s="102">
        <v>-71750</v>
      </c>
      <c r="D250" s="92">
        <v>2538.29</v>
      </c>
      <c r="E250" s="93">
        <v>2618.9</v>
      </c>
      <c r="F250" s="119"/>
    </row>
    <row r="251" spans="2:6">
      <c r="B251" s="92" t="s">
        <v>2009</v>
      </c>
      <c r="C251" s="102">
        <v>-37950</v>
      </c>
      <c r="D251" s="92">
        <v>1768.62</v>
      </c>
      <c r="E251" s="93">
        <v>1835.6</v>
      </c>
      <c r="F251" s="119"/>
    </row>
    <row r="252" spans="2:6">
      <c r="B252" s="92" t="s">
        <v>2295</v>
      </c>
      <c r="C252" s="102">
        <v>-1107400</v>
      </c>
      <c r="D252" s="92">
        <v>704.55</v>
      </c>
      <c r="E252" s="93">
        <v>685.7</v>
      </c>
      <c r="F252" s="119"/>
    </row>
    <row r="253" spans="2:6">
      <c r="B253" s="92" t="s">
        <v>2010</v>
      </c>
      <c r="C253" s="102">
        <v>-413100</v>
      </c>
      <c r="D253" s="92">
        <v>2259.67</v>
      </c>
      <c r="E253" s="93">
        <v>2270.0500000000002</v>
      </c>
      <c r="F253" s="119"/>
    </row>
    <row r="254" spans="2:6">
      <c r="B254" s="92" t="s">
        <v>1539</v>
      </c>
      <c r="C254" s="102">
        <v>-604100</v>
      </c>
      <c r="D254" s="92">
        <v>1361.5</v>
      </c>
      <c r="E254" s="93">
        <v>1355.55</v>
      </c>
      <c r="F254" s="119"/>
    </row>
    <row r="255" spans="2:6">
      <c r="B255" s="92" t="s">
        <v>1540</v>
      </c>
      <c r="C255" s="102">
        <v>-1072700</v>
      </c>
      <c r="D255" s="92">
        <v>348.04</v>
      </c>
      <c r="E255" s="93">
        <v>335.85</v>
      </c>
      <c r="F255" s="119"/>
    </row>
    <row r="256" spans="2:6">
      <c r="B256" s="92" t="s">
        <v>1541</v>
      </c>
      <c r="C256" s="102">
        <v>-763500</v>
      </c>
      <c r="D256" s="92">
        <v>655.22</v>
      </c>
      <c r="E256" s="93">
        <v>651.25</v>
      </c>
      <c r="F256" s="119"/>
    </row>
    <row r="257" spans="2:6">
      <c r="B257" s="92" t="s">
        <v>2011</v>
      </c>
      <c r="C257" s="102">
        <v>-529600</v>
      </c>
      <c r="D257" s="92">
        <v>1613.98</v>
      </c>
      <c r="E257" s="93">
        <v>1578.1</v>
      </c>
      <c r="F257" s="119"/>
    </row>
    <row r="258" spans="2:6">
      <c r="B258" s="92" t="s">
        <v>2296</v>
      </c>
      <c r="C258" s="102">
        <v>-69200</v>
      </c>
      <c r="D258" s="92">
        <v>2172.09</v>
      </c>
      <c r="E258" s="93">
        <v>2177.4499999999998</v>
      </c>
      <c r="F258" s="119"/>
    </row>
    <row r="259" spans="2:6">
      <c r="B259" s="92" t="s">
        <v>1542</v>
      </c>
      <c r="C259" s="102">
        <v>-60600</v>
      </c>
      <c r="D259" s="92">
        <v>3442.67</v>
      </c>
      <c r="E259" s="93">
        <v>3500.3</v>
      </c>
      <c r="F259" s="119"/>
    </row>
    <row r="260" spans="2:6">
      <c r="B260" s="92" t="s">
        <v>2297</v>
      </c>
      <c r="C260" s="102">
        <v>-336525</v>
      </c>
      <c r="D260" s="92">
        <v>2769.71</v>
      </c>
      <c r="E260" s="93">
        <v>2678.3</v>
      </c>
      <c r="F260" s="119"/>
    </row>
    <row r="261" spans="2:6">
      <c r="B261" s="92" t="s">
        <v>2298</v>
      </c>
      <c r="C261" s="102">
        <v>-400000</v>
      </c>
      <c r="D261" s="92">
        <v>281.87</v>
      </c>
      <c r="E261" s="93">
        <v>282.45</v>
      </c>
      <c r="F261" s="119"/>
    </row>
    <row r="262" spans="2:6">
      <c r="B262" s="92" t="s">
        <v>2299</v>
      </c>
      <c r="C262" s="102">
        <v>-50300</v>
      </c>
      <c r="D262" s="92">
        <v>5309.57</v>
      </c>
      <c r="E262" s="93">
        <v>5337.85</v>
      </c>
      <c r="F262" s="119"/>
    </row>
    <row r="263" spans="2:6">
      <c r="B263" s="92" t="s">
        <v>2013</v>
      </c>
      <c r="C263" s="102">
        <v>-450000</v>
      </c>
      <c r="D263" s="92">
        <v>359.63</v>
      </c>
      <c r="E263" s="93">
        <v>359.05</v>
      </c>
      <c r="F263" s="119"/>
    </row>
    <row r="264" spans="2:6">
      <c r="B264" s="92" t="s">
        <v>2300</v>
      </c>
      <c r="C264" s="102">
        <v>-72375</v>
      </c>
      <c r="D264" s="92">
        <v>5189.97</v>
      </c>
      <c r="E264" s="93">
        <v>5168.3999999999996</v>
      </c>
      <c r="F264" s="119"/>
    </row>
    <row r="265" spans="2:6">
      <c r="B265" s="92" t="s">
        <v>2301</v>
      </c>
      <c r="C265" s="102">
        <v>-462600</v>
      </c>
      <c r="D265" s="92">
        <v>293.55</v>
      </c>
      <c r="E265" s="93">
        <v>291.7</v>
      </c>
      <c r="F265" s="119"/>
    </row>
    <row r="266" spans="2:6">
      <c r="B266" s="92" t="s">
        <v>2014</v>
      </c>
      <c r="C266" s="102">
        <v>-437500</v>
      </c>
      <c r="D266" s="92">
        <v>1299.52</v>
      </c>
      <c r="E266" s="93">
        <v>1281.55</v>
      </c>
      <c r="F266" s="119"/>
    </row>
    <row r="267" spans="2:6">
      <c r="B267" s="92" t="s">
        <v>2015</v>
      </c>
      <c r="C267" s="102">
        <v>-246000</v>
      </c>
      <c r="D267" s="92">
        <v>1581.5</v>
      </c>
      <c r="E267" s="93">
        <v>1556.5</v>
      </c>
      <c r="F267" s="119"/>
    </row>
    <row r="268" spans="2:6">
      <c r="B268" s="92" t="s">
        <v>1543</v>
      </c>
      <c r="C268" s="102">
        <v>-1975500</v>
      </c>
      <c r="D268" s="92">
        <v>780.41</v>
      </c>
      <c r="E268" s="93">
        <v>775.55</v>
      </c>
      <c r="F268" s="119"/>
    </row>
    <row r="269" spans="2:6">
      <c r="B269" s="92" t="s">
        <v>2302</v>
      </c>
      <c r="C269" s="102">
        <v>-30100</v>
      </c>
      <c r="D269" s="92">
        <v>1788.44</v>
      </c>
      <c r="E269" s="93">
        <v>1739.3</v>
      </c>
      <c r="F269" s="119"/>
    </row>
    <row r="270" spans="2:6">
      <c r="B270" s="92" t="s">
        <v>2303</v>
      </c>
      <c r="C270" s="102">
        <v>-453750</v>
      </c>
      <c r="D270" s="92">
        <v>862.08</v>
      </c>
      <c r="E270" s="93">
        <v>866.2</v>
      </c>
      <c r="F270" s="119"/>
    </row>
    <row r="271" spans="2:6">
      <c r="B271" s="92" t="s">
        <v>2304</v>
      </c>
      <c r="C271" s="102">
        <v>-266175</v>
      </c>
      <c r="D271" s="92">
        <v>3661.09</v>
      </c>
      <c r="E271" s="93">
        <v>3619.55</v>
      </c>
      <c r="F271" s="119"/>
    </row>
    <row r="272" spans="2:6">
      <c r="B272" s="92" t="s">
        <v>2305</v>
      </c>
      <c r="C272" s="102">
        <v>-706050</v>
      </c>
      <c r="D272" s="92">
        <v>382.27</v>
      </c>
      <c r="E272" s="93">
        <v>376.95</v>
      </c>
      <c r="F272" s="119"/>
    </row>
    <row r="273" spans="2:6">
      <c r="B273" s="92" t="s">
        <v>2306</v>
      </c>
      <c r="C273" s="102">
        <v>-232200</v>
      </c>
      <c r="D273" s="92">
        <v>1460.28</v>
      </c>
      <c r="E273" s="93">
        <v>1421.7</v>
      </c>
      <c r="F273" s="119"/>
    </row>
    <row r="274" spans="2:6">
      <c r="B274" s="92" t="s">
        <v>1545</v>
      </c>
      <c r="C274" s="102">
        <v>-20000</v>
      </c>
      <c r="D274" s="92">
        <v>11107.55</v>
      </c>
      <c r="E274" s="93">
        <v>11572.8</v>
      </c>
      <c r="F274" s="119"/>
    </row>
    <row r="275" spans="2:6">
      <c r="B275" s="92" t="s">
        <v>2307</v>
      </c>
      <c r="C275" s="102">
        <v>-326900</v>
      </c>
      <c r="D275" s="92">
        <v>1385.85</v>
      </c>
      <c r="E275" s="93">
        <v>1403.15</v>
      </c>
      <c r="F275" s="119"/>
    </row>
    <row r="276" spans="2:6">
      <c r="B276" s="92" t="s">
        <v>1546</v>
      </c>
      <c r="C276" s="102">
        <v>-1054190</v>
      </c>
      <c r="D276" s="92">
        <v>665.36</v>
      </c>
      <c r="E276" s="93">
        <v>637.65</v>
      </c>
      <c r="F276" s="119"/>
    </row>
    <row r="277" spans="2:6">
      <c r="B277" s="92" t="s">
        <v>2308</v>
      </c>
      <c r="C277" s="102">
        <v>-814000</v>
      </c>
      <c r="D277" s="92">
        <v>218.51</v>
      </c>
      <c r="E277" s="93">
        <v>202.15</v>
      </c>
      <c r="F277" s="101"/>
    </row>
    <row r="280" spans="2:6" ht="13">
      <c r="B280" s="3" t="s">
        <v>305</v>
      </c>
      <c r="C280" s="180">
        <v>0.17100000000000001</v>
      </c>
    </row>
    <row r="281" spans="2:6" ht="13">
      <c r="B281" s="3"/>
    </row>
    <row r="282" spans="2:6" ht="13">
      <c r="B282" s="3" t="s">
        <v>306</v>
      </c>
    </row>
    <row r="283" spans="2:6" ht="13">
      <c r="B283" s="96" t="s">
        <v>307</v>
      </c>
      <c r="C283" s="95" t="s">
        <v>308</v>
      </c>
      <c r="D283" s="3"/>
    </row>
    <row r="284" spans="2:6">
      <c r="B284" s="93" t="s">
        <v>2295</v>
      </c>
      <c r="C284" s="102">
        <v>85</v>
      </c>
    </row>
    <row r="285" spans="2:6">
      <c r="B285" s="93" t="s">
        <v>2296</v>
      </c>
      <c r="C285" s="102">
        <v>212</v>
      </c>
    </row>
    <row r="286" spans="2:6">
      <c r="B286" s="93" t="s">
        <v>2308</v>
      </c>
      <c r="C286" s="102">
        <v>87</v>
      </c>
    </row>
    <row r="287" spans="2:6">
      <c r="B287" s="93" t="s">
        <v>2309</v>
      </c>
      <c r="C287" s="102">
        <v>304</v>
      </c>
    </row>
    <row r="288" spans="2:6">
      <c r="B288" s="93" t="s">
        <v>2310</v>
      </c>
      <c r="C288" s="102">
        <v>558</v>
      </c>
    </row>
    <row r="289" spans="2:3">
      <c r="B289" s="93" t="s">
        <v>2016</v>
      </c>
      <c r="C289" s="102">
        <v>571</v>
      </c>
    </row>
    <row r="290" spans="2:3">
      <c r="B290" s="93" t="s">
        <v>1547</v>
      </c>
      <c r="C290" s="102">
        <v>1063</v>
      </c>
    </row>
    <row r="291" spans="2:3">
      <c r="B291" s="93" t="s">
        <v>1548</v>
      </c>
      <c r="C291" s="102">
        <v>603</v>
      </c>
    </row>
    <row r="292" spans="2:3">
      <c r="B292" s="93" t="s">
        <v>1549</v>
      </c>
      <c r="C292" s="102">
        <v>1793</v>
      </c>
    </row>
    <row r="293" spans="2:3">
      <c r="B293" s="93" t="s">
        <v>2311</v>
      </c>
      <c r="C293" s="102">
        <v>1766</v>
      </c>
    </row>
    <row r="294" spans="2:3">
      <c r="B294" s="93" t="s">
        <v>2312</v>
      </c>
      <c r="C294" s="102">
        <v>136</v>
      </c>
    </row>
    <row r="295" spans="2:3">
      <c r="B295" s="93" t="s">
        <v>1550</v>
      </c>
      <c r="C295" s="102">
        <v>583</v>
      </c>
    </row>
    <row r="296" spans="2:3">
      <c r="B296" s="93" t="s">
        <v>2313</v>
      </c>
      <c r="C296" s="102">
        <v>52</v>
      </c>
    </row>
    <row r="297" spans="2:3">
      <c r="B297" s="93" t="s">
        <v>2314</v>
      </c>
      <c r="C297" s="102">
        <v>308</v>
      </c>
    </row>
    <row r="298" spans="2:3">
      <c r="B298" s="93" t="s">
        <v>2315</v>
      </c>
      <c r="C298" s="102">
        <v>738</v>
      </c>
    </row>
    <row r="299" spans="2:3">
      <c r="B299" s="93" t="s">
        <v>1551</v>
      </c>
      <c r="C299" s="102">
        <v>1012</v>
      </c>
    </row>
    <row r="300" spans="2:3">
      <c r="B300" s="93" t="s">
        <v>2316</v>
      </c>
      <c r="C300" s="102">
        <v>1086</v>
      </c>
    </row>
    <row r="301" spans="2:3">
      <c r="B301" s="93" t="s">
        <v>2021</v>
      </c>
      <c r="C301" s="102">
        <v>1377</v>
      </c>
    </row>
    <row r="302" spans="2:3">
      <c r="B302" s="93" t="s">
        <v>1552</v>
      </c>
      <c r="C302" s="102">
        <v>860</v>
      </c>
    </row>
    <row r="303" spans="2:3">
      <c r="B303" s="93" t="s">
        <v>1553</v>
      </c>
      <c r="C303" s="102">
        <v>610</v>
      </c>
    </row>
    <row r="304" spans="2:3">
      <c r="B304" s="93" t="s">
        <v>1554</v>
      </c>
      <c r="C304" s="102">
        <v>1000</v>
      </c>
    </row>
    <row r="305" spans="2:3">
      <c r="B305" s="93" t="s">
        <v>2317</v>
      </c>
      <c r="C305" s="102">
        <v>1298</v>
      </c>
    </row>
    <row r="306" spans="2:3">
      <c r="B306" s="93" t="s">
        <v>2318</v>
      </c>
      <c r="C306" s="102">
        <v>697</v>
      </c>
    </row>
    <row r="307" spans="2:3">
      <c r="B307" s="93" t="s">
        <v>1555</v>
      </c>
      <c r="C307" s="102">
        <v>404</v>
      </c>
    </row>
    <row r="308" spans="2:3">
      <c r="B308" s="93" t="s">
        <v>2319</v>
      </c>
      <c r="C308" s="102">
        <v>1918</v>
      </c>
    </row>
    <row r="309" spans="2:3">
      <c r="B309" s="93" t="s">
        <v>2320</v>
      </c>
      <c r="C309" s="102">
        <v>503</v>
      </c>
    </row>
    <row r="310" spans="2:3">
      <c r="B310" s="93" t="s">
        <v>2023</v>
      </c>
      <c r="C310" s="102">
        <v>100</v>
      </c>
    </row>
    <row r="311" spans="2:3">
      <c r="B311" s="93" t="s">
        <v>2321</v>
      </c>
      <c r="C311" s="102">
        <v>777</v>
      </c>
    </row>
    <row r="312" spans="2:3">
      <c r="B312" s="93" t="s">
        <v>2322</v>
      </c>
      <c r="C312" s="102">
        <v>166</v>
      </c>
    </row>
    <row r="313" spans="2:3">
      <c r="B313" s="93" t="s">
        <v>2024</v>
      </c>
      <c r="C313" s="102">
        <v>807</v>
      </c>
    </row>
    <row r="314" spans="2:3">
      <c r="B314" s="93" t="s">
        <v>2025</v>
      </c>
      <c r="C314" s="102">
        <v>625</v>
      </c>
    </row>
    <row r="315" spans="2:3">
      <c r="B315" s="93" t="s">
        <v>1556</v>
      </c>
      <c r="C315" s="102">
        <v>2634</v>
      </c>
    </row>
    <row r="316" spans="2:3">
      <c r="B316" s="93" t="s">
        <v>2323</v>
      </c>
      <c r="C316" s="102">
        <v>85</v>
      </c>
    </row>
    <row r="317" spans="2:3">
      <c r="B317" s="93" t="s">
        <v>2324</v>
      </c>
      <c r="C317" s="102">
        <v>825</v>
      </c>
    </row>
    <row r="318" spans="2:3">
      <c r="B318" s="93" t="s">
        <v>2325</v>
      </c>
      <c r="C318" s="102">
        <v>1521</v>
      </c>
    </row>
    <row r="319" spans="2:3">
      <c r="B319" s="93" t="s">
        <v>2326</v>
      </c>
      <c r="C319" s="102">
        <v>523</v>
      </c>
    </row>
    <row r="320" spans="2:3">
      <c r="B320" s="93" t="s">
        <v>2327</v>
      </c>
      <c r="C320" s="102">
        <v>387</v>
      </c>
    </row>
    <row r="321" spans="2:3">
      <c r="B321" s="93" t="s">
        <v>2328</v>
      </c>
      <c r="C321" s="102">
        <v>934</v>
      </c>
    </row>
    <row r="322" spans="2:3">
      <c r="B322" s="93" t="s">
        <v>1559</v>
      </c>
      <c r="C322" s="102">
        <v>778</v>
      </c>
    </row>
    <row r="323" spans="2:3">
      <c r="B323" s="93" t="s">
        <v>2329</v>
      </c>
      <c r="C323" s="102">
        <v>465</v>
      </c>
    </row>
    <row r="324" spans="2:3">
      <c r="B324" s="93" t="s">
        <v>2330</v>
      </c>
      <c r="C324" s="102">
        <v>494</v>
      </c>
    </row>
    <row r="326" spans="2:3" ht="13">
      <c r="B326" s="96" t="s">
        <v>309</v>
      </c>
      <c r="C326" s="95" t="s">
        <v>308</v>
      </c>
    </row>
    <row r="327" spans="2:3">
      <c r="B327" s="93" t="s">
        <v>2295</v>
      </c>
      <c r="C327" s="102">
        <v>85</v>
      </c>
    </row>
    <row r="328" spans="2:3">
      <c r="B328" s="93" t="s">
        <v>2296</v>
      </c>
      <c r="C328" s="102">
        <v>212</v>
      </c>
    </row>
    <row r="329" spans="2:3">
      <c r="B329" s="93" t="s">
        <v>2308</v>
      </c>
      <c r="C329" s="102">
        <v>87</v>
      </c>
    </row>
    <row r="330" spans="2:3">
      <c r="B330" s="93" t="s">
        <v>2309</v>
      </c>
      <c r="C330" s="102">
        <v>304</v>
      </c>
    </row>
    <row r="331" spans="2:3">
      <c r="B331" s="93" t="s">
        <v>2310</v>
      </c>
      <c r="C331" s="102">
        <v>558</v>
      </c>
    </row>
    <row r="332" spans="2:3">
      <c r="B332" s="93" t="s">
        <v>2016</v>
      </c>
      <c r="C332" s="102">
        <v>571</v>
      </c>
    </row>
    <row r="333" spans="2:3">
      <c r="B333" s="93" t="s">
        <v>1547</v>
      </c>
      <c r="C333" s="102">
        <v>1063</v>
      </c>
    </row>
    <row r="334" spans="2:3">
      <c r="B334" s="93" t="s">
        <v>1548</v>
      </c>
      <c r="C334" s="102">
        <v>603</v>
      </c>
    </row>
    <row r="335" spans="2:3">
      <c r="B335" s="93" t="s">
        <v>1549</v>
      </c>
      <c r="C335" s="102">
        <v>1793</v>
      </c>
    </row>
    <row r="336" spans="2:3">
      <c r="B336" s="93" t="s">
        <v>2311</v>
      </c>
      <c r="C336" s="102">
        <v>1766</v>
      </c>
    </row>
    <row r="337" spans="2:3">
      <c r="B337" s="93" t="s">
        <v>2312</v>
      </c>
      <c r="C337" s="102">
        <v>136</v>
      </c>
    </row>
    <row r="338" spans="2:3">
      <c r="B338" s="93" t="s">
        <v>1550</v>
      </c>
      <c r="C338" s="102">
        <v>583</v>
      </c>
    </row>
    <row r="339" spans="2:3">
      <c r="B339" s="93" t="s">
        <v>2313</v>
      </c>
      <c r="C339" s="102">
        <v>52</v>
      </c>
    </row>
    <row r="340" spans="2:3">
      <c r="B340" s="93" t="s">
        <v>2314</v>
      </c>
      <c r="C340" s="102">
        <v>308</v>
      </c>
    </row>
    <row r="341" spans="2:3">
      <c r="B341" s="93" t="s">
        <v>2315</v>
      </c>
      <c r="C341" s="102">
        <v>738</v>
      </c>
    </row>
    <row r="342" spans="2:3">
      <c r="B342" s="93" t="s">
        <v>1551</v>
      </c>
      <c r="C342" s="102">
        <v>1012</v>
      </c>
    </row>
    <row r="343" spans="2:3">
      <c r="B343" s="93" t="s">
        <v>2316</v>
      </c>
      <c r="C343" s="102">
        <v>1086</v>
      </c>
    </row>
    <row r="344" spans="2:3">
      <c r="B344" s="93" t="s">
        <v>2021</v>
      </c>
      <c r="C344" s="102">
        <v>1377</v>
      </c>
    </row>
    <row r="345" spans="2:3">
      <c r="B345" s="93" t="s">
        <v>1552</v>
      </c>
      <c r="C345" s="102">
        <v>860</v>
      </c>
    </row>
    <row r="346" spans="2:3">
      <c r="B346" s="93" t="s">
        <v>1553</v>
      </c>
      <c r="C346" s="102">
        <v>610</v>
      </c>
    </row>
    <row r="347" spans="2:3">
      <c r="B347" s="93" t="s">
        <v>1554</v>
      </c>
      <c r="C347" s="102">
        <v>1000</v>
      </c>
    </row>
    <row r="348" spans="2:3">
      <c r="B348" s="93" t="s">
        <v>2317</v>
      </c>
      <c r="C348" s="102">
        <v>1298</v>
      </c>
    </row>
    <row r="349" spans="2:3">
      <c r="B349" s="93" t="s">
        <v>2318</v>
      </c>
      <c r="C349" s="102">
        <v>697</v>
      </c>
    </row>
    <row r="350" spans="2:3">
      <c r="B350" s="93" t="s">
        <v>1555</v>
      </c>
      <c r="C350" s="102">
        <v>404</v>
      </c>
    </row>
    <row r="351" spans="2:3">
      <c r="B351" s="93" t="s">
        <v>2319</v>
      </c>
      <c r="C351" s="102">
        <v>1918</v>
      </c>
    </row>
    <row r="352" spans="2:3">
      <c r="B352" s="93" t="s">
        <v>2320</v>
      </c>
      <c r="C352" s="102">
        <v>503</v>
      </c>
    </row>
    <row r="353" spans="2:3">
      <c r="B353" s="93" t="s">
        <v>2023</v>
      </c>
      <c r="C353" s="102">
        <v>100</v>
      </c>
    </row>
    <row r="354" spans="2:3">
      <c r="B354" s="93" t="s">
        <v>2321</v>
      </c>
      <c r="C354" s="102">
        <v>777</v>
      </c>
    </row>
    <row r="355" spans="2:3">
      <c r="B355" s="93" t="s">
        <v>2322</v>
      </c>
      <c r="C355" s="102">
        <v>166</v>
      </c>
    </row>
    <row r="356" spans="2:3">
      <c r="B356" s="93" t="s">
        <v>2024</v>
      </c>
      <c r="C356" s="102">
        <v>807</v>
      </c>
    </row>
    <row r="357" spans="2:3">
      <c r="B357" s="93" t="s">
        <v>2025</v>
      </c>
      <c r="C357" s="102">
        <v>625</v>
      </c>
    </row>
    <row r="358" spans="2:3">
      <c r="B358" s="93" t="s">
        <v>1556</v>
      </c>
      <c r="C358" s="102">
        <v>2634</v>
      </c>
    </row>
    <row r="359" spans="2:3">
      <c r="B359" s="93" t="s">
        <v>2323</v>
      </c>
      <c r="C359" s="102">
        <v>85</v>
      </c>
    </row>
    <row r="360" spans="2:3">
      <c r="B360" s="93" t="s">
        <v>2324</v>
      </c>
      <c r="C360" s="102">
        <v>825</v>
      </c>
    </row>
    <row r="361" spans="2:3">
      <c r="B361" s="93" t="s">
        <v>2325</v>
      </c>
      <c r="C361" s="102">
        <v>1521</v>
      </c>
    </row>
    <row r="362" spans="2:3">
      <c r="B362" s="93" t="s">
        <v>2326</v>
      </c>
      <c r="C362" s="102">
        <v>523</v>
      </c>
    </row>
    <row r="363" spans="2:3">
      <c r="B363" s="93" t="s">
        <v>2327</v>
      </c>
      <c r="C363" s="102">
        <v>387</v>
      </c>
    </row>
    <row r="364" spans="2:3">
      <c r="B364" s="93" t="s">
        <v>2328</v>
      </c>
      <c r="C364" s="102">
        <v>934</v>
      </c>
    </row>
    <row r="365" spans="2:3">
      <c r="B365" s="93" t="s">
        <v>1559</v>
      </c>
      <c r="C365" s="102">
        <v>778</v>
      </c>
    </row>
    <row r="366" spans="2:3">
      <c r="B366" s="93" t="s">
        <v>2329</v>
      </c>
      <c r="C366" s="102">
        <v>465</v>
      </c>
    </row>
    <row r="367" spans="2:3">
      <c r="B367" s="93" t="s">
        <v>2330</v>
      </c>
      <c r="C367" s="102">
        <v>494</v>
      </c>
    </row>
    <row r="370" spans="2:3" ht="13">
      <c r="B370" s="96" t="s">
        <v>310</v>
      </c>
      <c r="C370" s="95" t="s">
        <v>311</v>
      </c>
    </row>
    <row r="371" spans="2:3">
      <c r="B371" s="93" t="s">
        <v>2295</v>
      </c>
      <c r="C371" s="102">
        <v>83739181.400000006</v>
      </c>
    </row>
    <row r="372" spans="2:3">
      <c r="B372" s="93" t="s">
        <v>2296</v>
      </c>
      <c r="C372" s="102">
        <v>182536559.36000001</v>
      </c>
    </row>
    <row r="373" spans="2:3">
      <c r="B373" s="93" t="s">
        <v>2308</v>
      </c>
      <c r="C373" s="102">
        <v>35059399.200000003</v>
      </c>
    </row>
    <row r="374" spans="2:3">
      <c r="B374" s="93" t="s">
        <v>2309</v>
      </c>
      <c r="C374" s="102">
        <v>121083444.5</v>
      </c>
    </row>
    <row r="375" spans="2:3">
      <c r="B375" s="93" t="s">
        <v>2310</v>
      </c>
      <c r="C375" s="102">
        <v>385306163.60000002</v>
      </c>
    </row>
    <row r="376" spans="2:3">
      <c r="B376" s="93" t="s">
        <v>2016</v>
      </c>
      <c r="C376" s="102">
        <v>332333683.23000002</v>
      </c>
    </row>
    <row r="377" spans="2:3">
      <c r="B377" s="93" t="s">
        <v>1547</v>
      </c>
      <c r="C377" s="102">
        <v>732187644.5</v>
      </c>
    </row>
    <row r="378" spans="2:3">
      <c r="B378" s="93" t="s">
        <v>1548</v>
      </c>
      <c r="C378" s="102">
        <v>364933704.75999999</v>
      </c>
    </row>
    <row r="379" spans="2:3">
      <c r="B379" s="93" t="s">
        <v>1549</v>
      </c>
      <c r="C379" s="102">
        <v>887525684.5</v>
      </c>
    </row>
    <row r="380" spans="2:3">
      <c r="B380" s="93" t="s">
        <v>2311</v>
      </c>
      <c r="C380" s="102">
        <v>1014515225.29</v>
      </c>
    </row>
    <row r="381" spans="2:3">
      <c r="B381" s="93" t="s">
        <v>2312</v>
      </c>
      <c r="C381" s="102">
        <v>101480063.5</v>
      </c>
    </row>
    <row r="382" spans="2:3">
      <c r="B382" s="93" t="s">
        <v>1550</v>
      </c>
      <c r="C382" s="102">
        <v>382162146.48000002</v>
      </c>
    </row>
    <row r="383" spans="2:3">
      <c r="B383" s="93" t="s">
        <v>2313</v>
      </c>
      <c r="C383" s="102">
        <v>50333738</v>
      </c>
    </row>
    <row r="384" spans="2:3">
      <c r="B384" s="93" t="s">
        <v>2314</v>
      </c>
      <c r="C384" s="102">
        <v>132179342.68000001</v>
      </c>
    </row>
    <row r="385" spans="2:3">
      <c r="B385" s="93" t="s">
        <v>2315</v>
      </c>
      <c r="C385" s="102">
        <v>475251362.66000003</v>
      </c>
    </row>
    <row r="386" spans="2:3">
      <c r="B386" s="93" t="s">
        <v>1551</v>
      </c>
      <c r="C386" s="102">
        <v>954668909.70000005</v>
      </c>
    </row>
    <row r="387" spans="2:3">
      <c r="B387" s="93" t="s">
        <v>2316</v>
      </c>
      <c r="C387" s="102">
        <v>1060761952.74</v>
      </c>
    </row>
    <row r="388" spans="2:3">
      <c r="B388" s="93" t="s">
        <v>2021</v>
      </c>
      <c r="C388" s="102">
        <v>927269169.92999995</v>
      </c>
    </row>
    <row r="389" spans="2:3">
      <c r="B389" s="93" t="s">
        <v>1552</v>
      </c>
      <c r="C389" s="102">
        <v>814072560</v>
      </c>
    </row>
    <row r="390" spans="2:3">
      <c r="B390" s="93" t="s">
        <v>1553</v>
      </c>
      <c r="C390" s="102">
        <v>358868112.31999999</v>
      </c>
    </row>
    <row r="391" spans="2:3">
      <c r="B391" s="93" t="s">
        <v>1554</v>
      </c>
      <c r="C391" s="102">
        <v>326809100</v>
      </c>
    </row>
    <row r="392" spans="2:3">
      <c r="B392" s="93" t="s">
        <v>2317</v>
      </c>
      <c r="C392" s="102">
        <v>832123946.72000003</v>
      </c>
    </row>
    <row r="393" spans="2:3">
      <c r="B393" s="93" t="s">
        <v>2318</v>
      </c>
      <c r="C393" s="102">
        <v>583791823.48000002</v>
      </c>
    </row>
    <row r="394" spans="2:3">
      <c r="B394" s="93" t="s">
        <v>1555</v>
      </c>
      <c r="C394" s="102">
        <v>207241146.53999999</v>
      </c>
    </row>
    <row r="395" spans="2:3">
      <c r="B395" s="93" t="s">
        <v>2319</v>
      </c>
      <c r="C395" s="102">
        <v>923246031.39999998</v>
      </c>
    </row>
    <row r="396" spans="2:3">
      <c r="B396" s="93" t="s">
        <v>2320</v>
      </c>
      <c r="C396" s="102">
        <v>265213231.19999999</v>
      </c>
    </row>
    <row r="397" spans="2:3">
      <c r="B397" s="93" t="s">
        <v>2023</v>
      </c>
      <c r="C397" s="102">
        <v>54418800</v>
      </c>
    </row>
    <row r="398" spans="2:3">
      <c r="B398" s="93" t="s">
        <v>2321</v>
      </c>
      <c r="C398" s="102">
        <v>495696076.57999998</v>
      </c>
    </row>
    <row r="399" spans="2:3">
      <c r="B399" s="93" t="s">
        <v>2322</v>
      </c>
      <c r="C399" s="102">
        <v>86865402.959999993</v>
      </c>
    </row>
    <row r="400" spans="2:3">
      <c r="B400" s="93" t="s">
        <v>2024</v>
      </c>
      <c r="C400" s="102">
        <v>521849968.5</v>
      </c>
    </row>
    <row r="401" spans="2:3">
      <c r="B401" s="93" t="s">
        <v>2025</v>
      </c>
      <c r="C401" s="102">
        <v>368326787.36000001</v>
      </c>
    </row>
    <row r="402" spans="2:3">
      <c r="B402" s="93" t="s">
        <v>1556</v>
      </c>
      <c r="C402" s="102">
        <v>1531366046.1800001</v>
      </c>
    </row>
    <row r="403" spans="2:3">
      <c r="B403" s="93" t="s">
        <v>2323</v>
      </c>
      <c r="C403" s="102">
        <v>52871926.100000001</v>
      </c>
    </row>
    <row r="404" spans="2:3">
      <c r="B404" s="93" t="s">
        <v>2324</v>
      </c>
      <c r="C404" s="102">
        <v>388589659.60000002</v>
      </c>
    </row>
    <row r="405" spans="2:3">
      <c r="B405" s="93" t="s">
        <v>2325</v>
      </c>
      <c r="C405" s="102">
        <v>967807232.63</v>
      </c>
    </row>
    <row r="406" spans="2:3">
      <c r="B406" s="93" t="s">
        <v>2326</v>
      </c>
      <c r="C406" s="102">
        <v>268026947.72999999</v>
      </c>
    </row>
    <row r="407" spans="2:3">
      <c r="B407" s="93" t="s">
        <v>2327</v>
      </c>
      <c r="C407" s="102">
        <v>336761461.56</v>
      </c>
    </row>
    <row r="408" spans="2:3">
      <c r="B408" s="93" t="s">
        <v>2328</v>
      </c>
      <c r="C408" s="102">
        <v>450396166.25999999</v>
      </c>
    </row>
    <row r="409" spans="2:3">
      <c r="B409" s="93" t="s">
        <v>1559</v>
      </c>
      <c r="C409" s="102">
        <v>696723026.20000005</v>
      </c>
    </row>
    <row r="410" spans="2:3">
      <c r="B410" s="93" t="s">
        <v>2329</v>
      </c>
      <c r="C410" s="102">
        <v>395619168</v>
      </c>
    </row>
    <row r="411" spans="2:3">
      <c r="B411" s="93" t="s">
        <v>2330</v>
      </c>
      <c r="C411" s="102">
        <v>214782349.59999999</v>
      </c>
    </row>
    <row r="412" spans="2:3" ht="13">
      <c r="C412" s="95">
        <f>SUM(C370:C411)</f>
        <v>19364794346.949997</v>
      </c>
    </row>
    <row r="414" spans="2:3" ht="13">
      <c r="B414" s="96" t="s">
        <v>312</v>
      </c>
      <c r="C414" s="95" t="s">
        <v>311</v>
      </c>
    </row>
    <row r="415" spans="2:3">
      <c r="B415" s="93" t="s">
        <v>2295</v>
      </c>
      <c r="C415" s="102">
        <v>83841937.900000006</v>
      </c>
    </row>
    <row r="416" spans="2:3">
      <c r="B416" s="93" t="s">
        <v>2296</v>
      </c>
      <c r="C416" s="102">
        <v>184192892.80000001</v>
      </c>
    </row>
    <row r="417" spans="2:3">
      <c r="B417" s="93" t="s">
        <v>2308</v>
      </c>
      <c r="C417" s="102">
        <v>38021111.810000002</v>
      </c>
    </row>
    <row r="418" spans="2:3">
      <c r="B418" s="93" t="s">
        <v>2309</v>
      </c>
      <c r="C418" s="102">
        <v>123096002.40000001</v>
      </c>
    </row>
    <row r="419" spans="2:3">
      <c r="B419" s="93" t="s">
        <v>2310</v>
      </c>
      <c r="C419" s="102">
        <v>378699093.56999999</v>
      </c>
    </row>
    <row r="420" spans="2:3">
      <c r="B420" s="93" t="s">
        <v>2016</v>
      </c>
      <c r="C420" s="102">
        <v>315599611.07999998</v>
      </c>
    </row>
    <row r="421" spans="2:3">
      <c r="B421" s="93" t="s">
        <v>1547</v>
      </c>
      <c r="C421" s="102">
        <v>674797102.75999999</v>
      </c>
    </row>
    <row r="422" spans="2:3">
      <c r="B422" s="93" t="s">
        <v>1548</v>
      </c>
      <c r="C422" s="102">
        <v>352672341.35000002</v>
      </c>
    </row>
    <row r="423" spans="2:3">
      <c r="B423" s="93" t="s">
        <v>1549</v>
      </c>
      <c r="C423" s="102">
        <v>865273959.19000006</v>
      </c>
    </row>
    <row r="424" spans="2:3">
      <c r="B424" s="93" t="s">
        <v>2311</v>
      </c>
      <c r="C424" s="102">
        <v>976102911.05999994</v>
      </c>
    </row>
    <row r="425" spans="2:3">
      <c r="B425" s="93" t="s">
        <v>2312</v>
      </c>
      <c r="C425" s="102">
        <v>99250250</v>
      </c>
    </row>
    <row r="426" spans="2:3">
      <c r="B426" s="93" t="s">
        <v>1550</v>
      </c>
      <c r="C426" s="102">
        <v>375315500.88</v>
      </c>
    </row>
    <row r="427" spans="2:3">
      <c r="B427" s="93" t="s">
        <v>2313</v>
      </c>
      <c r="C427" s="102">
        <v>46990060</v>
      </c>
    </row>
    <row r="428" spans="2:3">
      <c r="B428" s="93" t="s">
        <v>2314</v>
      </c>
      <c r="C428" s="102">
        <v>118392242.83</v>
      </c>
    </row>
    <row r="429" spans="2:3">
      <c r="B429" s="93" t="s">
        <v>2315</v>
      </c>
      <c r="C429" s="102">
        <v>449154727.63999999</v>
      </c>
    </row>
    <row r="430" spans="2:3">
      <c r="B430" s="93" t="s">
        <v>1551</v>
      </c>
      <c r="C430" s="102">
        <v>942505706.55999994</v>
      </c>
    </row>
    <row r="431" spans="2:3">
      <c r="B431" s="93" t="s">
        <v>2316</v>
      </c>
      <c r="C431" s="102">
        <v>969255891.94000006</v>
      </c>
    </row>
    <row r="432" spans="2:3">
      <c r="B432" s="93" t="s">
        <v>2021</v>
      </c>
      <c r="C432" s="102">
        <v>927291865.40999997</v>
      </c>
    </row>
    <row r="433" spans="2:3">
      <c r="B433" s="93" t="s">
        <v>1552</v>
      </c>
      <c r="C433" s="102">
        <v>743822595.60000002</v>
      </c>
    </row>
    <row r="434" spans="2:3">
      <c r="B434" s="93" t="s">
        <v>1553</v>
      </c>
      <c r="C434" s="102">
        <v>354381683.80000001</v>
      </c>
    </row>
    <row r="435" spans="2:3">
      <c r="B435" s="93" t="s">
        <v>1554</v>
      </c>
      <c r="C435" s="102">
        <v>353302920</v>
      </c>
    </row>
    <row r="436" spans="2:3">
      <c r="B436" s="93" t="s">
        <v>2317</v>
      </c>
      <c r="C436" s="102">
        <v>918058272.88</v>
      </c>
    </row>
    <row r="437" spans="2:3">
      <c r="B437" s="93" t="s">
        <v>2318</v>
      </c>
      <c r="C437" s="102">
        <v>536779496.48000002</v>
      </c>
    </row>
    <row r="438" spans="2:3">
      <c r="B438" s="93" t="s">
        <v>1555</v>
      </c>
      <c r="C438" s="102">
        <v>198070484.47999999</v>
      </c>
    </row>
    <row r="439" spans="2:3">
      <c r="B439" s="93" t="s">
        <v>2319</v>
      </c>
      <c r="C439" s="102">
        <v>904765444.48000002</v>
      </c>
    </row>
    <row r="440" spans="2:3">
      <c r="B440" s="93" t="s">
        <v>2320</v>
      </c>
      <c r="C440" s="102">
        <v>273561985.12</v>
      </c>
    </row>
    <row r="441" spans="2:3">
      <c r="B441" s="93" t="s">
        <v>2023</v>
      </c>
      <c r="C441" s="102">
        <v>52752675</v>
      </c>
    </row>
    <row r="442" spans="2:3">
      <c r="B442" s="93" t="s">
        <v>2321</v>
      </c>
      <c r="C442" s="102">
        <v>566763635.14999998</v>
      </c>
    </row>
    <row r="443" spans="2:3">
      <c r="B443" s="93" t="s">
        <v>2322</v>
      </c>
      <c r="C443" s="102">
        <v>84383002.439999998</v>
      </c>
    </row>
    <row r="444" spans="2:3">
      <c r="B444" s="93" t="s">
        <v>2024</v>
      </c>
      <c r="C444" s="102">
        <v>489362954.80000001</v>
      </c>
    </row>
    <row r="445" spans="2:3">
      <c r="B445" s="93" t="s">
        <v>2025</v>
      </c>
      <c r="C445" s="102">
        <v>349114504.85000002</v>
      </c>
    </row>
    <row r="446" spans="2:3">
      <c r="B446" s="93" t="s">
        <v>1556</v>
      </c>
      <c r="C446" s="102">
        <v>1401135891.6800001</v>
      </c>
    </row>
    <row r="447" spans="2:3">
      <c r="B447" s="93" t="s">
        <v>2323</v>
      </c>
      <c r="C447" s="102">
        <v>49537775.18</v>
      </c>
    </row>
    <row r="448" spans="2:3">
      <c r="B448" s="93" t="s">
        <v>2324</v>
      </c>
      <c r="C448" s="102">
        <v>369854679.98000002</v>
      </c>
    </row>
    <row r="449" spans="2:7">
      <c r="B449" s="93" t="s">
        <v>2325</v>
      </c>
      <c r="C449" s="102">
        <v>993054272.64999998</v>
      </c>
    </row>
    <row r="450" spans="2:7">
      <c r="B450" s="93" t="s">
        <v>2326</v>
      </c>
      <c r="C450" s="102">
        <v>253176488.72999999</v>
      </c>
    </row>
    <row r="451" spans="2:7">
      <c r="B451" s="93" t="s">
        <v>2327</v>
      </c>
      <c r="C451" s="102">
        <v>352078081.86000001</v>
      </c>
    </row>
    <row r="452" spans="2:7">
      <c r="B452" s="93" t="s">
        <v>2328</v>
      </c>
      <c r="C452" s="102">
        <v>437821233.75999999</v>
      </c>
    </row>
    <row r="453" spans="2:7">
      <c r="B453" s="93" t="s">
        <v>1559</v>
      </c>
      <c r="C453" s="102">
        <v>688345109.57000005</v>
      </c>
    </row>
    <row r="454" spans="2:7">
      <c r="B454" s="93" t="s">
        <v>2329</v>
      </c>
      <c r="C454" s="102">
        <v>438301048.5</v>
      </c>
    </row>
    <row r="455" spans="2:7">
      <c r="B455" s="93" t="s">
        <v>2330</v>
      </c>
      <c r="C455" s="102">
        <v>222418164.80000001</v>
      </c>
    </row>
    <row r="456" spans="2:7" ht="13">
      <c r="C456" s="95">
        <f>SUM(C414:C455)</f>
        <v>18951295610.969997</v>
      </c>
    </row>
    <row r="459" spans="2:7" ht="13">
      <c r="B459" s="90" t="s">
        <v>313</v>
      </c>
      <c r="C459" s="95">
        <f xml:space="preserve"> C456-C412</f>
        <v>-413498735.97999954</v>
      </c>
    </row>
    <row r="461" spans="2:7" ht="13">
      <c r="B461" s="3" t="s">
        <v>314</v>
      </c>
      <c r="C461" s="117">
        <v>45747</v>
      </c>
    </row>
    <row r="462" spans="2:7" ht="13">
      <c r="B462" s="90" t="s">
        <v>300</v>
      </c>
      <c r="C462" s="95" t="s">
        <v>301</v>
      </c>
      <c r="D462" s="90" t="s">
        <v>302</v>
      </c>
      <c r="E462" s="96" t="s">
        <v>303</v>
      </c>
      <c r="F462" s="118" t="s">
        <v>304</v>
      </c>
      <c r="G462" s="83"/>
    </row>
    <row r="463" spans="2:7">
      <c r="B463" s="92" t="s">
        <v>2331</v>
      </c>
      <c r="C463" s="102">
        <v>-127200</v>
      </c>
      <c r="D463" s="92">
        <v>23820.83</v>
      </c>
      <c r="E463" s="93">
        <v>23637.65</v>
      </c>
      <c r="F463" s="103"/>
    </row>
    <row r="466" spans="2:4" ht="13">
      <c r="B466" s="3" t="s">
        <v>305</v>
      </c>
      <c r="C466" s="180">
        <v>2.98E-2</v>
      </c>
    </row>
    <row r="467" spans="2:4" ht="13">
      <c r="B467" s="3"/>
    </row>
    <row r="468" spans="2:4" ht="13">
      <c r="B468" s="3" t="s">
        <v>306</v>
      </c>
    </row>
    <row r="469" spans="2:4" ht="13">
      <c r="B469" s="96" t="s">
        <v>307</v>
      </c>
      <c r="C469" s="95" t="s">
        <v>308</v>
      </c>
      <c r="D469" s="3"/>
    </row>
    <row r="470" spans="2:4">
      <c r="B470" s="93" t="s">
        <v>2332</v>
      </c>
      <c r="C470" s="102">
        <v>1696</v>
      </c>
    </row>
    <row r="472" spans="2:4" ht="13">
      <c r="B472" s="96" t="s">
        <v>309</v>
      </c>
      <c r="C472" s="95" t="s">
        <v>308</v>
      </c>
    </row>
    <row r="473" spans="2:4">
      <c r="B473" s="93" t="s">
        <v>2332</v>
      </c>
      <c r="C473" s="102">
        <v>1696</v>
      </c>
    </row>
    <row r="476" spans="2:4" ht="13">
      <c r="B476" s="96" t="s">
        <v>310</v>
      </c>
      <c r="C476" s="95" t="s">
        <v>311</v>
      </c>
    </row>
    <row r="477" spans="2:4">
      <c r="B477" s="93" t="s">
        <v>2332</v>
      </c>
      <c r="C477" s="102">
        <v>3009699154.4899998</v>
      </c>
    </row>
    <row r="478" spans="2:4" ht="13">
      <c r="C478" s="95">
        <f>SUM(C476:C477)</f>
        <v>3009699154.4899998</v>
      </c>
    </row>
    <row r="480" spans="2:4" ht="13">
      <c r="B480" s="96" t="s">
        <v>312</v>
      </c>
      <c r="C480" s="95" t="s">
        <v>311</v>
      </c>
    </row>
    <row r="481" spans="2:80">
      <c r="B481" s="93" t="s">
        <v>2332</v>
      </c>
      <c r="C481" s="102">
        <v>2911406646.1100001</v>
      </c>
    </row>
    <row r="482" spans="2:80" ht="13">
      <c r="C482" s="95">
        <f>SUM(C480:C481)</f>
        <v>2911406646.1100001</v>
      </c>
    </row>
    <row r="485" spans="2:80" ht="13">
      <c r="B485" s="90" t="s">
        <v>313</v>
      </c>
      <c r="C485" s="95">
        <f xml:space="preserve"> C482-C478</f>
        <v>-98292508.379999638</v>
      </c>
    </row>
    <row r="488" spans="2:80" ht="13">
      <c r="B488" s="3" t="s">
        <v>315</v>
      </c>
    </row>
    <row r="490" spans="2:80" ht="13">
      <c r="B490" s="90" t="s">
        <v>300</v>
      </c>
      <c r="C490" s="95" t="s">
        <v>316</v>
      </c>
      <c r="D490" s="90" t="s">
        <v>317</v>
      </c>
      <c r="E490" s="90" t="s">
        <v>318</v>
      </c>
      <c r="F490" s="83"/>
    </row>
    <row r="491" spans="2:80">
      <c r="B491" s="92" t="s">
        <v>271</v>
      </c>
      <c r="C491" s="102" t="s">
        <v>271</v>
      </c>
      <c r="D491" s="92" t="s">
        <v>271</v>
      </c>
      <c r="E491" s="92" t="s">
        <v>271</v>
      </c>
    </row>
    <row r="494" spans="2:80" ht="13">
      <c r="B494" s="3" t="s">
        <v>319</v>
      </c>
      <c r="C494" s="82" t="s">
        <v>271</v>
      </c>
      <c r="D494" s="3"/>
      <c r="E494" s="3"/>
      <c r="F494" s="83"/>
      <c r="G494" s="83"/>
      <c r="H494" s="8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row>
    <row r="496" spans="2:80" ht="13">
      <c r="B496" s="3" t="s">
        <v>320</v>
      </c>
    </row>
    <row r="498" spans="2:7" ht="13">
      <c r="B498" s="90" t="s">
        <v>321</v>
      </c>
      <c r="C498" s="95" t="s">
        <v>308</v>
      </c>
      <c r="D498" s="3"/>
    </row>
    <row r="499" spans="2:7">
      <c r="B499" s="92" t="s">
        <v>271</v>
      </c>
      <c r="C499" s="102" t="s">
        <v>271</v>
      </c>
    </row>
    <row r="502" spans="2:7" ht="13">
      <c r="B502" s="90" t="s">
        <v>322</v>
      </c>
      <c r="C502" s="95" t="s">
        <v>323</v>
      </c>
      <c r="D502" s="3"/>
    </row>
    <row r="503" spans="2:7">
      <c r="B503" s="92" t="s">
        <v>271</v>
      </c>
      <c r="C503" s="102" t="s">
        <v>271</v>
      </c>
    </row>
    <row r="506" spans="2:7" ht="13">
      <c r="B506" s="3" t="s">
        <v>324</v>
      </c>
    </row>
    <row r="509" spans="2:7" ht="13">
      <c r="B509" s="3" t="s">
        <v>325</v>
      </c>
    </row>
    <row r="511" spans="2:7" ht="13">
      <c r="B511" s="90" t="s">
        <v>300</v>
      </c>
      <c r="C511" s="95" t="s">
        <v>326</v>
      </c>
      <c r="D511" s="90" t="s">
        <v>316</v>
      </c>
      <c r="E511" s="90" t="s">
        <v>317</v>
      </c>
      <c r="F511" s="97" t="s">
        <v>318</v>
      </c>
      <c r="G511" s="83"/>
    </row>
    <row r="512" spans="2:7">
      <c r="B512" s="92" t="s">
        <v>271</v>
      </c>
      <c r="C512" s="102" t="s">
        <v>271</v>
      </c>
      <c r="D512" s="92" t="s">
        <v>271</v>
      </c>
      <c r="E512" s="92" t="s">
        <v>271</v>
      </c>
      <c r="F512" s="103" t="s">
        <v>271</v>
      </c>
    </row>
    <row r="515" spans="2:80" ht="13">
      <c r="B515" s="3" t="s">
        <v>319</v>
      </c>
      <c r="C515" s="82" t="s">
        <v>271</v>
      </c>
      <c r="D515" s="3"/>
      <c r="E515" s="3"/>
      <c r="F515" s="83"/>
      <c r="G515" s="83"/>
      <c r="H515" s="8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row>
    <row r="517" spans="2:80" ht="13">
      <c r="B517" s="3" t="s">
        <v>320</v>
      </c>
    </row>
    <row r="519" spans="2:80" ht="13">
      <c r="B519" s="90" t="s">
        <v>321</v>
      </c>
      <c r="C519" s="95" t="s">
        <v>308</v>
      </c>
      <c r="D519" s="3"/>
    </row>
    <row r="520" spans="2:80">
      <c r="B520" s="92" t="s">
        <v>271</v>
      </c>
      <c r="C520" s="102" t="s">
        <v>271</v>
      </c>
    </row>
    <row r="523" spans="2:80" ht="13">
      <c r="B523" s="90" t="s">
        <v>322</v>
      </c>
      <c r="C523" s="95" t="s">
        <v>323</v>
      </c>
      <c r="D523" s="3"/>
    </row>
    <row r="524" spans="2:80">
      <c r="B524" s="92" t="s">
        <v>271</v>
      </c>
      <c r="C524" s="102" t="s">
        <v>271</v>
      </c>
    </row>
    <row r="527" spans="2:80" ht="13">
      <c r="B527" s="3" t="s">
        <v>324</v>
      </c>
    </row>
    <row r="530" spans="2:7" ht="13">
      <c r="B530" s="3" t="s">
        <v>327</v>
      </c>
    </row>
    <row r="531" spans="2:7" ht="13">
      <c r="B531" s="90" t="s">
        <v>300</v>
      </c>
      <c r="C531" s="95" t="s">
        <v>328</v>
      </c>
      <c r="D531" s="90" t="s">
        <v>329</v>
      </c>
      <c r="E531" s="90" t="s">
        <v>330</v>
      </c>
      <c r="F531" s="97" t="s">
        <v>331</v>
      </c>
      <c r="G531" s="83"/>
    </row>
    <row r="532" spans="2:7">
      <c r="B532" s="92" t="s">
        <v>271</v>
      </c>
      <c r="C532" s="102" t="s">
        <v>271</v>
      </c>
      <c r="D532" s="92" t="s">
        <v>271</v>
      </c>
      <c r="E532" s="92" t="s">
        <v>271</v>
      </c>
      <c r="F532" s="103" t="s">
        <v>271</v>
      </c>
    </row>
    <row r="533" spans="2:7">
      <c r="B533" s="2" t="s">
        <v>332</v>
      </c>
    </row>
  </sheetData>
  <mergeCells count="3">
    <mergeCell ref="B1:E1"/>
    <mergeCell ref="C3:C8"/>
    <mergeCell ref="D3:D8"/>
  </mergeCells>
  <hyperlinks>
    <hyperlink ref="A1" location="Index!A1" display="Index" xr:uid="{9C9D2FA0-F922-4BBC-8A18-A79B8B727499}"/>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2F0E-FBE7-4A6B-9C54-FAB93087A7F0}">
  <dimension ref="A1:CB1792"/>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9.81640625" style="2" customWidth="1"/>
    <col min="6" max="6" width="29" style="71" bestFit="1" customWidth="1"/>
    <col min="7" max="7" width="18.1796875" style="71" bestFit="1" customWidth="1"/>
    <col min="8" max="8" width="9.1796875" style="71" bestFit="1" customWidth="1"/>
    <col min="9" max="9" width="1.7265625" style="2" bestFit="1" customWidth="1"/>
    <col min="10" max="256" width="9.1796875" style="2"/>
    <col min="257" max="257" width="5.453125" style="2" bestFit="1" customWidth="1"/>
    <col min="258" max="258" width="90.90625" style="2" customWidth="1"/>
    <col min="259" max="260" width="30.7265625" style="2" customWidth="1"/>
    <col min="261" max="261" width="9.81640625" style="2" customWidth="1"/>
    <col min="262" max="262" width="29" style="2" bestFit="1" customWidth="1"/>
    <col min="263" max="263" width="18.1796875" style="2" bestFit="1" customWidth="1"/>
    <col min="264" max="264" width="9.1796875" style="2" bestFit="1"/>
    <col min="265" max="265" width="1.7265625" style="2" bestFit="1" customWidth="1"/>
    <col min="266" max="512" width="9.1796875" style="2"/>
    <col min="513" max="513" width="5.453125" style="2" bestFit="1" customWidth="1"/>
    <col min="514" max="514" width="90.90625" style="2" customWidth="1"/>
    <col min="515" max="516" width="30.7265625" style="2" customWidth="1"/>
    <col min="517" max="517" width="9.81640625" style="2" customWidth="1"/>
    <col min="518" max="518" width="29" style="2" bestFit="1" customWidth="1"/>
    <col min="519" max="519" width="18.1796875" style="2" bestFit="1" customWidth="1"/>
    <col min="520" max="520" width="9.1796875" style="2" bestFit="1"/>
    <col min="521" max="521" width="1.7265625" style="2" bestFit="1" customWidth="1"/>
    <col min="522" max="768" width="9.1796875" style="2"/>
    <col min="769" max="769" width="5.453125" style="2" bestFit="1" customWidth="1"/>
    <col min="770" max="770" width="90.90625" style="2" customWidth="1"/>
    <col min="771" max="772" width="30.7265625" style="2" customWidth="1"/>
    <col min="773" max="773" width="9.81640625" style="2" customWidth="1"/>
    <col min="774" max="774" width="29" style="2" bestFit="1" customWidth="1"/>
    <col min="775" max="775" width="18.1796875" style="2" bestFit="1" customWidth="1"/>
    <col min="776" max="776" width="9.1796875" style="2" bestFit="1"/>
    <col min="777" max="777" width="1.7265625" style="2" bestFit="1" customWidth="1"/>
    <col min="778" max="1024" width="9.1796875" style="2"/>
    <col min="1025" max="1025" width="5.453125" style="2" bestFit="1" customWidth="1"/>
    <col min="1026" max="1026" width="90.90625" style="2" customWidth="1"/>
    <col min="1027" max="1028" width="30.7265625" style="2" customWidth="1"/>
    <col min="1029" max="1029" width="9.81640625" style="2" customWidth="1"/>
    <col min="1030" max="1030" width="29" style="2" bestFit="1" customWidth="1"/>
    <col min="1031" max="1031" width="18.1796875" style="2" bestFit="1" customWidth="1"/>
    <col min="1032" max="1032" width="9.1796875" style="2" bestFit="1"/>
    <col min="1033" max="1033" width="1.7265625" style="2" bestFit="1" customWidth="1"/>
    <col min="1034" max="1280" width="9.1796875" style="2"/>
    <col min="1281" max="1281" width="5.453125" style="2" bestFit="1" customWidth="1"/>
    <col min="1282" max="1282" width="90.90625" style="2" customWidth="1"/>
    <col min="1283" max="1284" width="30.7265625" style="2" customWidth="1"/>
    <col min="1285" max="1285" width="9.81640625" style="2" customWidth="1"/>
    <col min="1286" max="1286" width="29" style="2" bestFit="1" customWidth="1"/>
    <col min="1287" max="1287" width="18.1796875" style="2" bestFit="1" customWidth="1"/>
    <col min="1288" max="1288" width="9.1796875" style="2" bestFit="1"/>
    <col min="1289" max="1289" width="1.7265625" style="2" bestFit="1" customWidth="1"/>
    <col min="1290" max="1536" width="9.1796875" style="2"/>
    <col min="1537" max="1537" width="5.453125" style="2" bestFit="1" customWidth="1"/>
    <col min="1538" max="1538" width="90.90625" style="2" customWidth="1"/>
    <col min="1539" max="1540" width="30.7265625" style="2" customWidth="1"/>
    <col min="1541" max="1541" width="9.81640625" style="2" customWidth="1"/>
    <col min="1542" max="1542" width="29" style="2" bestFit="1" customWidth="1"/>
    <col min="1543" max="1543" width="18.1796875" style="2" bestFit="1" customWidth="1"/>
    <col min="1544" max="1544" width="9.1796875" style="2" bestFit="1"/>
    <col min="1545" max="1545" width="1.7265625" style="2" bestFit="1" customWidth="1"/>
    <col min="1546" max="1792" width="9.1796875" style="2"/>
    <col min="1793" max="1793" width="5.453125" style="2" bestFit="1" customWidth="1"/>
    <col min="1794" max="1794" width="90.90625" style="2" customWidth="1"/>
    <col min="1795" max="1796" width="30.7265625" style="2" customWidth="1"/>
    <col min="1797" max="1797" width="9.81640625" style="2" customWidth="1"/>
    <col min="1798" max="1798" width="29" style="2" bestFit="1" customWidth="1"/>
    <col min="1799" max="1799" width="18.1796875" style="2" bestFit="1" customWidth="1"/>
    <col min="1800" max="1800" width="9.1796875" style="2" bestFit="1"/>
    <col min="1801" max="1801" width="1.7265625" style="2" bestFit="1" customWidth="1"/>
    <col min="1802" max="2048" width="9.1796875" style="2"/>
    <col min="2049" max="2049" width="5.453125" style="2" bestFit="1" customWidth="1"/>
    <col min="2050" max="2050" width="90.90625" style="2" customWidth="1"/>
    <col min="2051" max="2052" width="30.7265625" style="2" customWidth="1"/>
    <col min="2053" max="2053" width="9.81640625" style="2" customWidth="1"/>
    <col min="2054" max="2054" width="29" style="2" bestFit="1" customWidth="1"/>
    <col min="2055" max="2055" width="18.1796875" style="2" bestFit="1" customWidth="1"/>
    <col min="2056" max="2056" width="9.1796875" style="2" bestFit="1"/>
    <col min="2057" max="2057" width="1.7265625" style="2" bestFit="1" customWidth="1"/>
    <col min="2058" max="2304" width="9.1796875" style="2"/>
    <col min="2305" max="2305" width="5.453125" style="2" bestFit="1" customWidth="1"/>
    <col min="2306" max="2306" width="90.90625" style="2" customWidth="1"/>
    <col min="2307" max="2308" width="30.7265625" style="2" customWidth="1"/>
    <col min="2309" max="2309" width="9.81640625" style="2" customWidth="1"/>
    <col min="2310" max="2310" width="29" style="2" bestFit="1" customWidth="1"/>
    <col min="2311" max="2311" width="18.1796875" style="2" bestFit="1" customWidth="1"/>
    <col min="2312" max="2312" width="9.1796875" style="2" bestFit="1"/>
    <col min="2313" max="2313" width="1.7265625" style="2" bestFit="1" customWidth="1"/>
    <col min="2314" max="2560" width="9.1796875" style="2"/>
    <col min="2561" max="2561" width="5.453125" style="2" bestFit="1" customWidth="1"/>
    <col min="2562" max="2562" width="90.90625" style="2" customWidth="1"/>
    <col min="2563" max="2564" width="30.7265625" style="2" customWidth="1"/>
    <col min="2565" max="2565" width="9.81640625" style="2" customWidth="1"/>
    <col min="2566" max="2566" width="29" style="2" bestFit="1" customWidth="1"/>
    <col min="2567" max="2567" width="18.1796875" style="2" bestFit="1" customWidth="1"/>
    <col min="2568" max="2568" width="9.1796875" style="2" bestFit="1"/>
    <col min="2569" max="2569" width="1.7265625" style="2" bestFit="1" customWidth="1"/>
    <col min="2570" max="2816" width="9.1796875" style="2"/>
    <col min="2817" max="2817" width="5.453125" style="2" bestFit="1" customWidth="1"/>
    <col min="2818" max="2818" width="90.90625" style="2" customWidth="1"/>
    <col min="2819" max="2820" width="30.7265625" style="2" customWidth="1"/>
    <col min="2821" max="2821" width="9.81640625" style="2" customWidth="1"/>
    <col min="2822" max="2822" width="29" style="2" bestFit="1" customWidth="1"/>
    <col min="2823" max="2823" width="18.1796875" style="2" bestFit="1" customWidth="1"/>
    <col min="2824" max="2824" width="9.1796875" style="2" bestFit="1"/>
    <col min="2825" max="2825" width="1.7265625" style="2" bestFit="1" customWidth="1"/>
    <col min="2826" max="3072" width="9.1796875" style="2"/>
    <col min="3073" max="3073" width="5.453125" style="2" bestFit="1" customWidth="1"/>
    <col min="3074" max="3074" width="90.90625" style="2" customWidth="1"/>
    <col min="3075" max="3076" width="30.7265625" style="2" customWidth="1"/>
    <col min="3077" max="3077" width="9.81640625" style="2" customWidth="1"/>
    <col min="3078" max="3078" width="29" style="2" bestFit="1" customWidth="1"/>
    <col min="3079" max="3079" width="18.1796875" style="2" bestFit="1" customWidth="1"/>
    <col min="3080" max="3080" width="9.1796875" style="2" bestFit="1"/>
    <col min="3081" max="3081" width="1.7265625" style="2" bestFit="1" customWidth="1"/>
    <col min="3082" max="3328" width="9.1796875" style="2"/>
    <col min="3329" max="3329" width="5.453125" style="2" bestFit="1" customWidth="1"/>
    <col min="3330" max="3330" width="90.90625" style="2" customWidth="1"/>
    <col min="3331" max="3332" width="30.7265625" style="2" customWidth="1"/>
    <col min="3333" max="3333" width="9.81640625" style="2" customWidth="1"/>
    <col min="3334" max="3334" width="29" style="2" bestFit="1" customWidth="1"/>
    <col min="3335" max="3335" width="18.1796875" style="2" bestFit="1" customWidth="1"/>
    <col min="3336" max="3336" width="9.1796875" style="2" bestFit="1"/>
    <col min="3337" max="3337" width="1.7265625" style="2" bestFit="1" customWidth="1"/>
    <col min="3338" max="3584" width="9.1796875" style="2"/>
    <col min="3585" max="3585" width="5.453125" style="2" bestFit="1" customWidth="1"/>
    <col min="3586" max="3586" width="90.90625" style="2" customWidth="1"/>
    <col min="3587" max="3588" width="30.7265625" style="2" customWidth="1"/>
    <col min="3589" max="3589" width="9.81640625" style="2" customWidth="1"/>
    <col min="3590" max="3590" width="29" style="2" bestFit="1" customWidth="1"/>
    <col min="3591" max="3591" width="18.1796875" style="2" bestFit="1" customWidth="1"/>
    <col min="3592" max="3592" width="9.1796875" style="2" bestFit="1"/>
    <col min="3593" max="3593" width="1.7265625" style="2" bestFit="1" customWidth="1"/>
    <col min="3594" max="3840" width="9.1796875" style="2"/>
    <col min="3841" max="3841" width="5.453125" style="2" bestFit="1" customWidth="1"/>
    <col min="3842" max="3842" width="90.90625" style="2" customWidth="1"/>
    <col min="3843" max="3844" width="30.7265625" style="2" customWidth="1"/>
    <col min="3845" max="3845" width="9.81640625" style="2" customWidth="1"/>
    <col min="3846" max="3846" width="29" style="2" bestFit="1" customWidth="1"/>
    <col min="3847" max="3847" width="18.1796875" style="2" bestFit="1" customWidth="1"/>
    <col min="3848" max="3848" width="9.1796875" style="2" bestFit="1"/>
    <col min="3849" max="3849" width="1.7265625" style="2" bestFit="1" customWidth="1"/>
    <col min="3850" max="4096" width="9.1796875" style="2"/>
    <col min="4097" max="4097" width="5.453125" style="2" bestFit="1" customWidth="1"/>
    <col min="4098" max="4098" width="90.90625" style="2" customWidth="1"/>
    <col min="4099" max="4100" width="30.7265625" style="2" customWidth="1"/>
    <col min="4101" max="4101" width="9.81640625" style="2" customWidth="1"/>
    <col min="4102" max="4102" width="29" style="2" bestFit="1" customWidth="1"/>
    <col min="4103" max="4103" width="18.1796875" style="2" bestFit="1" customWidth="1"/>
    <col min="4104" max="4104" width="9.1796875" style="2" bestFit="1"/>
    <col min="4105" max="4105" width="1.7265625" style="2" bestFit="1" customWidth="1"/>
    <col min="4106" max="4352" width="9.1796875" style="2"/>
    <col min="4353" max="4353" width="5.453125" style="2" bestFit="1" customWidth="1"/>
    <col min="4354" max="4354" width="90.90625" style="2" customWidth="1"/>
    <col min="4355" max="4356" width="30.7265625" style="2" customWidth="1"/>
    <col min="4357" max="4357" width="9.81640625" style="2" customWidth="1"/>
    <col min="4358" max="4358" width="29" style="2" bestFit="1" customWidth="1"/>
    <col min="4359" max="4359" width="18.1796875" style="2" bestFit="1" customWidth="1"/>
    <col min="4360" max="4360" width="9.1796875" style="2" bestFit="1"/>
    <col min="4361" max="4361" width="1.7265625" style="2" bestFit="1" customWidth="1"/>
    <col min="4362" max="4608" width="9.1796875" style="2"/>
    <col min="4609" max="4609" width="5.453125" style="2" bestFit="1" customWidth="1"/>
    <col min="4610" max="4610" width="90.90625" style="2" customWidth="1"/>
    <col min="4611" max="4612" width="30.7265625" style="2" customWidth="1"/>
    <col min="4613" max="4613" width="9.81640625" style="2" customWidth="1"/>
    <col min="4614" max="4614" width="29" style="2" bestFit="1" customWidth="1"/>
    <col min="4615" max="4615" width="18.1796875" style="2" bestFit="1" customWidth="1"/>
    <col min="4616" max="4616" width="9.1796875" style="2" bestFit="1"/>
    <col min="4617" max="4617" width="1.7265625" style="2" bestFit="1" customWidth="1"/>
    <col min="4618" max="4864" width="9.1796875" style="2"/>
    <col min="4865" max="4865" width="5.453125" style="2" bestFit="1" customWidth="1"/>
    <col min="4866" max="4866" width="90.90625" style="2" customWidth="1"/>
    <col min="4867" max="4868" width="30.7265625" style="2" customWidth="1"/>
    <col min="4869" max="4869" width="9.81640625" style="2" customWidth="1"/>
    <col min="4870" max="4870" width="29" style="2" bestFit="1" customWidth="1"/>
    <col min="4871" max="4871" width="18.1796875" style="2" bestFit="1" customWidth="1"/>
    <col min="4872" max="4872" width="9.1796875" style="2" bestFit="1"/>
    <col min="4873" max="4873" width="1.7265625" style="2" bestFit="1" customWidth="1"/>
    <col min="4874" max="5120" width="9.1796875" style="2"/>
    <col min="5121" max="5121" width="5.453125" style="2" bestFit="1" customWidth="1"/>
    <col min="5122" max="5122" width="90.90625" style="2" customWidth="1"/>
    <col min="5123" max="5124" width="30.7265625" style="2" customWidth="1"/>
    <col min="5125" max="5125" width="9.81640625" style="2" customWidth="1"/>
    <col min="5126" max="5126" width="29" style="2" bestFit="1" customWidth="1"/>
    <col min="5127" max="5127" width="18.1796875" style="2" bestFit="1" customWidth="1"/>
    <col min="5128" max="5128" width="9.1796875" style="2" bestFit="1"/>
    <col min="5129" max="5129" width="1.7265625" style="2" bestFit="1" customWidth="1"/>
    <col min="5130" max="5376" width="9.1796875" style="2"/>
    <col min="5377" max="5377" width="5.453125" style="2" bestFit="1" customWidth="1"/>
    <col min="5378" max="5378" width="90.90625" style="2" customWidth="1"/>
    <col min="5379" max="5380" width="30.7265625" style="2" customWidth="1"/>
    <col min="5381" max="5381" width="9.81640625" style="2" customWidth="1"/>
    <col min="5382" max="5382" width="29" style="2" bestFit="1" customWidth="1"/>
    <col min="5383" max="5383" width="18.1796875" style="2" bestFit="1" customWidth="1"/>
    <col min="5384" max="5384" width="9.1796875" style="2" bestFit="1"/>
    <col min="5385" max="5385" width="1.7265625" style="2" bestFit="1" customWidth="1"/>
    <col min="5386" max="5632" width="9.1796875" style="2"/>
    <col min="5633" max="5633" width="5.453125" style="2" bestFit="1" customWidth="1"/>
    <col min="5634" max="5634" width="90.90625" style="2" customWidth="1"/>
    <col min="5635" max="5636" width="30.7265625" style="2" customWidth="1"/>
    <col min="5637" max="5637" width="9.81640625" style="2" customWidth="1"/>
    <col min="5638" max="5638" width="29" style="2" bestFit="1" customWidth="1"/>
    <col min="5639" max="5639" width="18.1796875" style="2" bestFit="1" customWidth="1"/>
    <col min="5640" max="5640" width="9.1796875" style="2" bestFit="1"/>
    <col min="5641" max="5641" width="1.7265625" style="2" bestFit="1" customWidth="1"/>
    <col min="5642" max="5888" width="9.1796875" style="2"/>
    <col min="5889" max="5889" width="5.453125" style="2" bestFit="1" customWidth="1"/>
    <col min="5890" max="5890" width="90.90625" style="2" customWidth="1"/>
    <col min="5891" max="5892" width="30.7265625" style="2" customWidth="1"/>
    <col min="5893" max="5893" width="9.81640625" style="2" customWidth="1"/>
    <col min="5894" max="5894" width="29" style="2" bestFit="1" customWidth="1"/>
    <col min="5895" max="5895" width="18.1796875" style="2" bestFit="1" customWidth="1"/>
    <col min="5896" max="5896" width="9.1796875" style="2" bestFit="1"/>
    <col min="5897" max="5897" width="1.7265625" style="2" bestFit="1" customWidth="1"/>
    <col min="5898" max="6144" width="9.1796875" style="2"/>
    <col min="6145" max="6145" width="5.453125" style="2" bestFit="1" customWidth="1"/>
    <col min="6146" max="6146" width="90.90625" style="2" customWidth="1"/>
    <col min="6147" max="6148" width="30.7265625" style="2" customWidth="1"/>
    <col min="6149" max="6149" width="9.81640625" style="2" customWidth="1"/>
    <col min="6150" max="6150" width="29" style="2" bestFit="1" customWidth="1"/>
    <col min="6151" max="6151" width="18.1796875" style="2" bestFit="1" customWidth="1"/>
    <col min="6152" max="6152" width="9.1796875" style="2" bestFit="1"/>
    <col min="6153" max="6153" width="1.7265625" style="2" bestFit="1" customWidth="1"/>
    <col min="6154" max="6400" width="9.1796875" style="2"/>
    <col min="6401" max="6401" width="5.453125" style="2" bestFit="1" customWidth="1"/>
    <col min="6402" max="6402" width="90.90625" style="2" customWidth="1"/>
    <col min="6403" max="6404" width="30.7265625" style="2" customWidth="1"/>
    <col min="6405" max="6405" width="9.81640625" style="2" customWidth="1"/>
    <col min="6406" max="6406" width="29" style="2" bestFit="1" customWidth="1"/>
    <col min="6407" max="6407" width="18.1796875" style="2" bestFit="1" customWidth="1"/>
    <col min="6408" max="6408" width="9.1796875" style="2" bestFit="1"/>
    <col min="6409" max="6409" width="1.7265625" style="2" bestFit="1" customWidth="1"/>
    <col min="6410" max="6656" width="9.1796875" style="2"/>
    <col min="6657" max="6657" width="5.453125" style="2" bestFit="1" customWidth="1"/>
    <col min="6658" max="6658" width="90.90625" style="2" customWidth="1"/>
    <col min="6659" max="6660" width="30.7265625" style="2" customWidth="1"/>
    <col min="6661" max="6661" width="9.81640625" style="2" customWidth="1"/>
    <col min="6662" max="6662" width="29" style="2" bestFit="1" customWidth="1"/>
    <col min="6663" max="6663" width="18.1796875" style="2" bestFit="1" customWidth="1"/>
    <col min="6664" max="6664" width="9.1796875" style="2" bestFit="1"/>
    <col min="6665" max="6665" width="1.7265625" style="2" bestFit="1" customWidth="1"/>
    <col min="6666" max="6912" width="9.1796875" style="2"/>
    <col min="6913" max="6913" width="5.453125" style="2" bestFit="1" customWidth="1"/>
    <col min="6914" max="6914" width="90.90625" style="2" customWidth="1"/>
    <col min="6915" max="6916" width="30.7265625" style="2" customWidth="1"/>
    <col min="6917" max="6917" width="9.81640625" style="2" customWidth="1"/>
    <col min="6918" max="6918" width="29" style="2" bestFit="1" customWidth="1"/>
    <col min="6919" max="6919" width="18.1796875" style="2" bestFit="1" customWidth="1"/>
    <col min="6920" max="6920" width="9.1796875" style="2" bestFit="1"/>
    <col min="6921" max="6921" width="1.7265625" style="2" bestFit="1" customWidth="1"/>
    <col min="6922" max="7168" width="9.1796875" style="2"/>
    <col min="7169" max="7169" width="5.453125" style="2" bestFit="1" customWidth="1"/>
    <col min="7170" max="7170" width="90.90625" style="2" customWidth="1"/>
    <col min="7171" max="7172" width="30.7265625" style="2" customWidth="1"/>
    <col min="7173" max="7173" width="9.81640625" style="2" customWidth="1"/>
    <col min="7174" max="7174" width="29" style="2" bestFit="1" customWidth="1"/>
    <col min="7175" max="7175" width="18.1796875" style="2" bestFit="1" customWidth="1"/>
    <col min="7176" max="7176" width="9.1796875" style="2" bestFit="1"/>
    <col min="7177" max="7177" width="1.7265625" style="2" bestFit="1" customWidth="1"/>
    <col min="7178" max="7424" width="9.1796875" style="2"/>
    <col min="7425" max="7425" width="5.453125" style="2" bestFit="1" customWidth="1"/>
    <col min="7426" max="7426" width="90.90625" style="2" customWidth="1"/>
    <col min="7427" max="7428" width="30.7265625" style="2" customWidth="1"/>
    <col min="7429" max="7429" width="9.81640625" style="2" customWidth="1"/>
    <col min="7430" max="7430" width="29" style="2" bestFit="1" customWidth="1"/>
    <col min="7431" max="7431" width="18.1796875" style="2" bestFit="1" customWidth="1"/>
    <col min="7432" max="7432" width="9.1796875" style="2" bestFit="1"/>
    <col min="7433" max="7433" width="1.7265625" style="2" bestFit="1" customWidth="1"/>
    <col min="7434" max="7680" width="9.1796875" style="2"/>
    <col min="7681" max="7681" width="5.453125" style="2" bestFit="1" customWidth="1"/>
    <col min="7682" max="7682" width="90.90625" style="2" customWidth="1"/>
    <col min="7683" max="7684" width="30.7265625" style="2" customWidth="1"/>
    <col min="7685" max="7685" width="9.81640625" style="2" customWidth="1"/>
    <col min="7686" max="7686" width="29" style="2" bestFit="1" customWidth="1"/>
    <col min="7687" max="7687" width="18.1796875" style="2" bestFit="1" customWidth="1"/>
    <col min="7688" max="7688" width="9.1796875" style="2" bestFit="1"/>
    <col min="7689" max="7689" width="1.7265625" style="2" bestFit="1" customWidth="1"/>
    <col min="7690" max="7936" width="9.1796875" style="2"/>
    <col min="7937" max="7937" width="5.453125" style="2" bestFit="1" customWidth="1"/>
    <col min="7938" max="7938" width="90.90625" style="2" customWidth="1"/>
    <col min="7939" max="7940" width="30.7265625" style="2" customWidth="1"/>
    <col min="7941" max="7941" width="9.81640625" style="2" customWidth="1"/>
    <col min="7942" max="7942" width="29" style="2" bestFit="1" customWidth="1"/>
    <col min="7943" max="7943" width="18.1796875" style="2" bestFit="1" customWidth="1"/>
    <col min="7944" max="7944" width="9.1796875" style="2" bestFit="1"/>
    <col min="7945" max="7945" width="1.7265625" style="2" bestFit="1" customWidth="1"/>
    <col min="7946" max="8192" width="9.1796875" style="2"/>
    <col min="8193" max="8193" width="5.453125" style="2" bestFit="1" customWidth="1"/>
    <col min="8194" max="8194" width="90.90625" style="2" customWidth="1"/>
    <col min="8195" max="8196" width="30.7265625" style="2" customWidth="1"/>
    <col min="8197" max="8197" width="9.81640625" style="2" customWidth="1"/>
    <col min="8198" max="8198" width="29" style="2" bestFit="1" customWidth="1"/>
    <col min="8199" max="8199" width="18.1796875" style="2" bestFit="1" customWidth="1"/>
    <col min="8200" max="8200" width="9.1796875" style="2" bestFit="1"/>
    <col min="8201" max="8201" width="1.7265625" style="2" bestFit="1" customWidth="1"/>
    <col min="8202" max="8448" width="9.1796875" style="2"/>
    <col min="8449" max="8449" width="5.453125" style="2" bestFit="1" customWidth="1"/>
    <col min="8450" max="8450" width="90.90625" style="2" customWidth="1"/>
    <col min="8451" max="8452" width="30.7265625" style="2" customWidth="1"/>
    <col min="8453" max="8453" width="9.81640625" style="2" customWidth="1"/>
    <col min="8454" max="8454" width="29" style="2" bestFit="1" customWidth="1"/>
    <col min="8455" max="8455" width="18.1796875" style="2" bestFit="1" customWidth="1"/>
    <col min="8456" max="8456" width="9.1796875" style="2" bestFit="1"/>
    <col min="8457" max="8457" width="1.7265625" style="2" bestFit="1" customWidth="1"/>
    <col min="8458" max="8704" width="9.1796875" style="2"/>
    <col min="8705" max="8705" width="5.453125" style="2" bestFit="1" customWidth="1"/>
    <col min="8706" max="8706" width="90.90625" style="2" customWidth="1"/>
    <col min="8707" max="8708" width="30.7265625" style="2" customWidth="1"/>
    <col min="8709" max="8709" width="9.81640625" style="2" customWidth="1"/>
    <col min="8710" max="8710" width="29" style="2" bestFit="1" customWidth="1"/>
    <col min="8711" max="8711" width="18.1796875" style="2" bestFit="1" customWidth="1"/>
    <col min="8712" max="8712" width="9.1796875" style="2" bestFit="1"/>
    <col min="8713" max="8713" width="1.7265625" style="2" bestFit="1" customWidth="1"/>
    <col min="8714" max="8960" width="9.1796875" style="2"/>
    <col min="8961" max="8961" width="5.453125" style="2" bestFit="1" customWidth="1"/>
    <col min="8962" max="8962" width="90.90625" style="2" customWidth="1"/>
    <col min="8963" max="8964" width="30.7265625" style="2" customWidth="1"/>
    <col min="8965" max="8965" width="9.81640625" style="2" customWidth="1"/>
    <col min="8966" max="8966" width="29" style="2" bestFit="1" customWidth="1"/>
    <col min="8967" max="8967" width="18.1796875" style="2" bestFit="1" customWidth="1"/>
    <col min="8968" max="8968" width="9.1796875" style="2" bestFit="1"/>
    <col min="8969" max="8969" width="1.7265625" style="2" bestFit="1" customWidth="1"/>
    <col min="8970" max="9216" width="9.1796875" style="2"/>
    <col min="9217" max="9217" width="5.453125" style="2" bestFit="1" customWidth="1"/>
    <col min="9218" max="9218" width="90.90625" style="2" customWidth="1"/>
    <col min="9219" max="9220" width="30.7265625" style="2" customWidth="1"/>
    <col min="9221" max="9221" width="9.81640625" style="2" customWidth="1"/>
    <col min="9222" max="9222" width="29" style="2" bestFit="1" customWidth="1"/>
    <col min="9223" max="9223" width="18.1796875" style="2" bestFit="1" customWidth="1"/>
    <col min="9224" max="9224" width="9.1796875" style="2" bestFit="1"/>
    <col min="9225" max="9225" width="1.7265625" style="2" bestFit="1" customWidth="1"/>
    <col min="9226" max="9472" width="9.1796875" style="2"/>
    <col min="9473" max="9473" width="5.453125" style="2" bestFit="1" customWidth="1"/>
    <col min="9474" max="9474" width="90.90625" style="2" customWidth="1"/>
    <col min="9475" max="9476" width="30.7265625" style="2" customWidth="1"/>
    <col min="9477" max="9477" width="9.81640625" style="2" customWidth="1"/>
    <col min="9478" max="9478" width="29" style="2" bestFit="1" customWidth="1"/>
    <col min="9479" max="9479" width="18.1796875" style="2" bestFit="1" customWidth="1"/>
    <col min="9480" max="9480" width="9.1796875" style="2" bestFit="1"/>
    <col min="9481" max="9481" width="1.7265625" style="2" bestFit="1" customWidth="1"/>
    <col min="9482" max="9728" width="9.1796875" style="2"/>
    <col min="9729" max="9729" width="5.453125" style="2" bestFit="1" customWidth="1"/>
    <col min="9730" max="9730" width="90.90625" style="2" customWidth="1"/>
    <col min="9731" max="9732" width="30.7265625" style="2" customWidth="1"/>
    <col min="9733" max="9733" width="9.81640625" style="2" customWidth="1"/>
    <col min="9734" max="9734" width="29" style="2" bestFit="1" customWidth="1"/>
    <col min="9735" max="9735" width="18.1796875" style="2" bestFit="1" customWidth="1"/>
    <col min="9736" max="9736" width="9.1796875" style="2" bestFit="1"/>
    <col min="9737" max="9737" width="1.7265625" style="2" bestFit="1" customWidth="1"/>
    <col min="9738" max="9984" width="9.1796875" style="2"/>
    <col min="9985" max="9985" width="5.453125" style="2" bestFit="1" customWidth="1"/>
    <col min="9986" max="9986" width="90.90625" style="2" customWidth="1"/>
    <col min="9987" max="9988" width="30.7265625" style="2" customWidth="1"/>
    <col min="9989" max="9989" width="9.81640625" style="2" customWidth="1"/>
    <col min="9990" max="9990" width="29" style="2" bestFit="1" customWidth="1"/>
    <col min="9991" max="9991" width="18.1796875" style="2" bestFit="1" customWidth="1"/>
    <col min="9992" max="9992" width="9.1796875" style="2" bestFit="1"/>
    <col min="9993" max="9993" width="1.7265625" style="2" bestFit="1" customWidth="1"/>
    <col min="9994" max="10240" width="9.1796875" style="2"/>
    <col min="10241" max="10241" width="5.453125" style="2" bestFit="1" customWidth="1"/>
    <col min="10242" max="10242" width="90.90625" style="2" customWidth="1"/>
    <col min="10243" max="10244" width="30.7265625" style="2" customWidth="1"/>
    <col min="10245" max="10245" width="9.81640625" style="2" customWidth="1"/>
    <col min="10246" max="10246" width="29" style="2" bestFit="1" customWidth="1"/>
    <col min="10247" max="10247" width="18.1796875" style="2" bestFit="1" customWidth="1"/>
    <col min="10248" max="10248" width="9.1796875" style="2" bestFit="1"/>
    <col min="10249" max="10249" width="1.7265625" style="2" bestFit="1" customWidth="1"/>
    <col min="10250" max="10496" width="9.1796875" style="2"/>
    <col min="10497" max="10497" width="5.453125" style="2" bestFit="1" customWidth="1"/>
    <col min="10498" max="10498" width="90.90625" style="2" customWidth="1"/>
    <col min="10499" max="10500" width="30.7265625" style="2" customWidth="1"/>
    <col min="10501" max="10501" width="9.81640625" style="2" customWidth="1"/>
    <col min="10502" max="10502" width="29" style="2" bestFit="1" customWidth="1"/>
    <col min="10503" max="10503" width="18.1796875" style="2" bestFit="1" customWidth="1"/>
    <col min="10504" max="10504" width="9.1796875" style="2" bestFit="1"/>
    <col min="10505" max="10505" width="1.7265625" style="2" bestFit="1" customWidth="1"/>
    <col min="10506" max="10752" width="9.1796875" style="2"/>
    <col min="10753" max="10753" width="5.453125" style="2" bestFit="1" customWidth="1"/>
    <col min="10754" max="10754" width="90.90625" style="2" customWidth="1"/>
    <col min="10755" max="10756" width="30.7265625" style="2" customWidth="1"/>
    <col min="10757" max="10757" width="9.81640625" style="2" customWidth="1"/>
    <col min="10758" max="10758" width="29" style="2" bestFit="1" customWidth="1"/>
    <col min="10759" max="10759" width="18.1796875" style="2" bestFit="1" customWidth="1"/>
    <col min="10760" max="10760" width="9.1796875" style="2" bestFit="1"/>
    <col min="10761" max="10761" width="1.7265625" style="2" bestFit="1" customWidth="1"/>
    <col min="10762" max="11008" width="9.1796875" style="2"/>
    <col min="11009" max="11009" width="5.453125" style="2" bestFit="1" customWidth="1"/>
    <col min="11010" max="11010" width="90.90625" style="2" customWidth="1"/>
    <col min="11011" max="11012" width="30.7265625" style="2" customWidth="1"/>
    <col min="11013" max="11013" width="9.81640625" style="2" customWidth="1"/>
    <col min="11014" max="11014" width="29" style="2" bestFit="1" customWidth="1"/>
    <col min="11015" max="11015" width="18.1796875" style="2" bestFit="1" customWidth="1"/>
    <col min="11016" max="11016" width="9.1796875" style="2" bestFit="1"/>
    <col min="11017" max="11017" width="1.7265625" style="2" bestFit="1" customWidth="1"/>
    <col min="11018" max="11264" width="9.1796875" style="2"/>
    <col min="11265" max="11265" width="5.453125" style="2" bestFit="1" customWidth="1"/>
    <col min="11266" max="11266" width="90.90625" style="2" customWidth="1"/>
    <col min="11267" max="11268" width="30.7265625" style="2" customWidth="1"/>
    <col min="11269" max="11269" width="9.81640625" style="2" customWidth="1"/>
    <col min="11270" max="11270" width="29" style="2" bestFit="1" customWidth="1"/>
    <col min="11271" max="11271" width="18.1796875" style="2" bestFit="1" customWidth="1"/>
    <col min="11272" max="11272" width="9.1796875" style="2" bestFit="1"/>
    <col min="11273" max="11273" width="1.7265625" style="2" bestFit="1" customWidth="1"/>
    <col min="11274" max="11520" width="9.1796875" style="2"/>
    <col min="11521" max="11521" width="5.453125" style="2" bestFit="1" customWidth="1"/>
    <col min="11522" max="11522" width="90.90625" style="2" customWidth="1"/>
    <col min="11523" max="11524" width="30.7265625" style="2" customWidth="1"/>
    <col min="11525" max="11525" width="9.81640625" style="2" customWidth="1"/>
    <col min="11526" max="11526" width="29" style="2" bestFit="1" customWidth="1"/>
    <col min="11527" max="11527" width="18.1796875" style="2" bestFit="1" customWidth="1"/>
    <col min="11528" max="11528" width="9.1796875" style="2" bestFit="1"/>
    <col min="11529" max="11529" width="1.7265625" style="2" bestFit="1" customWidth="1"/>
    <col min="11530" max="11776" width="9.1796875" style="2"/>
    <col min="11777" max="11777" width="5.453125" style="2" bestFit="1" customWidth="1"/>
    <col min="11778" max="11778" width="90.90625" style="2" customWidth="1"/>
    <col min="11779" max="11780" width="30.7265625" style="2" customWidth="1"/>
    <col min="11781" max="11781" width="9.81640625" style="2" customWidth="1"/>
    <col min="11782" max="11782" width="29" style="2" bestFit="1" customWidth="1"/>
    <col min="11783" max="11783" width="18.1796875" style="2" bestFit="1" customWidth="1"/>
    <col min="11784" max="11784" width="9.1796875" style="2" bestFit="1"/>
    <col min="11785" max="11785" width="1.7265625" style="2" bestFit="1" customWidth="1"/>
    <col min="11786" max="12032" width="9.1796875" style="2"/>
    <col min="12033" max="12033" width="5.453125" style="2" bestFit="1" customWidth="1"/>
    <col min="12034" max="12034" width="90.90625" style="2" customWidth="1"/>
    <col min="12035" max="12036" width="30.7265625" style="2" customWidth="1"/>
    <col min="12037" max="12037" width="9.81640625" style="2" customWidth="1"/>
    <col min="12038" max="12038" width="29" style="2" bestFit="1" customWidth="1"/>
    <col min="12039" max="12039" width="18.1796875" style="2" bestFit="1" customWidth="1"/>
    <col min="12040" max="12040" width="9.1796875" style="2" bestFit="1"/>
    <col min="12041" max="12041" width="1.7265625" style="2" bestFit="1" customWidth="1"/>
    <col min="12042" max="12288" width="9.1796875" style="2"/>
    <col min="12289" max="12289" width="5.453125" style="2" bestFit="1" customWidth="1"/>
    <col min="12290" max="12290" width="90.90625" style="2" customWidth="1"/>
    <col min="12291" max="12292" width="30.7265625" style="2" customWidth="1"/>
    <col min="12293" max="12293" width="9.81640625" style="2" customWidth="1"/>
    <col min="12294" max="12294" width="29" style="2" bestFit="1" customWidth="1"/>
    <col min="12295" max="12295" width="18.1796875" style="2" bestFit="1" customWidth="1"/>
    <col min="12296" max="12296" width="9.1796875" style="2" bestFit="1"/>
    <col min="12297" max="12297" width="1.7265625" style="2" bestFit="1" customWidth="1"/>
    <col min="12298" max="12544" width="9.1796875" style="2"/>
    <col min="12545" max="12545" width="5.453125" style="2" bestFit="1" customWidth="1"/>
    <col min="12546" max="12546" width="90.90625" style="2" customWidth="1"/>
    <col min="12547" max="12548" width="30.7265625" style="2" customWidth="1"/>
    <col min="12549" max="12549" width="9.81640625" style="2" customWidth="1"/>
    <col min="12550" max="12550" width="29" style="2" bestFit="1" customWidth="1"/>
    <col min="12551" max="12551" width="18.1796875" style="2" bestFit="1" customWidth="1"/>
    <col min="12552" max="12552" width="9.1796875" style="2" bestFit="1"/>
    <col min="12553" max="12553" width="1.7265625" style="2" bestFit="1" customWidth="1"/>
    <col min="12554" max="12800" width="9.1796875" style="2"/>
    <col min="12801" max="12801" width="5.453125" style="2" bestFit="1" customWidth="1"/>
    <col min="12802" max="12802" width="90.90625" style="2" customWidth="1"/>
    <col min="12803" max="12804" width="30.7265625" style="2" customWidth="1"/>
    <col min="12805" max="12805" width="9.81640625" style="2" customWidth="1"/>
    <col min="12806" max="12806" width="29" style="2" bestFit="1" customWidth="1"/>
    <col min="12807" max="12807" width="18.1796875" style="2" bestFit="1" customWidth="1"/>
    <col min="12808" max="12808" width="9.1796875" style="2" bestFit="1"/>
    <col min="12809" max="12809" width="1.7265625" style="2" bestFit="1" customWidth="1"/>
    <col min="12810" max="13056" width="9.1796875" style="2"/>
    <col min="13057" max="13057" width="5.453125" style="2" bestFit="1" customWidth="1"/>
    <col min="13058" max="13058" width="90.90625" style="2" customWidth="1"/>
    <col min="13059" max="13060" width="30.7265625" style="2" customWidth="1"/>
    <col min="13061" max="13061" width="9.81640625" style="2" customWidth="1"/>
    <col min="13062" max="13062" width="29" style="2" bestFit="1" customWidth="1"/>
    <col min="13063" max="13063" width="18.1796875" style="2" bestFit="1" customWidth="1"/>
    <col min="13064" max="13064" width="9.1796875" style="2" bestFit="1"/>
    <col min="13065" max="13065" width="1.7265625" style="2" bestFit="1" customWidth="1"/>
    <col min="13066" max="13312" width="9.1796875" style="2"/>
    <col min="13313" max="13313" width="5.453125" style="2" bestFit="1" customWidth="1"/>
    <col min="13314" max="13314" width="90.90625" style="2" customWidth="1"/>
    <col min="13315" max="13316" width="30.7265625" style="2" customWidth="1"/>
    <col min="13317" max="13317" width="9.81640625" style="2" customWidth="1"/>
    <col min="13318" max="13318" width="29" style="2" bestFit="1" customWidth="1"/>
    <col min="13319" max="13319" width="18.1796875" style="2" bestFit="1" customWidth="1"/>
    <col min="13320" max="13320" width="9.1796875" style="2" bestFit="1"/>
    <col min="13321" max="13321" width="1.7265625" style="2" bestFit="1" customWidth="1"/>
    <col min="13322" max="13568" width="9.1796875" style="2"/>
    <col min="13569" max="13569" width="5.453125" style="2" bestFit="1" customWidth="1"/>
    <col min="13570" max="13570" width="90.90625" style="2" customWidth="1"/>
    <col min="13571" max="13572" width="30.7265625" style="2" customWidth="1"/>
    <col min="13573" max="13573" width="9.81640625" style="2" customWidth="1"/>
    <col min="13574" max="13574" width="29" style="2" bestFit="1" customWidth="1"/>
    <col min="13575" max="13575" width="18.1796875" style="2" bestFit="1" customWidth="1"/>
    <col min="13576" max="13576" width="9.1796875" style="2" bestFit="1"/>
    <col min="13577" max="13577" width="1.7265625" style="2" bestFit="1" customWidth="1"/>
    <col min="13578" max="13824" width="9.1796875" style="2"/>
    <col min="13825" max="13825" width="5.453125" style="2" bestFit="1" customWidth="1"/>
    <col min="13826" max="13826" width="90.90625" style="2" customWidth="1"/>
    <col min="13827" max="13828" width="30.7265625" style="2" customWidth="1"/>
    <col min="13829" max="13829" width="9.81640625" style="2" customWidth="1"/>
    <col min="13830" max="13830" width="29" style="2" bestFit="1" customWidth="1"/>
    <col min="13831" max="13831" width="18.1796875" style="2" bestFit="1" customWidth="1"/>
    <col min="13832" max="13832" width="9.1796875" style="2" bestFit="1"/>
    <col min="13833" max="13833" width="1.7265625" style="2" bestFit="1" customWidth="1"/>
    <col min="13834" max="14080" width="9.1796875" style="2"/>
    <col min="14081" max="14081" width="5.453125" style="2" bestFit="1" customWidth="1"/>
    <col min="14082" max="14082" width="90.90625" style="2" customWidth="1"/>
    <col min="14083" max="14084" width="30.7265625" style="2" customWidth="1"/>
    <col min="14085" max="14085" width="9.81640625" style="2" customWidth="1"/>
    <col min="14086" max="14086" width="29" style="2" bestFit="1" customWidth="1"/>
    <col min="14087" max="14087" width="18.1796875" style="2" bestFit="1" customWidth="1"/>
    <col min="14088" max="14088" width="9.1796875" style="2" bestFit="1"/>
    <col min="14089" max="14089" width="1.7265625" style="2" bestFit="1" customWidth="1"/>
    <col min="14090" max="14336" width="9.1796875" style="2"/>
    <col min="14337" max="14337" width="5.453125" style="2" bestFit="1" customWidth="1"/>
    <col min="14338" max="14338" width="90.90625" style="2" customWidth="1"/>
    <col min="14339" max="14340" width="30.7265625" style="2" customWidth="1"/>
    <col min="14341" max="14341" width="9.81640625" style="2" customWidth="1"/>
    <col min="14342" max="14342" width="29" style="2" bestFit="1" customWidth="1"/>
    <col min="14343" max="14343" width="18.1796875" style="2" bestFit="1" customWidth="1"/>
    <col min="14344" max="14344" width="9.1796875" style="2" bestFit="1"/>
    <col min="14345" max="14345" width="1.7265625" style="2" bestFit="1" customWidth="1"/>
    <col min="14346" max="14592" width="9.1796875" style="2"/>
    <col min="14593" max="14593" width="5.453125" style="2" bestFit="1" customWidth="1"/>
    <col min="14594" max="14594" width="90.90625" style="2" customWidth="1"/>
    <col min="14595" max="14596" width="30.7265625" style="2" customWidth="1"/>
    <col min="14597" max="14597" width="9.81640625" style="2" customWidth="1"/>
    <col min="14598" max="14598" width="29" style="2" bestFit="1" customWidth="1"/>
    <col min="14599" max="14599" width="18.1796875" style="2" bestFit="1" customWidth="1"/>
    <col min="14600" max="14600" width="9.1796875" style="2" bestFit="1"/>
    <col min="14601" max="14601" width="1.7265625" style="2" bestFit="1" customWidth="1"/>
    <col min="14602" max="14848" width="9.1796875" style="2"/>
    <col min="14849" max="14849" width="5.453125" style="2" bestFit="1" customWidth="1"/>
    <col min="14850" max="14850" width="90.90625" style="2" customWidth="1"/>
    <col min="14851" max="14852" width="30.7265625" style="2" customWidth="1"/>
    <col min="14853" max="14853" width="9.81640625" style="2" customWidth="1"/>
    <col min="14854" max="14854" width="29" style="2" bestFit="1" customWidth="1"/>
    <col min="14855" max="14855" width="18.1796875" style="2" bestFit="1" customWidth="1"/>
    <col min="14856" max="14856" width="9.1796875" style="2" bestFit="1"/>
    <col min="14857" max="14857" width="1.7265625" style="2" bestFit="1" customWidth="1"/>
    <col min="14858" max="15104" width="9.1796875" style="2"/>
    <col min="15105" max="15105" width="5.453125" style="2" bestFit="1" customWidth="1"/>
    <col min="15106" max="15106" width="90.90625" style="2" customWidth="1"/>
    <col min="15107" max="15108" width="30.7265625" style="2" customWidth="1"/>
    <col min="15109" max="15109" width="9.81640625" style="2" customWidth="1"/>
    <col min="15110" max="15110" width="29" style="2" bestFit="1" customWidth="1"/>
    <col min="15111" max="15111" width="18.1796875" style="2" bestFit="1" customWidth="1"/>
    <col min="15112" max="15112" width="9.1796875" style="2" bestFit="1"/>
    <col min="15113" max="15113" width="1.7265625" style="2" bestFit="1" customWidth="1"/>
    <col min="15114" max="15360" width="9.1796875" style="2"/>
    <col min="15361" max="15361" width="5.453125" style="2" bestFit="1" customWidth="1"/>
    <col min="15362" max="15362" width="90.90625" style="2" customWidth="1"/>
    <col min="15363" max="15364" width="30.7265625" style="2" customWidth="1"/>
    <col min="15365" max="15365" width="9.81640625" style="2" customWidth="1"/>
    <col min="15366" max="15366" width="29" style="2" bestFit="1" customWidth="1"/>
    <col min="15367" max="15367" width="18.1796875" style="2" bestFit="1" customWidth="1"/>
    <col min="15368" max="15368" width="9.1796875" style="2" bestFit="1"/>
    <col min="15369" max="15369" width="1.7265625" style="2" bestFit="1" customWidth="1"/>
    <col min="15370" max="15616" width="9.1796875" style="2"/>
    <col min="15617" max="15617" width="5.453125" style="2" bestFit="1" customWidth="1"/>
    <col min="15618" max="15618" width="90.90625" style="2" customWidth="1"/>
    <col min="15619" max="15620" width="30.7265625" style="2" customWidth="1"/>
    <col min="15621" max="15621" width="9.81640625" style="2" customWidth="1"/>
    <col min="15622" max="15622" width="29" style="2" bestFit="1" customWidth="1"/>
    <col min="15623" max="15623" width="18.1796875" style="2" bestFit="1" customWidth="1"/>
    <col min="15624" max="15624" width="9.1796875" style="2" bestFit="1"/>
    <col min="15625" max="15625" width="1.7265625" style="2" bestFit="1" customWidth="1"/>
    <col min="15626" max="15872" width="9.1796875" style="2"/>
    <col min="15873" max="15873" width="5.453125" style="2" bestFit="1" customWidth="1"/>
    <col min="15874" max="15874" width="90.90625" style="2" customWidth="1"/>
    <col min="15875" max="15876" width="30.7265625" style="2" customWidth="1"/>
    <col min="15877" max="15877" width="9.81640625" style="2" customWidth="1"/>
    <col min="15878" max="15878" width="29" style="2" bestFit="1" customWidth="1"/>
    <col min="15879" max="15879" width="18.1796875" style="2" bestFit="1" customWidth="1"/>
    <col min="15880" max="15880" width="9.1796875" style="2" bestFit="1"/>
    <col min="15881" max="15881" width="1.7265625" style="2" bestFit="1" customWidth="1"/>
    <col min="15882" max="16128" width="9.1796875" style="2"/>
    <col min="16129" max="16129" width="5.453125" style="2" bestFit="1" customWidth="1"/>
    <col min="16130" max="16130" width="90.90625" style="2" customWidth="1"/>
    <col min="16131" max="16132" width="30.7265625" style="2" customWidth="1"/>
    <col min="16133" max="16133" width="9.81640625" style="2" customWidth="1"/>
    <col min="16134" max="16134" width="29" style="2" bestFit="1" customWidth="1"/>
    <col min="16135" max="16135" width="18.1796875" style="2" bestFit="1" customWidth="1"/>
    <col min="16136" max="16136" width="9.1796875" style="2" bestFit="1"/>
    <col min="16137" max="16137" width="1.7265625" style="2" bestFit="1" customWidth="1"/>
    <col min="16138" max="16384" width="9.1796875" style="2"/>
  </cols>
  <sheetData>
    <row r="1" spans="1:9" ht="13">
      <c r="A1" s="4" t="s">
        <v>0</v>
      </c>
      <c r="B1" s="70" t="s">
        <v>6</v>
      </c>
      <c r="C1" s="70"/>
      <c r="D1" s="70"/>
      <c r="E1" s="70"/>
    </row>
    <row r="3" spans="1:9" ht="14.5">
      <c r="B3" s="72" t="s">
        <v>2333</v>
      </c>
      <c r="C3" s="73"/>
      <c r="D3" s="74"/>
      <c r="E3" s="75"/>
    </row>
    <row r="4" spans="1:9" ht="14.5">
      <c r="B4" s="7" t="s">
        <v>2334</v>
      </c>
      <c r="C4" s="73"/>
      <c r="D4" s="74"/>
      <c r="E4" s="75"/>
    </row>
    <row r="5" spans="1:9" ht="14.5">
      <c r="B5" s="76" t="s">
        <v>241</v>
      </c>
      <c r="C5" s="73"/>
      <c r="D5" s="74"/>
      <c r="E5" s="75"/>
    </row>
    <row r="6" spans="1:9" ht="14.5">
      <c r="B6" s="76" t="s">
        <v>2335</v>
      </c>
      <c r="C6" s="73"/>
      <c r="D6" s="74"/>
      <c r="E6" s="75"/>
    </row>
    <row r="7" spans="1:9" ht="29">
      <c r="B7" s="76" t="s">
        <v>2336</v>
      </c>
      <c r="C7" s="73"/>
      <c r="D7" s="74"/>
      <c r="E7" s="75"/>
    </row>
    <row r="8" spans="1:9" ht="29">
      <c r="B8" s="76" t="s">
        <v>244</v>
      </c>
      <c r="C8" s="77" t="s">
        <v>245</v>
      </c>
      <c r="D8" s="77" t="s">
        <v>246</v>
      </c>
      <c r="E8" s="75"/>
    </row>
    <row r="10" spans="1:9">
      <c r="B10" s="2" t="s">
        <v>247</v>
      </c>
    </row>
    <row r="12" spans="1:9" ht="13">
      <c r="B12" s="79" t="s">
        <v>248</v>
      </c>
      <c r="C12" s="80" t="s">
        <v>249</v>
      </c>
      <c r="D12" s="79" t="s">
        <v>250</v>
      </c>
      <c r="E12" s="79" t="s">
        <v>251</v>
      </c>
      <c r="F12" s="81" t="s">
        <v>252</v>
      </c>
      <c r="G12" s="81" t="s">
        <v>253</v>
      </c>
      <c r="H12" s="81" t="s">
        <v>254</v>
      </c>
      <c r="I12" s="3" t="s">
        <v>255</v>
      </c>
    </row>
    <row r="13" spans="1:9" ht="13">
      <c r="B13" s="3" t="s">
        <v>257</v>
      </c>
    </row>
    <row r="14" spans="1:9" ht="13">
      <c r="B14" s="3" t="s">
        <v>256</v>
      </c>
    </row>
    <row r="15" spans="1:9">
      <c r="B15" s="2" t="s">
        <v>380</v>
      </c>
      <c r="C15" s="78" t="s">
        <v>258</v>
      </c>
      <c r="D15" s="2" t="s">
        <v>381</v>
      </c>
      <c r="E15" s="2" t="s">
        <v>382</v>
      </c>
      <c r="F15" s="71">
        <v>5888000</v>
      </c>
      <c r="G15" s="71">
        <v>75077.89</v>
      </c>
      <c r="H15" s="71">
        <v>5.87</v>
      </c>
    </row>
    <row r="16" spans="1:9">
      <c r="B16" s="2" t="s">
        <v>377</v>
      </c>
      <c r="C16" s="78" t="s">
        <v>258</v>
      </c>
      <c r="D16" s="2" t="s">
        <v>378</v>
      </c>
      <c r="E16" s="2" t="s">
        <v>379</v>
      </c>
      <c r="F16" s="71">
        <v>2650450</v>
      </c>
      <c r="G16" s="71">
        <v>48455.53</v>
      </c>
      <c r="H16" s="71">
        <v>3.79</v>
      </c>
    </row>
    <row r="17" spans="2:8">
      <c r="B17" s="2" t="s">
        <v>383</v>
      </c>
      <c r="C17" s="78" t="s">
        <v>258</v>
      </c>
      <c r="D17" s="2" t="s">
        <v>378</v>
      </c>
      <c r="E17" s="2" t="s">
        <v>384</v>
      </c>
      <c r="F17" s="71">
        <v>2491394</v>
      </c>
      <c r="G17" s="71">
        <v>33592.71</v>
      </c>
      <c r="H17" s="71">
        <v>2.63</v>
      </c>
    </row>
    <row r="18" spans="2:8">
      <c r="B18" s="2" t="s">
        <v>395</v>
      </c>
      <c r="C18" s="78" t="s">
        <v>258</v>
      </c>
      <c r="D18" s="2" t="s">
        <v>396</v>
      </c>
      <c r="E18" s="2" t="s">
        <v>397</v>
      </c>
      <c r="F18" s="71">
        <v>6780800</v>
      </c>
      <c r="G18" s="71">
        <v>27784.33</v>
      </c>
      <c r="H18" s="71">
        <v>2.17</v>
      </c>
    </row>
    <row r="19" spans="2:8">
      <c r="B19" s="2" t="s">
        <v>1001</v>
      </c>
      <c r="C19" s="78" t="s">
        <v>258</v>
      </c>
      <c r="D19" s="2" t="s">
        <v>993</v>
      </c>
      <c r="E19" s="2" t="s">
        <v>1002</v>
      </c>
      <c r="F19" s="71">
        <v>569100</v>
      </c>
      <c r="G19" s="71">
        <v>23773.87</v>
      </c>
      <c r="H19" s="71">
        <v>1.86</v>
      </c>
    </row>
    <row r="20" spans="2:8">
      <c r="B20" s="2" t="s">
        <v>1293</v>
      </c>
      <c r="C20" s="78" t="s">
        <v>258</v>
      </c>
      <c r="D20" s="2" t="s">
        <v>378</v>
      </c>
      <c r="E20" s="2" t="s">
        <v>1294</v>
      </c>
      <c r="F20" s="71">
        <v>2536500</v>
      </c>
      <c r="G20" s="71">
        <v>19569.099999999999</v>
      </c>
      <c r="H20" s="71">
        <v>1.53</v>
      </c>
    </row>
    <row r="21" spans="2:8">
      <c r="B21" s="2" t="s">
        <v>814</v>
      </c>
      <c r="C21" s="78" t="s">
        <v>258</v>
      </c>
      <c r="D21" s="2" t="s">
        <v>455</v>
      </c>
      <c r="E21" s="2" t="s">
        <v>815</v>
      </c>
      <c r="F21" s="71">
        <v>5961600</v>
      </c>
      <c r="G21" s="71">
        <v>17309.509999999998</v>
      </c>
      <c r="H21" s="71">
        <v>1.35</v>
      </c>
    </row>
    <row r="22" spans="2:8">
      <c r="B22" s="2" t="s">
        <v>990</v>
      </c>
      <c r="C22" s="78" t="s">
        <v>258</v>
      </c>
      <c r="D22" s="2" t="s">
        <v>695</v>
      </c>
      <c r="E22" s="2" t="s">
        <v>991</v>
      </c>
      <c r="F22" s="71">
        <v>2421650</v>
      </c>
      <c r="G22" s="71">
        <v>16332.82</v>
      </c>
      <c r="H22" s="71">
        <v>1.28</v>
      </c>
    </row>
    <row r="23" spans="2:8">
      <c r="B23" s="2" t="s">
        <v>798</v>
      </c>
      <c r="C23" s="78" t="s">
        <v>258</v>
      </c>
      <c r="D23" s="2" t="s">
        <v>399</v>
      </c>
      <c r="E23" s="2" t="s">
        <v>799</v>
      </c>
      <c r="F23" s="71">
        <v>595750</v>
      </c>
      <c r="G23" s="71">
        <v>15555.93</v>
      </c>
      <c r="H23" s="71">
        <v>1.22</v>
      </c>
    </row>
    <row r="24" spans="2:8">
      <c r="B24" s="2" t="s">
        <v>787</v>
      </c>
      <c r="C24" s="78" t="s">
        <v>258</v>
      </c>
      <c r="D24" s="2" t="s">
        <v>381</v>
      </c>
      <c r="E24" s="2" t="s">
        <v>788</v>
      </c>
      <c r="F24" s="71">
        <v>5565600</v>
      </c>
      <c r="G24" s="71">
        <v>15498.53</v>
      </c>
      <c r="H24" s="71">
        <v>1.21</v>
      </c>
    </row>
    <row r="25" spans="2:8">
      <c r="B25" s="2" t="s">
        <v>401</v>
      </c>
      <c r="C25" s="78" t="s">
        <v>258</v>
      </c>
      <c r="D25" s="2" t="s">
        <v>378</v>
      </c>
      <c r="E25" s="2" t="s">
        <v>402</v>
      </c>
      <c r="F25" s="71">
        <v>1326875</v>
      </c>
      <c r="G25" s="71">
        <v>14622.16</v>
      </c>
      <c r="H25" s="71">
        <v>1.1399999999999999</v>
      </c>
    </row>
    <row r="26" spans="2:8">
      <c r="B26" s="2" t="s">
        <v>1656</v>
      </c>
      <c r="C26" s="78" t="s">
        <v>258</v>
      </c>
      <c r="D26" s="2" t="s">
        <v>421</v>
      </c>
      <c r="E26" s="2" t="s">
        <v>1657</v>
      </c>
      <c r="F26" s="71">
        <v>2491125</v>
      </c>
      <c r="G26" s="71">
        <v>13443.36</v>
      </c>
      <c r="H26" s="71">
        <v>1.05</v>
      </c>
    </row>
    <row r="27" spans="2:8">
      <c r="B27" s="2" t="s">
        <v>393</v>
      </c>
      <c r="C27" s="78" t="s">
        <v>258</v>
      </c>
      <c r="D27" s="2" t="s">
        <v>388</v>
      </c>
      <c r="E27" s="2" t="s">
        <v>394</v>
      </c>
      <c r="F27" s="71">
        <v>359975</v>
      </c>
      <c r="G27" s="71">
        <v>12981.24</v>
      </c>
      <c r="H27" s="71">
        <v>1.01</v>
      </c>
    </row>
    <row r="28" spans="2:8">
      <c r="B28" s="2" t="s">
        <v>863</v>
      </c>
      <c r="C28" s="78" t="s">
        <v>258</v>
      </c>
      <c r="D28" s="2" t="s">
        <v>484</v>
      </c>
      <c r="E28" s="2" t="s">
        <v>864</v>
      </c>
      <c r="F28" s="71">
        <v>743375</v>
      </c>
      <c r="G28" s="71">
        <v>12885.66</v>
      </c>
      <c r="H28" s="71">
        <v>1.01</v>
      </c>
    </row>
    <row r="29" spans="2:8">
      <c r="B29" s="2" t="s">
        <v>1301</v>
      </c>
      <c r="C29" s="78" t="s">
        <v>258</v>
      </c>
      <c r="D29" s="2" t="s">
        <v>406</v>
      </c>
      <c r="E29" s="2" t="s">
        <v>1302</v>
      </c>
      <c r="F29" s="71">
        <v>2877000</v>
      </c>
      <c r="G29" s="71">
        <v>12348.08</v>
      </c>
      <c r="H29" s="71">
        <v>0.97</v>
      </c>
    </row>
    <row r="30" spans="2:8">
      <c r="B30" s="2" t="s">
        <v>789</v>
      </c>
      <c r="C30" s="78" t="s">
        <v>258</v>
      </c>
      <c r="D30" s="2" t="s">
        <v>671</v>
      </c>
      <c r="E30" s="2" t="s">
        <v>790</v>
      </c>
      <c r="F30" s="71">
        <v>4901050</v>
      </c>
      <c r="G30" s="71">
        <v>12075.21</v>
      </c>
      <c r="H30" s="71">
        <v>0.94</v>
      </c>
    </row>
    <row r="31" spans="2:8">
      <c r="B31" s="2" t="s">
        <v>411</v>
      </c>
      <c r="C31" s="78" t="s">
        <v>258</v>
      </c>
      <c r="D31" s="2" t="s">
        <v>412</v>
      </c>
      <c r="E31" s="2" t="s">
        <v>413</v>
      </c>
      <c r="F31" s="71">
        <v>387975</v>
      </c>
      <c r="G31" s="71">
        <v>11885.03</v>
      </c>
      <c r="H31" s="71">
        <v>0.93</v>
      </c>
    </row>
    <row r="32" spans="2:8">
      <c r="B32" s="2" t="s">
        <v>414</v>
      </c>
      <c r="C32" s="78" t="s">
        <v>258</v>
      </c>
      <c r="D32" s="2" t="s">
        <v>415</v>
      </c>
      <c r="E32" s="2" t="s">
        <v>416</v>
      </c>
      <c r="F32" s="71">
        <v>1746000</v>
      </c>
      <c r="G32" s="71">
        <v>11377.81</v>
      </c>
      <c r="H32" s="71">
        <v>0.89</v>
      </c>
    </row>
    <row r="33" spans="2:8">
      <c r="B33" s="2" t="s">
        <v>918</v>
      </c>
      <c r="C33" s="78" t="s">
        <v>258</v>
      </c>
      <c r="D33" s="2" t="s">
        <v>484</v>
      </c>
      <c r="E33" s="2" t="s">
        <v>919</v>
      </c>
      <c r="F33" s="71">
        <v>161120000</v>
      </c>
      <c r="G33" s="71">
        <v>10956.16</v>
      </c>
      <c r="H33" s="71">
        <v>0.86</v>
      </c>
    </row>
    <row r="34" spans="2:8">
      <c r="B34" s="2" t="s">
        <v>808</v>
      </c>
      <c r="C34" s="78" t="s">
        <v>258</v>
      </c>
      <c r="D34" s="2" t="s">
        <v>455</v>
      </c>
      <c r="E34" s="2" t="s">
        <v>809</v>
      </c>
      <c r="F34" s="71">
        <v>2898450</v>
      </c>
      <c r="G34" s="71">
        <v>10880.78</v>
      </c>
      <c r="H34" s="71">
        <v>0.85</v>
      </c>
    </row>
    <row r="35" spans="2:8">
      <c r="B35" s="2" t="s">
        <v>1007</v>
      </c>
      <c r="C35" s="78" t="s">
        <v>258</v>
      </c>
      <c r="D35" s="2" t="s">
        <v>409</v>
      </c>
      <c r="E35" s="2" t="s">
        <v>1008</v>
      </c>
      <c r="F35" s="71">
        <v>921800</v>
      </c>
      <c r="G35" s="71">
        <v>10697.49</v>
      </c>
      <c r="H35" s="71">
        <v>0.84</v>
      </c>
    </row>
    <row r="36" spans="2:8">
      <c r="B36" s="2" t="s">
        <v>483</v>
      </c>
      <c r="C36" s="78" t="s">
        <v>258</v>
      </c>
      <c r="D36" s="2" t="s">
        <v>484</v>
      </c>
      <c r="E36" s="2" t="s">
        <v>485</v>
      </c>
      <c r="F36" s="71">
        <v>3150100</v>
      </c>
      <c r="G36" s="71">
        <v>10530.78</v>
      </c>
      <c r="H36" s="71">
        <v>0.82</v>
      </c>
    </row>
    <row r="37" spans="2:8">
      <c r="B37" s="2" t="s">
        <v>711</v>
      </c>
      <c r="C37" s="78" t="s">
        <v>258</v>
      </c>
      <c r="D37" s="2" t="s">
        <v>695</v>
      </c>
      <c r="E37" s="2" t="s">
        <v>712</v>
      </c>
      <c r="F37" s="71">
        <v>279600</v>
      </c>
      <c r="G37" s="71">
        <v>10409.370000000001</v>
      </c>
      <c r="H37" s="71">
        <v>0.81</v>
      </c>
    </row>
    <row r="38" spans="2:8">
      <c r="B38" s="2" t="s">
        <v>2337</v>
      </c>
      <c r="C38" s="78" t="s">
        <v>258</v>
      </c>
      <c r="D38" s="2" t="s">
        <v>776</v>
      </c>
      <c r="E38" s="2" t="s">
        <v>2338</v>
      </c>
      <c r="F38" s="71">
        <v>9004000</v>
      </c>
      <c r="G38" s="71">
        <v>10370.81</v>
      </c>
      <c r="H38" s="71">
        <v>0.81</v>
      </c>
    </row>
    <row r="39" spans="2:8">
      <c r="B39" s="2" t="s">
        <v>1346</v>
      </c>
      <c r="C39" s="78" t="s">
        <v>258</v>
      </c>
      <c r="D39" s="2" t="s">
        <v>444</v>
      </c>
      <c r="E39" s="2" t="s">
        <v>1347</v>
      </c>
      <c r="F39" s="71">
        <v>7905850</v>
      </c>
      <c r="G39" s="71">
        <v>10353.5</v>
      </c>
      <c r="H39" s="71">
        <v>0.81</v>
      </c>
    </row>
    <row r="40" spans="2:8">
      <c r="B40" s="2" t="s">
        <v>1664</v>
      </c>
      <c r="C40" s="78" t="s">
        <v>258</v>
      </c>
      <c r="D40" s="2" t="s">
        <v>484</v>
      </c>
      <c r="E40" s="2" t="s">
        <v>1665</v>
      </c>
      <c r="F40" s="71">
        <v>789925</v>
      </c>
      <c r="G40" s="71">
        <v>10222.02</v>
      </c>
      <c r="H40" s="71">
        <v>0.8</v>
      </c>
    </row>
    <row r="41" spans="2:8">
      <c r="B41" s="2" t="s">
        <v>1318</v>
      </c>
      <c r="C41" s="78" t="s">
        <v>258</v>
      </c>
      <c r="D41" s="2" t="s">
        <v>449</v>
      </c>
      <c r="E41" s="2" t="s">
        <v>1319</v>
      </c>
      <c r="F41" s="71">
        <v>190200</v>
      </c>
      <c r="G41" s="71">
        <v>10102.950000000001</v>
      </c>
      <c r="H41" s="71">
        <v>0.79</v>
      </c>
    </row>
    <row r="42" spans="2:8">
      <c r="B42" s="2" t="s">
        <v>1249</v>
      </c>
      <c r="C42" s="78" t="s">
        <v>258</v>
      </c>
      <c r="D42" s="2" t="s">
        <v>388</v>
      </c>
      <c r="E42" s="2" t="s">
        <v>1250</v>
      </c>
      <c r="F42" s="71">
        <v>684600</v>
      </c>
      <c r="G42" s="71">
        <v>9709.34</v>
      </c>
      <c r="H42" s="71">
        <v>0.76</v>
      </c>
    </row>
    <row r="43" spans="2:8">
      <c r="B43" s="2" t="s">
        <v>1634</v>
      </c>
      <c r="C43" s="78" t="s">
        <v>258</v>
      </c>
      <c r="D43" s="2" t="s">
        <v>493</v>
      </c>
      <c r="E43" s="2" t="s">
        <v>1635</v>
      </c>
      <c r="F43" s="71">
        <v>179325</v>
      </c>
      <c r="G43" s="71">
        <v>9460.02</v>
      </c>
      <c r="H43" s="71">
        <v>0.74</v>
      </c>
    </row>
    <row r="44" spans="2:8">
      <c r="B44" s="2" t="s">
        <v>1011</v>
      </c>
      <c r="C44" s="78" t="s">
        <v>258</v>
      </c>
      <c r="D44" s="2" t="s">
        <v>412</v>
      </c>
      <c r="E44" s="2" t="s">
        <v>1012</v>
      </c>
      <c r="F44" s="71">
        <v>2626200</v>
      </c>
      <c r="G44" s="71">
        <v>9295.43</v>
      </c>
      <c r="H44" s="71">
        <v>0.73</v>
      </c>
    </row>
    <row r="45" spans="2:8">
      <c r="B45" s="2" t="s">
        <v>873</v>
      </c>
      <c r="C45" s="78" t="s">
        <v>258</v>
      </c>
      <c r="D45" s="2" t="s">
        <v>502</v>
      </c>
      <c r="E45" s="2" t="s">
        <v>874</v>
      </c>
      <c r="F45" s="71">
        <v>422775</v>
      </c>
      <c r="G45" s="71">
        <v>9003.42</v>
      </c>
      <c r="H45" s="71">
        <v>0.7</v>
      </c>
    </row>
    <row r="46" spans="2:8">
      <c r="B46" s="2" t="s">
        <v>420</v>
      </c>
      <c r="C46" s="78" t="s">
        <v>258</v>
      </c>
      <c r="D46" s="2" t="s">
        <v>421</v>
      </c>
      <c r="E46" s="2" t="s">
        <v>422</v>
      </c>
      <c r="F46" s="71">
        <v>639450</v>
      </c>
      <c r="G46" s="71">
        <v>8960.61</v>
      </c>
      <c r="H46" s="71">
        <v>0.7</v>
      </c>
    </row>
    <row r="47" spans="2:8">
      <c r="B47" s="2" t="s">
        <v>771</v>
      </c>
      <c r="C47" s="78" t="s">
        <v>258</v>
      </c>
      <c r="D47" s="2" t="s">
        <v>399</v>
      </c>
      <c r="E47" s="2" t="s">
        <v>772</v>
      </c>
      <c r="F47" s="71">
        <v>75500</v>
      </c>
      <c r="G47" s="71">
        <v>8689.7099999999991</v>
      </c>
      <c r="H47" s="71">
        <v>0.68</v>
      </c>
    </row>
    <row r="48" spans="2:8">
      <c r="B48" s="2" t="s">
        <v>888</v>
      </c>
      <c r="C48" s="78" t="s">
        <v>258</v>
      </c>
      <c r="D48" s="2" t="s">
        <v>493</v>
      </c>
      <c r="E48" s="2" t="s">
        <v>889</v>
      </c>
      <c r="F48" s="71">
        <v>3997875</v>
      </c>
      <c r="G48" s="71">
        <v>8652.6</v>
      </c>
      <c r="H48" s="71">
        <v>0.68</v>
      </c>
    </row>
    <row r="49" spans="2:8">
      <c r="B49" s="2" t="s">
        <v>2339</v>
      </c>
      <c r="C49" s="78" t="s">
        <v>258</v>
      </c>
      <c r="D49" s="2" t="s">
        <v>406</v>
      </c>
      <c r="E49" s="2" t="s">
        <v>2340</v>
      </c>
      <c r="F49" s="71">
        <v>4455000</v>
      </c>
      <c r="G49" s="71">
        <v>8244.8700000000008</v>
      </c>
      <c r="H49" s="71">
        <v>0.64</v>
      </c>
    </row>
    <row r="50" spans="2:8">
      <c r="B50" s="2" t="s">
        <v>1344</v>
      </c>
      <c r="C50" s="78" t="s">
        <v>258</v>
      </c>
      <c r="D50" s="2" t="s">
        <v>695</v>
      </c>
      <c r="E50" s="2" t="s">
        <v>1345</v>
      </c>
      <c r="F50" s="71">
        <v>315000</v>
      </c>
      <c r="G50" s="71">
        <v>7622.53</v>
      </c>
      <c r="H50" s="71">
        <v>0.6</v>
      </c>
    </row>
    <row r="51" spans="2:8">
      <c r="B51" s="2" t="s">
        <v>791</v>
      </c>
      <c r="C51" s="78" t="s">
        <v>258</v>
      </c>
      <c r="D51" s="2" t="s">
        <v>455</v>
      </c>
      <c r="E51" s="2" t="s">
        <v>792</v>
      </c>
      <c r="F51" s="71">
        <v>850000</v>
      </c>
      <c r="G51" s="71">
        <v>7412</v>
      </c>
      <c r="H51" s="71">
        <v>0.57999999999999996</v>
      </c>
    </row>
    <row r="52" spans="2:8">
      <c r="B52" s="2" t="s">
        <v>423</v>
      </c>
      <c r="C52" s="78" t="s">
        <v>258</v>
      </c>
      <c r="D52" s="2" t="s">
        <v>415</v>
      </c>
      <c r="E52" s="2" t="s">
        <v>424</v>
      </c>
      <c r="F52" s="71">
        <v>727320</v>
      </c>
      <c r="G52" s="71">
        <v>7287.02</v>
      </c>
      <c r="H52" s="71">
        <v>0.56999999999999995</v>
      </c>
    </row>
    <row r="53" spans="2:8">
      <c r="B53" s="2" t="s">
        <v>995</v>
      </c>
      <c r="C53" s="78" t="s">
        <v>258</v>
      </c>
      <c r="D53" s="2" t="s">
        <v>695</v>
      </c>
      <c r="E53" s="2" t="s">
        <v>996</v>
      </c>
      <c r="F53" s="71">
        <v>90975</v>
      </c>
      <c r="G53" s="71">
        <v>7167.78</v>
      </c>
      <c r="H53" s="71">
        <v>0.56000000000000005</v>
      </c>
    </row>
    <row r="54" spans="2:8">
      <c r="B54" s="2" t="s">
        <v>1774</v>
      </c>
      <c r="C54" s="78" t="s">
        <v>258</v>
      </c>
      <c r="D54" s="2" t="s">
        <v>514</v>
      </c>
      <c r="E54" s="2" t="s">
        <v>1775</v>
      </c>
      <c r="F54" s="71">
        <v>240250</v>
      </c>
      <c r="G54" s="71">
        <v>6845.44</v>
      </c>
      <c r="H54" s="71">
        <v>0.54</v>
      </c>
    </row>
    <row r="55" spans="2:8">
      <c r="B55" s="2" t="s">
        <v>775</v>
      </c>
      <c r="C55" s="78" t="s">
        <v>258</v>
      </c>
      <c r="D55" s="2" t="s">
        <v>776</v>
      </c>
      <c r="E55" s="2" t="s">
        <v>777</v>
      </c>
      <c r="F55" s="71">
        <v>4411000</v>
      </c>
      <c r="G55" s="71">
        <v>6803.53</v>
      </c>
      <c r="H55" s="71">
        <v>0.53</v>
      </c>
    </row>
    <row r="56" spans="2:8">
      <c r="B56" s="2" t="s">
        <v>1186</v>
      </c>
      <c r="C56" s="78" t="s">
        <v>258</v>
      </c>
      <c r="D56" s="2" t="s">
        <v>388</v>
      </c>
      <c r="E56" s="2" t="s">
        <v>1187</v>
      </c>
      <c r="F56" s="71">
        <v>265650</v>
      </c>
      <c r="G56" s="71">
        <v>6641.78</v>
      </c>
      <c r="H56" s="71">
        <v>0.52</v>
      </c>
    </row>
    <row r="57" spans="2:8">
      <c r="B57" s="2" t="s">
        <v>896</v>
      </c>
      <c r="C57" s="78" t="s">
        <v>258</v>
      </c>
      <c r="D57" s="2" t="s">
        <v>525</v>
      </c>
      <c r="E57" s="2" t="s">
        <v>897</v>
      </c>
      <c r="F57" s="71">
        <v>912625</v>
      </c>
      <c r="G57" s="71">
        <v>6639.35</v>
      </c>
      <c r="H57" s="71">
        <v>0.52</v>
      </c>
    </row>
    <row r="58" spans="2:8">
      <c r="B58" s="2" t="s">
        <v>1680</v>
      </c>
      <c r="C58" s="78" t="s">
        <v>258</v>
      </c>
      <c r="D58" s="2" t="s">
        <v>493</v>
      </c>
      <c r="E58" s="2" t="s">
        <v>1681</v>
      </c>
      <c r="F58" s="71">
        <v>115000</v>
      </c>
      <c r="G58" s="71">
        <v>6378.19</v>
      </c>
      <c r="H58" s="71">
        <v>0.5</v>
      </c>
    </row>
    <row r="59" spans="2:8">
      <c r="B59" s="2" t="s">
        <v>1434</v>
      </c>
      <c r="C59" s="78" t="s">
        <v>258</v>
      </c>
      <c r="D59" s="2" t="s">
        <v>378</v>
      </c>
      <c r="E59" s="2" t="s">
        <v>1435</v>
      </c>
      <c r="F59" s="71">
        <v>2731950</v>
      </c>
      <c r="G59" s="71">
        <v>6243.33</v>
      </c>
      <c r="H59" s="71">
        <v>0.49</v>
      </c>
    </row>
    <row r="60" spans="2:8">
      <c r="B60" s="2" t="s">
        <v>1104</v>
      </c>
      <c r="C60" s="78" t="s">
        <v>258</v>
      </c>
      <c r="D60" s="2" t="s">
        <v>502</v>
      </c>
      <c r="E60" s="2" t="s">
        <v>1105</v>
      </c>
      <c r="F60" s="71">
        <v>832425</v>
      </c>
      <c r="G60" s="71">
        <v>5664.65</v>
      </c>
      <c r="H60" s="71">
        <v>0.44</v>
      </c>
    </row>
    <row r="61" spans="2:8">
      <c r="B61" s="2" t="s">
        <v>1365</v>
      </c>
      <c r="C61" s="78" t="s">
        <v>258</v>
      </c>
      <c r="D61" s="2" t="s">
        <v>1366</v>
      </c>
      <c r="E61" s="2" t="s">
        <v>1367</v>
      </c>
      <c r="F61" s="71">
        <v>243300</v>
      </c>
      <c r="G61" s="71">
        <v>5634.34</v>
      </c>
      <c r="H61" s="71">
        <v>0.44</v>
      </c>
    </row>
    <row r="62" spans="2:8">
      <c r="B62" s="2" t="s">
        <v>2341</v>
      </c>
      <c r="C62" s="78" t="s">
        <v>258</v>
      </c>
      <c r="D62" s="2" t="s">
        <v>378</v>
      </c>
      <c r="E62" s="2" t="s">
        <v>2342</v>
      </c>
      <c r="F62" s="71">
        <v>6277500</v>
      </c>
      <c r="G62" s="71">
        <v>5586.98</v>
      </c>
      <c r="H62" s="71">
        <v>0.44</v>
      </c>
    </row>
    <row r="63" spans="2:8">
      <c r="B63" s="2" t="s">
        <v>1436</v>
      </c>
      <c r="C63" s="78" t="s">
        <v>258</v>
      </c>
      <c r="D63" s="2" t="s">
        <v>438</v>
      </c>
      <c r="E63" s="2" t="s">
        <v>1437</v>
      </c>
      <c r="F63" s="71">
        <v>3022100</v>
      </c>
      <c r="G63" s="71">
        <v>5531.65</v>
      </c>
      <c r="H63" s="71">
        <v>0.43</v>
      </c>
    </row>
    <row r="64" spans="2:8">
      <c r="B64" s="2" t="s">
        <v>1919</v>
      </c>
      <c r="C64" s="78" t="s">
        <v>258</v>
      </c>
      <c r="D64" s="2" t="s">
        <v>1637</v>
      </c>
      <c r="E64" s="2" t="s">
        <v>1920</v>
      </c>
      <c r="F64" s="71">
        <v>465000</v>
      </c>
      <c r="G64" s="71">
        <v>5390.51</v>
      </c>
      <c r="H64" s="71">
        <v>0.42</v>
      </c>
    </row>
    <row r="65" spans="2:8">
      <c r="B65" s="2" t="s">
        <v>1795</v>
      </c>
      <c r="C65" s="78" t="s">
        <v>258</v>
      </c>
      <c r="D65" s="2" t="s">
        <v>406</v>
      </c>
      <c r="E65" s="2" t="s">
        <v>1796</v>
      </c>
      <c r="F65" s="71">
        <v>2226000</v>
      </c>
      <c r="G65" s="71">
        <v>5181.0200000000004</v>
      </c>
      <c r="H65" s="71">
        <v>0.41</v>
      </c>
    </row>
    <row r="66" spans="2:8">
      <c r="B66" s="2" t="s">
        <v>818</v>
      </c>
      <c r="C66" s="78" t="s">
        <v>258</v>
      </c>
      <c r="D66" s="2" t="s">
        <v>381</v>
      </c>
      <c r="E66" s="2" t="s">
        <v>819</v>
      </c>
      <c r="F66" s="71">
        <v>4021875</v>
      </c>
      <c r="G66" s="71">
        <v>5135.93</v>
      </c>
      <c r="H66" s="71">
        <v>0.4</v>
      </c>
    </row>
    <row r="67" spans="2:8">
      <c r="B67" s="2" t="s">
        <v>1305</v>
      </c>
      <c r="C67" s="78" t="s">
        <v>258</v>
      </c>
      <c r="D67" s="2" t="s">
        <v>406</v>
      </c>
      <c r="E67" s="2" t="s">
        <v>1306</v>
      </c>
      <c r="F67" s="71">
        <v>851000</v>
      </c>
      <c r="G67" s="71">
        <v>4798.3599999999997</v>
      </c>
      <c r="H67" s="71">
        <v>0.38</v>
      </c>
    </row>
    <row r="68" spans="2:8">
      <c r="B68" s="2" t="s">
        <v>796</v>
      </c>
      <c r="C68" s="78" t="s">
        <v>258</v>
      </c>
      <c r="D68" s="2" t="s">
        <v>381</v>
      </c>
      <c r="E68" s="2" t="s">
        <v>797</v>
      </c>
      <c r="F68" s="71">
        <v>1328400</v>
      </c>
      <c r="G68" s="71">
        <v>4786.8900000000003</v>
      </c>
      <c r="H68" s="71">
        <v>0.37</v>
      </c>
    </row>
    <row r="69" spans="2:8">
      <c r="B69" s="2" t="s">
        <v>1073</v>
      </c>
      <c r="C69" s="78" t="s">
        <v>258</v>
      </c>
      <c r="D69" s="2" t="s">
        <v>655</v>
      </c>
      <c r="E69" s="2" t="s">
        <v>1074</v>
      </c>
      <c r="F69" s="71">
        <v>611000</v>
      </c>
      <c r="G69" s="71">
        <v>4786.88</v>
      </c>
      <c r="H69" s="71">
        <v>0.37</v>
      </c>
    </row>
    <row r="70" spans="2:8">
      <c r="B70" s="2" t="s">
        <v>1075</v>
      </c>
      <c r="C70" s="78" t="s">
        <v>258</v>
      </c>
      <c r="D70" s="2" t="s">
        <v>409</v>
      </c>
      <c r="E70" s="2" t="s">
        <v>1076</v>
      </c>
      <c r="F70" s="71">
        <v>82000</v>
      </c>
      <c r="G70" s="71">
        <v>4735.87</v>
      </c>
      <c r="H70" s="71">
        <v>0.37</v>
      </c>
    </row>
    <row r="71" spans="2:8">
      <c r="B71" s="2" t="s">
        <v>1081</v>
      </c>
      <c r="C71" s="78" t="s">
        <v>258</v>
      </c>
      <c r="D71" s="2" t="s">
        <v>406</v>
      </c>
      <c r="E71" s="2" t="s">
        <v>1082</v>
      </c>
      <c r="F71" s="71">
        <v>52750</v>
      </c>
      <c r="G71" s="71">
        <v>4718.8</v>
      </c>
      <c r="H71" s="71">
        <v>0.37</v>
      </c>
    </row>
    <row r="72" spans="2:8">
      <c r="B72" s="2" t="s">
        <v>1662</v>
      </c>
      <c r="C72" s="78" t="s">
        <v>258</v>
      </c>
      <c r="D72" s="2" t="s">
        <v>460</v>
      </c>
      <c r="E72" s="2" t="s">
        <v>1663</v>
      </c>
      <c r="F72" s="71">
        <v>1807000</v>
      </c>
      <c r="G72" s="71">
        <v>4630.8</v>
      </c>
      <c r="H72" s="71">
        <v>0.36</v>
      </c>
    </row>
    <row r="73" spans="2:8">
      <c r="B73" s="2" t="s">
        <v>1933</v>
      </c>
      <c r="C73" s="78" t="s">
        <v>258</v>
      </c>
      <c r="D73" s="2" t="s">
        <v>668</v>
      </c>
      <c r="E73" s="2" t="s">
        <v>1934</v>
      </c>
      <c r="F73" s="71">
        <v>93600</v>
      </c>
      <c r="G73" s="71">
        <v>4620.9399999999996</v>
      </c>
      <c r="H73" s="71">
        <v>0.36</v>
      </c>
    </row>
    <row r="74" spans="2:8">
      <c r="B74" s="2" t="s">
        <v>2125</v>
      </c>
      <c r="C74" s="78" t="s">
        <v>258</v>
      </c>
      <c r="D74" s="2" t="s">
        <v>455</v>
      </c>
      <c r="E74" s="2" t="s">
        <v>2126</v>
      </c>
      <c r="F74" s="71">
        <v>485250</v>
      </c>
      <c r="G74" s="71">
        <v>4603.32</v>
      </c>
      <c r="H74" s="71">
        <v>0.36</v>
      </c>
    </row>
    <row r="75" spans="2:8">
      <c r="B75" s="2" t="s">
        <v>778</v>
      </c>
      <c r="C75" s="78" t="s">
        <v>258</v>
      </c>
      <c r="D75" s="2" t="s">
        <v>399</v>
      </c>
      <c r="E75" s="2" t="s">
        <v>779</v>
      </c>
      <c r="F75" s="71">
        <v>821700</v>
      </c>
      <c r="G75" s="71">
        <v>4423.62</v>
      </c>
      <c r="H75" s="71">
        <v>0.35</v>
      </c>
    </row>
    <row r="76" spans="2:8">
      <c r="B76" s="2" t="s">
        <v>1389</v>
      </c>
      <c r="C76" s="78" t="s">
        <v>258</v>
      </c>
      <c r="D76" s="2" t="s">
        <v>471</v>
      </c>
      <c r="E76" s="2" t="s">
        <v>1390</v>
      </c>
      <c r="F76" s="71">
        <v>287350</v>
      </c>
      <c r="G76" s="71">
        <v>4382.8100000000004</v>
      </c>
      <c r="H76" s="71">
        <v>0.34</v>
      </c>
    </row>
    <row r="77" spans="2:8">
      <c r="B77" s="2" t="s">
        <v>1087</v>
      </c>
      <c r="C77" s="78" t="s">
        <v>258</v>
      </c>
      <c r="D77" s="2" t="s">
        <v>406</v>
      </c>
      <c r="E77" s="2" t="s">
        <v>1088</v>
      </c>
      <c r="F77" s="71">
        <v>648750</v>
      </c>
      <c r="G77" s="71">
        <v>4255.8</v>
      </c>
      <c r="H77" s="71">
        <v>0.33</v>
      </c>
    </row>
    <row r="78" spans="2:8">
      <c r="B78" s="2" t="s">
        <v>816</v>
      </c>
      <c r="C78" s="78" t="s">
        <v>258</v>
      </c>
      <c r="D78" s="2" t="s">
        <v>428</v>
      </c>
      <c r="E78" s="2" t="s">
        <v>817</v>
      </c>
      <c r="F78" s="71">
        <v>6169500</v>
      </c>
      <c r="G78" s="71">
        <v>4250.17</v>
      </c>
      <c r="H78" s="71">
        <v>0.33</v>
      </c>
    </row>
    <row r="79" spans="2:8">
      <c r="B79" s="2" t="s">
        <v>1052</v>
      </c>
      <c r="C79" s="78" t="s">
        <v>258</v>
      </c>
      <c r="D79" s="2" t="s">
        <v>823</v>
      </c>
      <c r="E79" s="2" t="s">
        <v>1053</v>
      </c>
      <c r="F79" s="71">
        <v>1915950</v>
      </c>
      <c r="G79" s="71">
        <v>4230.2299999999996</v>
      </c>
      <c r="H79" s="71">
        <v>0.33</v>
      </c>
    </row>
    <row r="80" spans="2:8">
      <c r="B80" s="2" t="s">
        <v>908</v>
      </c>
      <c r="C80" s="78" t="s">
        <v>258</v>
      </c>
      <c r="D80" s="2" t="s">
        <v>583</v>
      </c>
      <c r="E80" s="2" t="s">
        <v>909</v>
      </c>
      <c r="F80" s="71">
        <v>605000</v>
      </c>
      <c r="G80" s="71">
        <v>4184.18</v>
      </c>
      <c r="H80" s="71">
        <v>0.33</v>
      </c>
    </row>
    <row r="81" spans="2:8">
      <c r="B81" s="2" t="s">
        <v>839</v>
      </c>
      <c r="C81" s="78" t="s">
        <v>258</v>
      </c>
      <c r="D81" s="2" t="s">
        <v>514</v>
      </c>
      <c r="E81" s="2" t="s">
        <v>840</v>
      </c>
      <c r="F81" s="71">
        <v>1063000</v>
      </c>
      <c r="G81" s="71">
        <v>4153.67</v>
      </c>
      <c r="H81" s="71">
        <v>0.32</v>
      </c>
    </row>
    <row r="82" spans="2:8">
      <c r="B82" s="2" t="s">
        <v>1299</v>
      </c>
      <c r="C82" s="78" t="s">
        <v>258</v>
      </c>
      <c r="D82" s="2" t="s">
        <v>406</v>
      </c>
      <c r="E82" s="2" t="s">
        <v>1300</v>
      </c>
      <c r="F82" s="71">
        <v>924300</v>
      </c>
      <c r="G82" s="71">
        <v>3828.91</v>
      </c>
      <c r="H82" s="71">
        <v>0.3</v>
      </c>
    </row>
    <row r="83" spans="2:8">
      <c r="B83" s="2" t="s">
        <v>1295</v>
      </c>
      <c r="C83" s="78" t="s">
        <v>258</v>
      </c>
      <c r="D83" s="2" t="s">
        <v>406</v>
      </c>
      <c r="E83" s="2" t="s">
        <v>1296</v>
      </c>
      <c r="F83" s="71">
        <v>1661550</v>
      </c>
      <c r="G83" s="71">
        <v>3780.19</v>
      </c>
      <c r="H83" s="71">
        <v>0.3</v>
      </c>
    </row>
    <row r="84" spans="2:8">
      <c r="B84" s="2" t="s">
        <v>865</v>
      </c>
      <c r="C84" s="78" t="s">
        <v>258</v>
      </c>
      <c r="D84" s="2" t="s">
        <v>431</v>
      </c>
      <c r="E84" s="2" t="s">
        <v>866</v>
      </c>
      <c r="F84" s="71">
        <v>339675</v>
      </c>
      <c r="G84" s="71">
        <v>3726.06</v>
      </c>
      <c r="H84" s="71">
        <v>0.28999999999999998</v>
      </c>
    </row>
    <row r="85" spans="2:8">
      <c r="B85" s="2" t="s">
        <v>890</v>
      </c>
      <c r="C85" s="78" t="s">
        <v>258</v>
      </c>
      <c r="D85" s="2" t="s">
        <v>556</v>
      </c>
      <c r="E85" s="2" t="s">
        <v>891</v>
      </c>
      <c r="F85" s="71">
        <v>4803750</v>
      </c>
      <c r="G85" s="71">
        <v>3637.88</v>
      </c>
      <c r="H85" s="71">
        <v>0.28000000000000003</v>
      </c>
    </row>
    <row r="86" spans="2:8">
      <c r="B86" s="2" t="s">
        <v>894</v>
      </c>
      <c r="C86" s="78" t="s">
        <v>258</v>
      </c>
      <c r="D86" s="2" t="s">
        <v>438</v>
      </c>
      <c r="E86" s="2" t="s">
        <v>895</v>
      </c>
      <c r="F86" s="71">
        <v>1210500</v>
      </c>
      <c r="G86" s="71">
        <v>3554.03</v>
      </c>
      <c r="H86" s="71">
        <v>0.28000000000000003</v>
      </c>
    </row>
    <row r="87" spans="2:8">
      <c r="B87" s="2" t="s">
        <v>800</v>
      </c>
      <c r="C87" s="78" t="s">
        <v>258</v>
      </c>
      <c r="D87" s="2" t="s">
        <v>776</v>
      </c>
      <c r="E87" s="2" t="s">
        <v>801</v>
      </c>
      <c r="F87" s="71">
        <v>377500</v>
      </c>
      <c r="G87" s="71">
        <v>3443.93</v>
      </c>
      <c r="H87" s="71">
        <v>0.27</v>
      </c>
    </row>
    <row r="88" spans="2:8">
      <c r="B88" s="2" t="s">
        <v>670</v>
      </c>
      <c r="C88" s="78" t="s">
        <v>258</v>
      </c>
      <c r="D88" s="2" t="s">
        <v>671</v>
      </c>
      <c r="E88" s="2" t="s">
        <v>672</v>
      </c>
      <c r="F88" s="71">
        <v>882575</v>
      </c>
      <c r="G88" s="71">
        <v>3413.36</v>
      </c>
      <c r="H88" s="71">
        <v>0.27</v>
      </c>
    </row>
    <row r="89" spans="2:8">
      <c r="B89" s="2" t="s">
        <v>1597</v>
      </c>
      <c r="C89" s="78" t="s">
        <v>258</v>
      </c>
      <c r="D89" s="2" t="s">
        <v>418</v>
      </c>
      <c r="E89" s="2" t="s">
        <v>1598</v>
      </c>
      <c r="F89" s="71">
        <v>294400</v>
      </c>
      <c r="G89" s="71">
        <v>3378.83</v>
      </c>
      <c r="H89" s="71">
        <v>0.26</v>
      </c>
    </row>
    <row r="90" spans="2:8">
      <c r="B90" s="2" t="s">
        <v>1129</v>
      </c>
      <c r="C90" s="78" t="s">
        <v>258</v>
      </c>
      <c r="D90" s="2" t="s">
        <v>378</v>
      </c>
      <c r="E90" s="2" t="s">
        <v>1130</v>
      </c>
      <c r="F90" s="71">
        <v>2282000</v>
      </c>
      <c r="G90" s="71">
        <v>3338.11</v>
      </c>
      <c r="H90" s="71">
        <v>0.26</v>
      </c>
    </row>
    <row r="91" spans="2:8">
      <c r="B91" s="2" t="s">
        <v>667</v>
      </c>
      <c r="C91" s="78" t="s">
        <v>258</v>
      </c>
      <c r="D91" s="2" t="s">
        <v>668</v>
      </c>
      <c r="E91" s="2" t="s">
        <v>669</v>
      </c>
      <c r="F91" s="71">
        <v>146000</v>
      </c>
      <c r="G91" s="71">
        <v>3286.1</v>
      </c>
      <c r="H91" s="71">
        <v>0.26</v>
      </c>
    </row>
    <row r="92" spans="2:8">
      <c r="B92" s="2" t="s">
        <v>986</v>
      </c>
      <c r="C92" s="78" t="s">
        <v>258</v>
      </c>
      <c r="D92" s="2" t="s">
        <v>695</v>
      </c>
      <c r="E92" s="2" t="s">
        <v>987</v>
      </c>
      <c r="F92" s="71">
        <v>118650</v>
      </c>
      <c r="G92" s="71">
        <v>3162.97</v>
      </c>
      <c r="H92" s="71">
        <v>0.25</v>
      </c>
    </row>
    <row r="93" spans="2:8">
      <c r="B93" s="2" t="s">
        <v>1184</v>
      </c>
      <c r="C93" s="78" t="s">
        <v>258</v>
      </c>
      <c r="D93" s="2" t="s">
        <v>449</v>
      </c>
      <c r="E93" s="2" t="s">
        <v>1185</v>
      </c>
      <c r="F93" s="71">
        <v>75750</v>
      </c>
      <c r="G93" s="71">
        <v>3040.53</v>
      </c>
      <c r="H93" s="71">
        <v>0.24</v>
      </c>
    </row>
    <row r="94" spans="2:8">
      <c r="B94" s="2" t="s">
        <v>1027</v>
      </c>
      <c r="C94" s="78" t="s">
        <v>258</v>
      </c>
      <c r="D94" s="2" t="s">
        <v>471</v>
      </c>
      <c r="E94" s="2" t="s">
        <v>1028</v>
      </c>
      <c r="F94" s="71">
        <v>229008</v>
      </c>
      <c r="G94" s="71">
        <v>2963.94</v>
      </c>
      <c r="H94" s="71">
        <v>0.23</v>
      </c>
    </row>
    <row r="95" spans="2:8">
      <c r="B95" s="2" t="s">
        <v>782</v>
      </c>
      <c r="C95" s="78" t="s">
        <v>258</v>
      </c>
      <c r="D95" s="2" t="s">
        <v>783</v>
      </c>
      <c r="E95" s="2" t="s">
        <v>784</v>
      </c>
      <c r="F95" s="71">
        <v>581900</v>
      </c>
      <c r="G95" s="71">
        <v>2696.52</v>
      </c>
      <c r="H95" s="71">
        <v>0.21</v>
      </c>
    </row>
    <row r="96" spans="2:8">
      <c r="B96" s="2" t="s">
        <v>1721</v>
      </c>
      <c r="C96" s="78" t="s">
        <v>258</v>
      </c>
      <c r="D96" s="2" t="s">
        <v>409</v>
      </c>
      <c r="E96" s="2" t="s">
        <v>1722</v>
      </c>
      <c r="F96" s="71">
        <v>303300</v>
      </c>
      <c r="G96" s="71">
        <v>2688.45</v>
      </c>
      <c r="H96" s="71">
        <v>0.21</v>
      </c>
    </row>
    <row r="97" spans="2:8">
      <c r="B97" s="2" t="s">
        <v>2343</v>
      </c>
      <c r="C97" s="78" t="s">
        <v>258</v>
      </c>
      <c r="D97" s="2" t="s">
        <v>406</v>
      </c>
      <c r="E97" s="2" t="s">
        <v>2344</v>
      </c>
      <c r="F97" s="71">
        <v>271500</v>
      </c>
      <c r="G97" s="71">
        <v>2682.01</v>
      </c>
      <c r="H97" s="71">
        <v>0.21</v>
      </c>
    </row>
    <row r="98" spans="2:8">
      <c r="B98" s="2" t="s">
        <v>1348</v>
      </c>
      <c r="C98" s="78" t="s">
        <v>258</v>
      </c>
      <c r="D98" s="2" t="s">
        <v>444</v>
      </c>
      <c r="E98" s="2" t="s">
        <v>1349</v>
      </c>
      <c r="F98" s="71">
        <v>9250</v>
      </c>
      <c r="G98" s="71">
        <v>2623.16</v>
      </c>
      <c r="H98" s="71">
        <v>0.21</v>
      </c>
    </row>
    <row r="99" spans="2:8">
      <c r="B99" s="2" t="s">
        <v>1271</v>
      </c>
      <c r="C99" s="78" t="s">
        <v>258</v>
      </c>
      <c r="D99" s="2" t="s">
        <v>388</v>
      </c>
      <c r="E99" s="2" t="s">
        <v>1272</v>
      </c>
      <c r="F99" s="71">
        <v>664000</v>
      </c>
      <c r="G99" s="71">
        <v>2574.33</v>
      </c>
      <c r="H99" s="71">
        <v>0.2</v>
      </c>
    </row>
    <row r="100" spans="2:8">
      <c r="B100" s="2" t="s">
        <v>2345</v>
      </c>
      <c r="C100" s="78" t="s">
        <v>258</v>
      </c>
      <c r="D100" s="2" t="s">
        <v>391</v>
      </c>
      <c r="E100" s="2" t="s">
        <v>2346</v>
      </c>
      <c r="F100" s="71">
        <v>5596500</v>
      </c>
      <c r="G100" s="71">
        <v>2527.38</v>
      </c>
      <c r="H100" s="71">
        <v>0.2</v>
      </c>
    </row>
    <row r="101" spans="2:8">
      <c r="B101" s="2" t="s">
        <v>2123</v>
      </c>
      <c r="C101" s="78" t="s">
        <v>258</v>
      </c>
      <c r="D101" s="2" t="s">
        <v>455</v>
      </c>
      <c r="E101" s="2" t="s">
        <v>2124</v>
      </c>
      <c r="F101" s="71">
        <v>464250</v>
      </c>
      <c r="G101" s="71">
        <v>2497.1999999999998</v>
      </c>
      <c r="H101" s="71">
        <v>0.2</v>
      </c>
    </row>
    <row r="102" spans="2:8">
      <c r="B102" s="2" t="s">
        <v>385</v>
      </c>
      <c r="C102" s="78" t="s">
        <v>258</v>
      </c>
      <c r="D102" s="2" t="s">
        <v>378</v>
      </c>
      <c r="E102" s="2" t="s">
        <v>386</v>
      </c>
      <c r="F102" s="71">
        <v>110400</v>
      </c>
      <c r="G102" s="71">
        <v>2397</v>
      </c>
      <c r="H102" s="71">
        <v>0.19</v>
      </c>
    </row>
    <row r="103" spans="2:8">
      <c r="B103" s="2" t="s">
        <v>1715</v>
      </c>
      <c r="C103" s="78" t="s">
        <v>258</v>
      </c>
      <c r="D103" s="2" t="s">
        <v>409</v>
      </c>
      <c r="E103" s="2" t="s">
        <v>1716</v>
      </c>
      <c r="F103" s="71">
        <v>70500</v>
      </c>
      <c r="G103" s="71">
        <v>2275.6999999999998</v>
      </c>
      <c r="H103" s="71">
        <v>0.18</v>
      </c>
    </row>
    <row r="104" spans="2:8">
      <c r="B104" s="2" t="s">
        <v>387</v>
      </c>
      <c r="C104" s="78" t="s">
        <v>258</v>
      </c>
      <c r="D104" s="2" t="s">
        <v>388</v>
      </c>
      <c r="E104" s="2" t="s">
        <v>389</v>
      </c>
      <c r="F104" s="71">
        <v>142000</v>
      </c>
      <c r="G104" s="71">
        <v>2230.3200000000002</v>
      </c>
      <c r="H104" s="71">
        <v>0.17</v>
      </c>
    </row>
    <row r="105" spans="2:8">
      <c r="B105" s="2" t="s">
        <v>1056</v>
      </c>
      <c r="C105" s="78" t="s">
        <v>258</v>
      </c>
      <c r="D105" s="2" t="s">
        <v>409</v>
      </c>
      <c r="E105" s="2" t="s">
        <v>1057</v>
      </c>
      <c r="F105" s="71">
        <v>438000</v>
      </c>
      <c r="G105" s="71">
        <v>2130.21</v>
      </c>
      <c r="H105" s="71">
        <v>0.17</v>
      </c>
    </row>
    <row r="106" spans="2:8">
      <c r="B106" s="2" t="s">
        <v>646</v>
      </c>
      <c r="C106" s="78" t="s">
        <v>258</v>
      </c>
      <c r="D106" s="2" t="s">
        <v>438</v>
      </c>
      <c r="E106" s="2" t="s">
        <v>647</v>
      </c>
      <c r="F106" s="71">
        <v>153200</v>
      </c>
      <c r="G106" s="71">
        <v>2124.81</v>
      </c>
      <c r="H106" s="71">
        <v>0.17</v>
      </c>
    </row>
    <row r="107" spans="2:8">
      <c r="B107" s="2" t="s">
        <v>443</v>
      </c>
      <c r="C107" s="78" t="s">
        <v>258</v>
      </c>
      <c r="D107" s="2" t="s">
        <v>444</v>
      </c>
      <c r="E107" s="2" t="s">
        <v>445</v>
      </c>
      <c r="F107" s="71">
        <v>1880</v>
      </c>
      <c r="G107" s="71">
        <v>2118.34</v>
      </c>
      <c r="H107" s="71">
        <v>0.17</v>
      </c>
    </row>
    <row r="108" spans="2:8">
      <c r="B108" s="2" t="s">
        <v>403</v>
      </c>
      <c r="C108" s="78" t="s">
        <v>258</v>
      </c>
      <c r="D108" s="2" t="s">
        <v>396</v>
      </c>
      <c r="E108" s="2" t="s">
        <v>404</v>
      </c>
      <c r="F108" s="71">
        <v>92100</v>
      </c>
      <c r="G108" s="71">
        <v>2080.4</v>
      </c>
      <c r="H108" s="71">
        <v>0.16</v>
      </c>
    </row>
    <row r="109" spans="2:8">
      <c r="B109" s="2" t="s">
        <v>773</v>
      </c>
      <c r="C109" s="78" t="s">
        <v>258</v>
      </c>
      <c r="D109" s="2" t="s">
        <v>455</v>
      </c>
      <c r="E109" s="2" t="s">
        <v>774</v>
      </c>
      <c r="F109" s="71">
        <v>579000</v>
      </c>
      <c r="G109" s="71">
        <v>2070.5</v>
      </c>
      <c r="H109" s="71">
        <v>0.16</v>
      </c>
    </row>
    <row r="110" spans="2:8">
      <c r="B110" s="2" t="s">
        <v>988</v>
      </c>
      <c r="C110" s="78" t="s">
        <v>258</v>
      </c>
      <c r="D110" s="2" t="s">
        <v>409</v>
      </c>
      <c r="E110" s="2" t="s">
        <v>989</v>
      </c>
      <c r="F110" s="71">
        <v>115500</v>
      </c>
      <c r="G110" s="71">
        <v>2003.58</v>
      </c>
      <c r="H110" s="71">
        <v>0.16</v>
      </c>
    </row>
    <row r="111" spans="2:8">
      <c r="B111" s="2" t="s">
        <v>924</v>
      </c>
      <c r="C111" s="78" t="s">
        <v>258</v>
      </c>
      <c r="D111" s="2" t="s">
        <v>444</v>
      </c>
      <c r="E111" s="2" t="s">
        <v>925</v>
      </c>
      <c r="F111" s="71">
        <v>549000</v>
      </c>
      <c r="G111" s="71">
        <v>1978.87</v>
      </c>
      <c r="H111" s="71">
        <v>0.15</v>
      </c>
    </row>
    <row r="112" spans="2:8">
      <c r="B112" s="2" t="s">
        <v>1019</v>
      </c>
      <c r="C112" s="78" t="s">
        <v>258</v>
      </c>
      <c r="D112" s="2" t="s">
        <v>409</v>
      </c>
      <c r="E112" s="2" t="s">
        <v>1020</v>
      </c>
      <c r="F112" s="71">
        <v>126750</v>
      </c>
      <c r="G112" s="71">
        <v>1953.28</v>
      </c>
      <c r="H112" s="71">
        <v>0.15</v>
      </c>
    </row>
    <row r="113" spans="2:8">
      <c r="B113" s="2" t="s">
        <v>822</v>
      </c>
      <c r="C113" s="78" t="s">
        <v>258</v>
      </c>
      <c r="D113" s="2" t="s">
        <v>823</v>
      </c>
      <c r="E113" s="2" t="s">
        <v>824</v>
      </c>
      <c r="F113" s="71">
        <v>271600</v>
      </c>
      <c r="G113" s="71">
        <v>1853.53</v>
      </c>
      <c r="H113" s="71">
        <v>0.14000000000000001</v>
      </c>
    </row>
    <row r="114" spans="2:8">
      <c r="B114" s="2" t="s">
        <v>2347</v>
      </c>
      <c r="C114" s="78" t="s">
        <v>258</v>
      </c>
      <c r="D114" s="2" t="s">
        <v>378</v>
      </c>
      <c r="E114" s="2" t="s">
        <v>2348</v>
      </c>
      <c r="F114" s="71">
        <v>1576000</v>
      </c>
      <c r="G114" s="71">
        <v>1515.01</v>
      </c>
      <c r="H114" s="71">
        <v>0.12</v>
      </c>
    </row>
    <row r="115" spans="2:8">
      <c r="B115" s="2" t="s">
        <v>2349</v>
      </c>
      <c r="C115" s="78" t="s">
        <v>258</v>
      </c>
      <c r="D115" s="2" t="s">
        <v>378</v>
      </c>
      <c r="E115" s="2" t="s">
        <v>2350</v>
      </c>
      <c r="F115" s="71">
        <v>1399250</v>
      </c>
      <c r="G115" s="71">
        <v>1498.88</v>
      </c>
      <c r="H115" s="71">
        <v>0.12</v>
      </c>
    </row>
    <row r="116" spans="2:8">
      <c r="B116" s="2" t="s">
        <v>1009</v>
      </c>
      <c r="C116" s="78" t="s">
        <v>258</v>
      </c>
      <c r="D116" s="2" t="s">
        <v>409</v>
      </c>
      <c r="E116" s="2" t="s">
        <v>1010</v>
      </c>
      <c r="F116" s="71">
        <v>243100</v>
      </c>
      <c r="G116" s="71">
        <v>1491.18</v>
      </c>
      <c r="H116" s="71">
        <v>0.12</v>
      </c>
    </row>
    <row r="117" spans="2:8">
      <c r="B117" s="2" t="s">
        <v>1297</v>
      </c>
      <c r="C117" s="78" t="s">
        <v>258</v>
      </c>
      <c r="D117" s="2" t="s">
        <v>418</v>
      </c>
      <c r="E117" s="2" t="s">
        <v>1298</v>
      </c>
      <c r="F117" s="71">
        <v>94500</v>
      </c>
      <c r="G117" s="71">
        <v>1462.72</v>
      </c>
      <c r="H117" s="71">
        <v>0.11</v>
      </c>
    </row>
    <row r="118" spans="2:8">
      <c r="B118" s="2" t="s">
        <v>527</v>
      </c>
      <c r="C118" s="78" t="s">
        <v>258</v>
      </c>
      <c r="D118" s="2" t="s">
        <v>378</v>
      </c>
      <c r="E118" s="2" t="s">
        <v>528</v>
      </c>
      <c r="F118" s="71">
        <v>2362500</v>
      </c>
      <c r="G118" s="71">
        <v>1298.43</v>
      </c>
      <c r="H118" s="71">
        <v>0.1</v>
      </c>
    </row>
    <row r="119" spans="2:8">
      <c r="B119" s="2" t="s">
        <v>999</v>
      </c>
      <c r="C119" s="78" t="s">
        <v>258</v>
      </c>
      <c r="D119" s="2" t="s">
        <v>409</v>
      </c>
      <c r="E119" s="2" t="s">
        <v>1000</v>
      </c>
      <c r="F119" s="71">
        <v>75725</v>
      </c>
      <c r="G119" s="71">
        <v>1092.1099999999999</v>
      </c>
      <c r="H119" s="71">
        <v>0.09</v>
      </c>
    </row>
    <row r="120" spans="2:8">
      <c r="B120" s="2" t="s">
        <v>1025</v>
      </c>
      <c r="C120" s="78" t="s">
        <v>258</v>
      </c>
      <c r="D120" s="2" t="s">
        <v>514</v>
      </c>
      <c r="E120" s="2" t="s">
        <v>1026</v>
      </c>
      <c r="F120" s="71">
        <v>123750</v>
      </c>
      <c r="G120" s="71">
        <v>1070.31</v>
      </c>
      <c r="H120" s="71">
        <v>0.08</v>
      </c>
    </row>
    <row r="121" spans="2:8">
      <c r="B121" s="2" t="s">
        <v>1921</v>
      </c>
      <c r="C121" s="78" t="s">
        <v>258</v>
      </c>
      <c r="D121" s="2" t="s">
        <v>884</v>
      </c>
      <c r="E121" s="2" t="s">
        <v>1922</v>
      </c>
      <c r="F121" s="71">
        <v>32400</v>
      </c>
      <c r="G121" s="71">
        <v>1053.02</v>
      </c>
      <c r="H121" s="71">
        <v>0.08</v>
      </c>
    </row>
    <row r="122" spans="2:8">
      <c r="B122" s="2" t="s">
        <v>810</v>
      </c>
      <c r="C122" s="78" t="s">
        <v>258</v>
      </c>
      <c r="D122" s="2" t="s">
        <v>399</v>
      </c>
      <c r="E122" s="2" t="s">
        <v>811</v>
      </c>
      <c r="F122" s="71">
        <v>57475</v>
      </c>
      <c r="G122" s="71">
        <v>1046.94</v>
      </c>
      <c r="H122" s="71">
        <v>0.08</v>
      </c>
    </row>
    <row r="123" spans="2:8">
      <c r="B123" s="2" t="s">
        <v>490</v>
      </c>
      <c r="C123" s="78" t="s">
        <v>258</v>
      </c>
      <c r="D123" s="2" t="s">
        <v>378</v>
      </c>
      <c r="E123" s="2" t="s">
        <v>491</v>
      </c>
      <c r="F123" s="71">
        <v>160500</v>
      </c>
      <c r="G123" s="71">
        <v>1043.01</v>
      </c>
      <c r="H123" s="71">
        <v>0.08</v>
      </c>
    </row>
    <row r="124" spans="2:8">
      <c r="B124" s="2" t="s">
        <v>1079</v>
      </c>
      <c r="C124" s="78" t="s">
        <v>258</v>
      </c>
      <c r="D124" s="2" t="s">
        <v>525</v>
      </c>
      <c r="E124" s="2" t="s">
        <v>1080</v>
      </c>
      <c r="F124" s="71">
        <v>146250</v>
      </c>
      <c r="G124" s="71">
        <v>971.61</v>
      </c>
      <c r="H124" s="71">
        <v>0.08</v>
      </c>
    </row>
    <row r="125" spans="2:8">
      <c r="B125" s="2" t="s">
        <v>454</v>
      </c>
      <c r="C125" s="78" t="s">
        <v>258</v>
      </c>
      <c r="D125" s="2" t="s">
        <v>455</v>
      </c>
      <c r="E125" s="2" t="s">
        <v>456</v>
      </c>
      <c r="F125" s="71">
        <v>608400</v>
      </c>
      <c r="G125" s="71">
        <v>936.08</v>
      </c>
      <c r="H125" s="71">
        <v>7.0000000000000007E-2</v>
      </c>
    </row>
    <row r="126" spans="2:8">
      <c r="B126" s="2" t="s">
        <v>1029</v>
      </c>
      <c r="C126" s="78" t="s">
        <v>258</v>
      </c>
      <c r="D126" s="2" t="s">
        <v>823</v>
      </c>
      <c r="E126" s="2" t="s">
        <v>1030</v>
      </c>
      <c r="F126" s="71">
        <v>513750</v>
      </c>
      <c r="G126" s="71">
        <v>901.79</v>
      </c>
      <c r="H126" s="71">
        <v>7.0000000000000007E-2</v>
      </c>
    </row>
    <row r="127" spans="2:8">
      <c r="B127" s="2" t="s">
        <v>661</v>
      </c>
      <c r="C127" s="78" t="s">
        <v>258</v>
      </c>
      <c r="D127" s="2" t="s">
        <v>418</v>
      </c>
      <c r="E127" s="2" t="s">
        <v>662</v>
      </c>
      <c r="F127" s="71">
        <v>152250</v>
      </c>
      <c r="G127" s="71">
        <v>859.22</v>
      </c>
      <c r="H127" s="71">
        <v>7.0000000000000007E-2</v>
      </c>
    </row>
    <row r="128" spans="2:8">
      <c r="B128" s="2" t="s">
        <v>1148</v>
      </c>
      <c r="C128" s="78" t="s">
        <v>258</v>
      </c>
      <c r="D128" s="2" t="s">
        <v>431</v>
      </c>
      <c r="E128" s="2" t="s">
        <v>1149</v>
      </c>
      <c r="F128" s="71">
        <v>117000</v>
      </c>
      <c r="G128" s="71">
        <v>849.65</v>
      </c>
      <c r="H128" s="71">
        <v>7.0000000000000007E-2</v>
      </c>
    </row>
    <row r="129" spans="2:8">
      <c r="B129" s="2" t="s">
        <v>659</v>
      </c>
      <c r="C129" s="78" t="s">
        <v>258</v>
      </c>
      <c r="D129" s="2" t="s">
        <v>471</v>
      </c>
      <c r="E129" s="2" t="s">
        <v>660</v>
      </c>
      <c r="F129" s="71">
        <v>16000</v>
      </c>
      <c r="G129" s="71">
        <v>823.67</v>
      </c>
      <c r="H129" s="71">
        <v>0.06</v>
      </c>
    </row>
    <row r="130" spans="2:8">
      <c r="B130" s="2" t="s">
        <v>875</v>
      </c>
      <c r="C130" s="78" t="s">
        <v>258</v>
      </c>
      <c r="D130" s="2" t="s">
        <v>431</v>
      </c>
      <c r="E130" s="2" t="s">
        <v>876</v>
      </c>
      <c r="F130" s="71">
        <v>12250</v>
      </c>
      <c r="G130" s="71">
        <v>810.48</v>
      </c>
      <c r="H130" s="71">
        <v>0.06</v>
      </c>
    </row>
    <row r="131" spans="2:8">
      <c r="B131" s="2" t="s">
        <v>657</v>
      </c>
      <c r="C131" s="78" t="s">
        <v>258</v>
      </c>
      <c r="D131" s="2" t="s">
        <v>412</v>
      </c>
      <c r="E131" s="2" t="s">
        <v>658</v>
      </c>
      <c r="F131" s="71">
        <v>52500</v>
      </c>
      <c r="G131" s="71">
        <v>802.67</v>
      </c>
      <c r="H131" s="71">
        <v>0.06</v>
      </c>
    </row>
    <row r="132" spans="2:8">
      <c r="B132" s="2" t="s">
        <v>881</v>
      </c>
      <c r="C132" s="78" t="s">
        <v>258</v>
      </c>
      <c r="D132" s="2" t="s">
        <v>444</v>
      </c>
      <c r="E132" s="2" t="s">
        <v>882</v>
      </c>
      <c r="F132" s="71">
        <v>28500</v>
      </c>
      <c r="G132" s="71">
        <v>789.26</v>
      </c>
      <c r="H132" s="71">
        <v>0.06</v>
      </c>
    </row>
    <row r="133" spans="2:8">
      <c r="B133" s="2" t="s">
        <v>997</v>
      </c>
      <c r="C133" s="78" t="s">
        <v>258</v>
      </c>
      <c r="D133" s="2" t="s">
        <v>409</v>
      </c>
      <c r="E133" s="2" t="s">
        <v>998</v>
      </c>
      <c r="F133" s="71">
        <v>38250</v>
      </c>
      <c r="G133" s="71">
        <v>775.69</v>
      </c>
      <c r="H133" s="71">
        <v>0.06</v>
      </c>
    </row>
    <row r="134" spans="2:8">
      <c r="B134" s="2" t="s">
        <v>1450</v>
      </c>
      <c r="C134" s="78" t="s">
        <v>258</v>
      </c>
      <c r="D134" s="2" t="s">
        <v>399</v>
      </c>
      <c r="E134" s="2" t="s">
        <v>1451</v>
      </c>
      <c r="F134" s="71">
        <v>37200</v>
      </c>
      <c r="G134" s="71">
        <v>722.67</v>
      </c>
      <c r="H134" s="71">
        <v>0.06</v>
      </c>
    </row>
    <row r="135" spans="2:8">
      <c r="B135" s="2" t="s">
        <v>914</v>
      </c>
      <c r="C135" s="78" t="s">
        <v>258</v>
      </c>
      <c r="D135" s="2" t="s">
        <v>484</v>
      </c>
      <c r="E135" s="2" t="s">
        <v>915</v>
      </c>
      <c r="F135" s="71">
        <v>45000</v>
      </c>
      <c r="G135" s="71">
        <v>710.19</v>
      </c>
      <c r="H135" s="71">
        <v>0.06</v>
      </c>
    </row>
    <row r="136" spans="2:8">
      <c r="B136" s="2" t="s">
        <v>992</v>
      </c>
      <c r="C136" s="78" t="s">
        <v>258</v>
      </c>
      <c r="D136" s="2" t="s">
        <v>993</v>
      </c>
      <c r="E136" s="2" t="s">
        <v>994</v>
      </c>
      <c r="F136" s="71">
        <v>233700</v>
      </c>
      <c r="G136" s="71">
        <v>704.18</v>
      </c>
      <c r="H136" s="71">
        <v>0.06</v>
      </c>
    </row>
    <row r="137" spans="2:8">
      <c r="B137" s="2" t="s">
        <v>1003</v>
      </c>
      <c r="C137" s="78" t="s">
        <v>258</v>
      </c>
      <c r="D137" s="2" t="s">
        <v>695</v>
      </c>
      <c r="E137" s="2" t="s">
        <v>1004</v>
      </c>
      <c r="F137" s="71">
        <v>12425</v>
      </c>
      <c r="G137" s="71">
        <v>664.45</v>
      </c>
      <c r="H137" s="71">
        <v>0.05</v>
      </c>
    </row>
    <row r="138" spans="2:8">
      <c r="B138" s="2" t="s">
        <v>869</v>
      </c>
      <c r="C138" s="78" t="s">
        <v>258</v>
      </c>
      <c r="D138" s="2" t="s">
        <v>471</v>
      </c>
      <c r="E138" s="2" t="s">
        <v>870</v>
      </c>
      <c r="F138" s="71">
        <v>21300</v>
      </c>
      <c r="G138" s="71">
        <v>650.04</v>
      </c>
      <c r="H138" s="71">
        <v>0.05</v>
      </c>
    </row>
    <row r="139" spans="2:8">
      <c r="B139" s="2" t="s">
        <v>652</v>
      </c>
      <c r="C139" s="78" t="s">
        <v>258</v>
      </c>
      <c r="D139" s="2" t="s">
        <v>556</v>
      </c>
      <c r="E139" s="2" t="s">
        <v>653</v>
      </c>
      <c r="F139" s="71">
        <v>52400</v>
      </c>
      <c r="G139" s="71">
        <v>619.87</v>
      </c>
      <c r="H139" s="71">
        <v>0.05</v>
      </c>
    </row>
    <row r="140" spans="2:8">
      <c r="B140" s="2" t="s">
        <v>1303</v>
      </c>
      <c r="C140" s="78" t="s">
        <v>258</v>
      </c>
      <c r="D140" s="2" t="s">
        <v>406</v>
      </c>
      <c r="E140" s="2" t="s">
        <v>1304</v>
      </c>
      <c r="F140" s="71">
        <v>66400</v>
      </c>
      <c r="G140" s="71">
        <v>585.04999999999995</v>
      </c>
      <c r="H140" s="71">
        <v>0.05</v>
      </c>
    </row>
    <row r="141" spans="2:8">
      <c r="B141" s="2" t="s">
        <v>673</v>
      </c>
      <c r="C141" s="78" t="s">
        <v>258</v>
      </c>
      <c r="D141" s="2" t="s">
        <v>460</v>
      </c>
      <c r="E141" s="2" t="s">
        <v>674</v>
      </c>
      <c r="F141" s="71">
        <v>10800</v>
      </c>
      <c r="G141" s="71">
        <v>575.12</v>
      </c>
      <c r="H141" s="71">
        <v>0.04</v>
      </c>
    </row>
    <row r="142" spans="2:8">
      <c r="B142" s="2" t="s">
        <v>2351</v>
      </c>
      <c r="C142" s="78" t="s">
        <v>258</v>
      </c>
      <c r="D142" s="2" t="s">
        <v>418</v>
      </c>
      <c r="E142" s="2" t="s">
        <v>2352</v>
      </c>
      <c r="F142" s="71">
        <v>71875</v>
      </c>
      <c r="G142" s="71">
        <v>574.57000000000005</v>
      </c>
      <c r="H142" s="71">
        <v>0.04</v>
      </c>
    </row>
    <row r="143" spans="2:8">
      <c r="B143" s="2" t="s">
        <v>1636</v>
      </c>
      <c r="C143" s="78" t="s">
        <v>258</v>
      </c>
      <c r="D143" s="2" t="s">
        <v>1637</v>
      </c>
      <c r="E143" s="2" t="s">
        <v>1638</v>
      </c>
      <c r="F143" s="71">
        <v>112500</v>
      </c>
      <c r="G143" s="71">
        <v>569.80999999999995</v>
      </c>
      <c r="H143" s="71">
        <v>0.04</v>
      </c>
    </row>
    <row r="144" spans="2:8">
      <c r="B144" s="2" t="s">
        <v>1208</v>
      </c>
      <c r="C144" s="78" t="s">
        <v>258</v>
      </c>
      <c r="D144" s="2" t="s">
        <v>406</v>
      </c>
      <c r="E144" s="2" t="s">
        <v>1209</v>
      </c>
      <c r="F144" s="71">
        <v>254625</v>
      </c>
      <c r="G144" s="71">
        <v>507.85</v>
      </c>
      <c r="H144" s="71">
        <v>0.04</v>
      </c>
    </row>
    <row r="145" spans="2:8">
      <c r="B145" s="2" t="s">
        <v>871</v>
      </c>
      <c r="C145" s="78" t="s">
        <v>258</v>
      </c>
      <c r="D145" s="2" t="s">
        <v>525</v>
      </c>
      <c r="E145" s="2" t="s">
        <v>872</v>
      </c>
      <c r="F145" s="71">
        <v>64000</v>
      </c>
      <c r="G145" s="71">
        <v>504.03</v>
      </c>
      <c r="H145" s="71">
        <v>0.04</v>
      </c>
    </row>
    <row r="146" spans="2:8">
      <c r="B146" s="2" t="s">
        <v>785</v>
      </c>
      <c r="C146" s="78" t="s">
        <v>258</v>
      </c>
      <c r="D146" s="2" t="s">
        <v>776</v>
      </c>
      <c r="E146" s="2" t="s">
        <v>786</v>
      </c>
      <c r="F146" s="71">
        <v>43875</v>
      </c>
      <c r="G146" s="71">
        <v>466.48</v>
      </c>
      <c r="H146" s="71">
        <v>0.04</v>
      </c>
    </row>
    <row r="147" spans="2:8">
      <c r="B147" s="2" t="s">
        <v>390</v>
      </c>
      <c r="C147" s="78" t="s">
        <v>258</v>
      </c>
      <c r="D147" s="2" t="s">
        <v>391</v>
      </c>
      <c r="E147" s="2" t="s">
        <v>392</v>
      </c>
      <c r="F147" s="71">
        <v>12600</v>
      </c>
      <c r="G147" s="71">
        <v>440.03</v>
      </c>
      <c r="H147" s="71">
        <v>0.03</v>
      </c>
    </row>
    <row r="148" spans="2:8">
      <c r="B148" s="2" t="s">
        <v>1083</v>
      </c>
      <c r="C148" s="78" t="s">
        <v>258</v>
      </c>
      <c r="D148" s="2" t="s">
        <v>493</v>
      </c>
      <c r="E148" s="2" t="s">
        <v>1084</v>
      </c>
      <c r="F148" s="71">
        <v>65250</v>
      </c>
      <c r="G148" s="71">
        <v>416.62</v>
      </c>
      <c r="H148" s="71">
        <v>0.03</v>
      </c>
    </row>
    <row r="149" spans="2:8">
      <c r="B149" s="2" t="s">
        <v>663</v>
      </c>
      <c r="C149" s="78" t="s">
        <v>258</v>
      </c>
      <c r="D149" s="2" t="s">
        <v>406</v>
      </c>
      <c r="E149" s="2" t="s">
        <v>664</v>
      </c>
      <c r="F149" s="71">
        <v>17050</v>
      </c>
      <c r="G149" s="71">
        <v>406.28</v>
      </c>
      <c r="H149" s="71">
        <v>0.03</v>
      </c>
    </row>
    <row r="150" spans="2:8">
      <c r="B150" s="2" t="s">
        <v>654</v>
      </c>
      <c r="C150" s="78" t="s">
        <v>258</v>
      </c>
      <c r="D150" s="2" t="s">
        <v>655</v>
      </c>
      <c r="E150" s="2" t="s">
        <v>656</v>
      </c>
      <c r="F150" s="71">
        <v>25350</v>
      </c>
      <c r="G150" s="71">
        <v>403</v>
      </c>
      <c r="H150" s="71">
        <v>0.03</v>
      </c>
    </row>
    <row r="151" spans="2:8">
      <c r="B151" s="2" t="s">
        <v>902</v>
      </c>
      <c r="C151" s="78" t="s">
        <v>258</v>
      </c>
      <c r="D151" s="2" t="s">
        <v>502</v>
      </c>
      <c r="E151" s="2" t="s">
        <v>903</v>
      </c>
      <c r="F151" s="71">
        <v>29250</v>
      </c>
      <c r="G151" s="71">
        <v>346.44</v>
      </c>
      <c r="H151" s="71">
        <v>0.03</v>
      </c>
    </row>
    <row r="152" spans="2:8">
      <c r="B152" s="2" t="s">
        <v>1127</v>
      </c>
      <c r="C152" s="78" t="s">
        <v>258</v>
      </c>
      <c r="D152" s="2" t="s">
        <v>378</v>
      </c>
      <c r="E152" s="2" t="s">
        <v>1128</v>
      </c>
      <c r="F152" s="71">
        <v>1768000</v>
      </c>
      <c r="G152" s="71">
        <v>298.44</v>
      </c>
      <c r="H152" s="71">
        <v>0.02</v>
      </c>
    </row>
    <row r="153" spans="2:8">
      <c r="B153" s="2" t="s">
        <v>1013</v>
      </c>
      <c r="C153" s="78" t="s">
        <v>258</v>
      </c>
      <c r="D153" s="2" t="s">
        <v>452</v>
      </c>
      <c r="E153" s="2" t="s">
        <v>1014</v>
      </c>
      <c r="F153" s="71">
        <v>8125</v>
      </c>
      <c r="G153" s="71">
        <v>278.54000000000002</v>
      </c>
      <c r="H153" s="71">
        <v>0.02</v>
      </c>
    </row>
    <row r="154" spans="2:8">
      <c r="B154" s="2" t="s">
        <v>1641</v>
      </c>
      <c r="C154" s="78" t="s">
        <v>258</v>
      </c>
      <c r="D154" s="2" t="s">
        <v>1637</v>
      </c>
      <c r="E154" s="2" t="s">
        <v>1642</v>
      </c>
      <c r="F154" s="71">
        <v>10150</v>
      </c>
      <c r="G154" s="71">
        <v>242.56</v>
      </c>
      <c r="H154" s="71">
        <v>0.02</v>
      </c>
    </row>
    <row r="155" spans="2:8">
      <c r="B155" s="2" t="s">
        <v>900</v>
      </c>
      <c r="C155" s="78" t="s">
        <v>258</v>
      </c>
      <c r="D155" s="2" t="s">
        <v>444</v>
      </c>
      <c r="E155" s="2" t="s">
        <v>901</v>
      </c>
      <c r="F155" s="71">
        <v>8400</v>
      </c>
      <c r="G155" s="71">
        <v>214.6</v>
      </c>
      <c r="H155" s="71">
        <v>0.02</v>
      </c>
    </row>
    <row r="156" spans="2:8">
      <c r="B156" s="2" t="s">
        <v>1146</v>
      </c>
      <c r="C156" s="78" t="s">
        <v>258</v>
      </c>
      <c r="D156" s="2" t="s">
        <v>409</v>
      </c>
      <c r="E156" s="2" t="s">
        <v>1147</v>
      </c>
      <c r="F156" s="71">
        <v>62500</v>
      </c>
      <c r="G156" s="71">
        <v>213.56</v>
      </c>
      <c r="H156" s="71">
        <v>0.02</v>
      </c>
    </row>
    <row r="157" spans="2:8">
      <c r="B157" s="2" t="s">
        <v>1077</v>
      </c>
      <c r="C157" s="78" t="s">
        <v>258</v>
      </c>
      <c r="D157" s="2" t="s">
        <v>460</v>
      </c>
      <c r="E157" s="2" t="s">
        <v>1078</v>
      </c>
      <c r="F157" s="71">
        <v>2850</v>
      </c>
      <c r="G157" s="71">
        <v>204.67</v>
      </c>
      <c r="H157" s="71">
        <v>0.02</v>
      </c>
    </row>
    <row r="158" spans="2:8">
      <c r="B158" s="2" t="s">
        <v>793</v>
      </c>
      <c r="C158" s="78" t="s">
        <v>258</v>
      </c>
      <c r="D158" s="2" t="s">
        <v>794</v>
      </c>
      <c r="E158" s="2" t="s">
        <v>795</v>
      </c>
      <c r="F158" s="71">
        <v>45150</v>
      </c>
      <c r="G158" s="71">
        <v>179.79</v>
      </c>
      <c r="H158" s="71">
        <v>0.01</v>
      </c>
    </row>
    <row r="159" spans="2:8">
      <c r="B159" s="2" t="s">
        <v>1326</v>
      </c>
      <c r="C159" s="78" t="s">
        <v>258</v>
      </c>
      <c r="D159" s="2" t="s">
        <v>449</v>
      </c>
      <c r="E159" s="2" t="s">
        <v>1327</v>
      </c>
      <c r="F159" s="71">
        <v>93750</v>
      </c>
      <c r="G159" s="71">
        <v>164.78</v>
      </c>
      <c r="H159" s="71">
        <v>0.01</v>
      </c>
    </row>
    <row r="160" spans="2:8">
      <c r="B160" s="2" t="s">
        <v>2353</v>
      </c>
      <c r="C160" s="78" t="s">
        <v>258</v>
      </c>
      <c r="D160" s="2" t="s">
        <v>378</v>
      </c>
      <c r="E160" s="2" t="s">
        <v>2354</v>
      </c>
      <c r="F160" s="71">
        <v>123900</v>
      </c>
      <c r="G160" s="71">
        <v>156.34</v>
      </c>
      <c r="H160" s="71">
        <v>0.01</v>
      </c>
    </row>
    <row r="161" spans="2:9">
      <c r="B161" s="2" t="s">
        <v>2355</v>
      </c>
      <c r="C161" s="78" t="s">
        <v>258</v>
      </c>
      <c r="D161" s="2" t="s">
        <v>406</v>
      </c>
      <c r="E161" s="2" t="s">
        <v>2356</v>
      </c>
      <c r="F161" s="71">
        <v>43400</v>
      </c>
      <c r="G161" s="71">
        <v>142.19999999999999</v>
      </c>
      <c r="H161" s="71">
        <v>0.01</v>
      </c>
    </row>
    <row r="162" spans="2:9">
      <c r="B162" s="2" t="s">
        <v>2357</v>
      </c>
      <c r="C162" s="78" t="s">
        <v>258</v>
      </c>
      <c r="D162" s="2" t="s">
        <v>444</v>
      </c>
      <c r="E162" s="2" t="s">
        <v>2358</v>
      </c>
      <c r="F162" s="71">
        <v>32300</v>
      </c>
      <c r="G162" s="71">
        <v>137.61000000000001</v>
      </c>
      <c r="H162" s="71">
        <v>0.01</v>
      </c>
    </row>
    <row r="163" spans="2:9">
      <c r="B163" s="2" t="s">
        <v>1180</v>
      </c>
      <c r="C163" s="78" t="s">
        <v>258</v>
      </c>
      <c r="D163" s="2" t="s">
        <v>388</v>
      </c>
      <c r="E163" s="2" t="s">
        <v>1181</v>
      </c>
      <c r="F163" s="71">
        <v>1650</v>
      </c>
      <c r="G163" s="71">
        <v>133.80000000000001</v>
      </c>
      <c r="H163" s="71">
        <v>0.01</v>
      </c>
    </row>
    <row r="164" spans="2:9">
      <c r="B164" s="2" t="s">
        <v>1005</v>
      </c>
      <c r="C164" s="78" t="s">
        <v>258</v>
      </c>
      <c r="D164" s="2" t="s">
        <v>412</v>
      </c>
      <c r="E164" s="2" t="s">
        <v>1006</v>
      </c>
      <c r="F164" s="71">
        <v>6300</v>
      </c>
      <c r="G164" s="71">
        <v>91.9</v>
      </c>
      <c r="H164" s="71">
        <v>0.01</v>
      </c>
    </row>
    <row r="165" spans="2:9">
      <c r="B165" s="2" t="s">
        <v>886</v>
      </c>
      <c r="C165" s="78" t="s">
        <v>258</v>
      </c>
      <c r="D165" s="2" t="s">
        <v>455</v>
      </c>
      <c r="E165" s="2" t="s">
        <v>887</v>
      </c>
      <c r="F165" s="71">
        <v>5625</v>
      </c>
      <c r="G165" s="71">
        <v>83.64</v>
      </c>
      <c r="H165" s="71">
        <v>0.01</v>
      </c>
    </row>
    <row r="166" spans="2:9">
      <c r="B166" s="2" t="s">
        <v>1265</v>
      </c>
      <c r="C166" s="78" t="s">
        <v>258</v>
      </c>
      <c r="D166" s="2" t="s">
        <v>616</v>
      </c>
      <c r="E166" s="2" t="s">
        <v>1266</v>
      </c>
      <c r="F166" s="71">
        <v>6600</v>
      </c>
      <c r="G166" s="71">
        <v>83.48</v>
      </c>
      <c r="H166" s="71">
        <v>0.01</v>
      </c>
    </row>
    <row r="167" spans="2:9">
      <c r="B167" s="2" t="s">
        <v>1200</v>
      </c>
      <c r="C167" s="78" t="s">
        <v>258</v>
      </c>
      <c r="D167" s="2" t="s">
        <v>471</v>
      </c>
      <c r="E167" s="2" t="s">
        <v>1201</v>
      </c>
      <c r="F167" s="71">
        <v>2700</v>
      </c>
      <c r="G167" s="71">
        <v>78.11</v>
      </c>
      <c r="H167" s="71">
        <v>0.01</v>
      </c>
    </row>
    <row r="168" spans="2:9">
      <c r="B168" s="2" t="s">
        <v>1089</v>
      </c>
      <c r="C168" s="78" t="s">
        <v>258</v>
      </c>
      <c r="D168" s="2" t="s">
        <v>388</v>
      </c>
      <c r="E168" s="2" t="s">
        <v>1090</v>
      </c>
      <c r="F168" s="71">
        <v>1100</v>
      </c>
      <c r="G168" s="71">
        <v>60.65</v>
      </c>
      <c r="H168" s="71">
        <v>0</v>
      </c>
      <c r="I168" s="2" t="s">
        <v>1452</v>
      </c>
    </row>
    <row r="169" spans="2:9">
      <c r="B169" s="2" t="s">
        <v>459</v>
      </c>
      <c r="C169" s="78" t="s">
        <v>258</v>
      </c>
      <c r="D169" s="2" t="s">
        <v>460</v>
      </c>
      <c r="E169" s="2" t="s">
        <v>461</v>
      </c>
      <c r="F169" s="71">
        <v>900</v>
      </c>
      <c r="G169" s="71">
        <v>36.75</v>
      </c>
      <c r="H169" s="71">
        <v>0</v>
      </c>
      <c r="I169" s="2" t="s">
        <v>1452</v>
      </c>
    </row>
    <row r="170" spans="2:9">
      <c r="B170" s="2" t="s">
        <v>1182</v>
      </c>
      <c r="C170" s="78" t="s">
        <v>258</v>
      </c>
      <c r="D170" s="2" t="s">
        <v>388</v>
      </c>
      <c r="E170" s="2" t="s">
        <v>1183</v>
      </c>
      <c r="F170" s="71">
        <v>350</v>
      </c>
      <c r="G170" s="71">
        <v>27.48</v>
      </c>
      <c r="H170" s="71">
        <v>0</v>
      </c>
      <c r="I170" s="2" t="s">
        <v>1452</v>
      </c>
    </row>
    <row r="171" spans="2:9">
      <c r="B171" s="2" t="s">
        <v>1363</v>
      </c>
      <c r="C171" s="78" t="s">
        <v>258</v>
      </c>
      <c r="D171" s="2" t="s">
        <v>412</v>
      </c>
      <c r="E171" s="2" t="s">
        <v>1364</v>
      </c>
      <c r="F171" s="71">
        <v>800</v>
      </c>
      <c r="G171" s="71">
        <v>18.73</v>
      </c>
      <c r="H171" s="71">
        <v>0</v>
      </c>
      <c r="I171" s="2" t="s">
        <v>1452</v>
      </c>
    </row>
    <row r="172" spans="2:9">
      <c r="B172" s="2" t="s">
        <v>867</v>
      </c>
      <c r="C172" s="78" t="s">
        <v>258</v>
      </c>
      <c r="D172" s="2" t="s">
        <v>583</v>
      </c>
      <c r="E172" s="2" t="s">
        <v>868</v>
      </c>
      <c r="F172" s="71">
        <v>300</v>
      </c>
      <c r="G172" s="71">
        <v>15.35</v>
      </c>
      <c r="H172" s="71">
        <v>0</v>
      </c>
      <c r="I172" s="2" t="s">
        <v>1452</v>
      </c>
    </row>
    <row r="173" spans="2:9">
      <c r="B173" s="2" t="s">
        <v>694</v>
      </c>
      <c r="C173" s="78" t="s">
        <v>258</v>
      </c>
      <c r="D173" s="2" t="s">
        <v>695</v>
      </c>
      <c r="E173" s="2" t="s">
        <v>696</v>
      </c>
      <c r="F173" s="71">
        <v>100</v>
      </c>
      <c r="G173" s="71">
        <v>11.52</v>
      </c>
      <c r="H173" s="71">
        <v>0</v>
      </c>
      <c r="I173" s="2" t="s">
        <v>1452</v>
      </c>
    </row>
    <row r="174" spans="2:9">
      <c r="B174" s="2" t="s">
        <v>831</v>
      </c>
      <c r="C174" s="78" t="s">
        <v>258</v>
      </c>
      <c r="D174" s="2" t="s">
        <v>514</v>
      </c>
      <c r="E174" s="2" t="s">
        <v>832</v>
      </c>
      <c r="F174" s="71">
        <v>375</v>
      </c>
      <c r="G174" s="71">
        <v>11.02</v>
      </c>
      <c r="H174" s="71">
        <v>0</v>
      </c>
      <c r="I174" s="2" t="s">
        <v>1452</v>
      </c>
    </row>
    <row r="175" spans="2:9">
      <c r="B175" s="2" t="s">
        <v>1609</v>
      </c>
      <c r="C175" s="78" t="s">
        <v>258</v>
      </c>
      <c r="D175" s="2" t="s">
        <v>415</v>
      </c>
      <c r="E175" s="2" t="s">
        <v>1610</v>
      </c>
      <c r="F175" s="71">
        <v>300</v>
      </c>
      <c r="G175" s="71">
        <v>5.43</v>
      </c>
      <c r="H175" s="71">
        <v>0</v>
      </c>
      <c r="I175" s="2" t="s">
        <v>1452</v>
      </c>
    </row>
    <row r="176" spans="2:9">
      <c r="B176" s="2" t="s">
        <v>417</v>
      </c>
      <c r="C176" s="78" t="s">
        <v>258</v>
      </c>
      <c r="D176" s="2" t="s">
        <v>418</v>
      </c>
      <c r="E176" s="2" t="s">
        <v>419</v>
      </c>
      <c r="F176" s="71">
        <v>250</v>
      </c>
      <c r="G176" s="71">
        <v>4.4800000000000004</v>
      </c>
      <c r="H176" s="71">
        <v>0</v>
      </c>
      <c r="I176" s="2" t="s">
        <v>1452</v>
      </c>
    </row>
    <row r="177" spans="2:9">
      <c r="B177" s="2" t="s">
        <v>1021</v>
      </c>
      <c r="C177" s="78" t="s">
        <v>258</v>
      </c>
      <c r="D177" s="2" t="s">
        <v>471</v>
      </c>
      <c r="E177" s="2" t="s">
        <v>1022</v>
      </c>
      <c r="F177" s="71">
        <v>125</v>
      </c>
      <c r="G177" s="71">
        <v>4.28</v>
      </c>
      <c r="H177" s="71">
        <v>0</v>
      </c>
      <c r="I177" s="2" t="s">
        <v>1452</v>
      </c>
    </row>
    <row r="178" spans="2:9">
      <c r="B178" s="2" t="s">
        <v>644</v>
      </c>
      <c r="C178" s="78" t="s">
        <v>258</v>
      </c>
      <c r="D178" s="2" t="s">
        <v>460</v>
      </c>
      <c r="E178" s="2" t="s">
        <v>645</v>
      </c>
      <c r="F178" s="71">
        <v>2000</v>
      </c>
      <c r="G178" s="71">
        <v>4.03</v>
      </c>
      <c r="H178" s="71">
        <v>0</v>
      </c>
      <c r="I178" s="2" t="s">
        <v>1452</v>
      </c>
    </row>
    <row r="179" spans="2:9" ht="13">
      <c r="B179" s="3" t="s">
        <v>2160</v>
      </c>
      <c r="C179" s="78" t="s">
        <v>258</v>
      </c>
      <c r="D179" s="2" t="s">
        <v>460</v>
      </c>
      <c r="E179" s="2" t="s">
        <v>645</v>
      </c>
      <c r="F179" s="71">
        <v>-2000</v>
      </c>
      <c r="G179" s="71">
        <v>-4.04</v>
      </c>
      <c r="H179" s="71">
        <v>0</v>
      </c>
    </row>
    <row r="180" spans="2:9">
      <c r="B180" s="2" t="s">
        <v>2359</v>
      </c>
      <c r="C180" s="78" t="s">
        <v>258</v>
      </c>
      <c r="D180" s="2" t="s">
        <v>471</v>
      </c>
      <c r="E180" s="2" t="s">
        <v>1022</v>
      </c>
      <c r="F180" s="71">
        <v>-125</v>
      </c>
      <c r="G180" s="71">
        <v>-4.3</v>
      </c>
      <c r="H180" s="71">
        <v>0</v>
      </c>
    </row>
    <row r="181" spans="2:9">
      <c r="B181" s="2" t="s">
        <v>2360</v>
      </c>
      <c r="C181" s="78" t="s">
        <v>258</v>
      </c>
      <c r="D181" s="2" t="s">
        <v>418</v>
      </c>
      <c r="E181" s="2" t="s">
        <v>419</v>
      </c>
      <c r="F181" s="71">
        <v>-250</v>
      </c>
      <c r="G181" s="71">
        <v>-4.49</v>
      </c>
      <c r="H181" s="71">
        <v>0</v>
      </c>
    </row>
    <row r="182" spans="2:9">
      <c r="B182" s="2" t="s">
        <v>2361</v>
      </c>
      <c r="C182" s="78" t="s">
        <v>258</v>
      </c>
      <c r="D182" s="2" t="s">
        <v>415</v>
      </c>
      <c r="E182" s="2" t="s">
        <v>1610</v>
      </c>
      <c r="F182" s="71">
        <v>-300</v>
      </c>
      <c r="G182" s="71">
        <v>-5.45</v>
      </c>
      <c r="H182" s="71">
        <v>0</v>
      </c>
    </row>
    <row r="183" spans="2:9">
      <c r="B183" s="2" t="s">
        <v>2362</v>
      </c>
      <c r="C183" s="78" t="s">
        <v>258</v>
      </c>
      <c r="D183" s="2" t="s">
        <v>514</v>
      </c>
      <c r="E183" s="2" t="s">
        <v>832</v>
      </c>
      <c r="F183" s="71">
        <v>-375</v>
      </c>
      <c r="G183" s="71">
        <v>-11.08</v>
      </c>
      <c r="H183" s="71">
        <v>0</v>
      </c>
    </row>
    <row r="184" spans="2:9">
      <c r="B184" s="2" t="s">
        <v>2363</v>
      </c>
      <c r="C184" s="78" t="s">
        <v>258</v>
      </c>
      <c r="D184" s="2" t="s">
        <v>695</v>
      </c>
      <c r="E184" s="2" t="s">
        <v>696</v>
      </c>
      <c r="F184" s="71">
        <v>-100</v>
      </c>
      <c r="G184" s="71">
        <v>-11.55</v>
      </c>
      <c r="H184" s="71">
        <v>0</v>
      </c>
    </row>
    <row r="185" spans="2:9">
      <c r="B185" s="2" t="s">
        <v>1975</v>
      </c>
      <c r="C185" s="78" t="s">
        <v>258</v>
      </c>
      <c r="D185" s="2" t="s">
        <v>583</v>
      </c>
      <c r="E185" s="2" t="s">
        <v>868</v>
      </c>
      <c r="F185" s="71">
        <v>-300</v>
      </c>
      <c r="G185" s="71">
        <v>-15.32</v>
      </c>
      <c r="H185" s="71">
        <v>0</v>
      </c>
    </row>
    <row r="186" spans="2:9">
      <c r="B186" s="2" t="s">
        <v>2364</v>
      </c>
      <c r="C186" s="78" t="s">
        <v>258</v>
      </c>
      <c r="D186" s="2" t="s">
        <v>493</v>
      </c>
      <c r="E186" s="2" t="s">
        <v>1635</v>
      </c>
      <c r="F186" s="71">
        <v>-300</v>
      </c>
      <c r="G186" s="71">
        <v>-15.83</v>
      </c>
      <c r="H186" s="71">
        <v>0</v>
      </c>
    </row>
    <row r="187" spans="2:9">
      <c r="B187" s="2" t="s">
        <v>2365</v>
      </c>
      <c r="C187" s="78" t="s">
        <v>258</v>
      </c>
      <c r="D187" s="2" t="s">
        <v>412</v>
      </c>
      <c r="E187" s="2" t="s">
        <v>1364</v>
      </c>
      <c r="F187" s="71">
        <v>-800</v>
      </c>
      <c r="G187" s="71">
        <v>-18.77</v>
      </c>
      <c r="H187" s="71">
        <v>0</v>
      </c>
    </row>
    <row r="188" spans="2:9">
      <c r="B188" s="2" t="s">
        <v>2366</v>
      </c>
      <c r="C188" s="78" t="s">
        <v>258</v>
      </c>
      <c r="D188" s="2" t="s">
        <v>388</v>
      </c>
      <c r="E188" s="2" t="s">
        <v>1183</v>
      </c>
      <c r="F188" s="71">
        <v>-350</v>
      </c>
      <c r="G188" s="71">
        <v>-27.56</v>
      </c>
      <c r="H188" s="71">
        <v>0</v>
      </c>
    </row>
    <row r="189" spans="2:9">
      <c r="B189" s="2" t="s">
        <v>2367</v>
      </c>
      <c r="C189" s="78" t="s">
        <v>258</v>
      </c>
      <c r="D189" s="2" t="s">
        <v>460</v>
      </c>
      <c r="E189" s="2" t="s">
        <v>461</v>
      </c>
      <c r="F189" s="71">
        <v>-900</v>
      </c>
      <c r="G189" s="71">
        <v>-36.85</v>
      </c>
      <c r="H189" s="71">
        <v>0</v>
      </c>
    </row>
    <row r="190" spans="2:9">
      <c r="B190" s="2" t="s">
        <v>2368</v>
      </c>
      <c r="C190" s="78" t="s">
        <v>258</v>
      </c>
      <c r="D190" s="2" t="s">
        <v>388</v>
      </c>
      <c r="E190" s="2" t="s">
        <v>1090</v>
      </c>
      <c r="F190" s="71">
        <v>-1100</v>
      </c>
      <c r="G190" s="71">
        <v>-60.79</v>
      </c>
      <c r="H190" s="71">
        <v>0</v>
      </c>
    </row>
    <row r="191" spans="2:9">
      <c r="B191" s="2" t="s">
        <v>2369</v>
      </c>
      <c r="C191" s="78" t="s">
        <v>258</v>
      </c>
      <c r="D191" s="2" t="s">
        <v>471</v>
      </c>
      <c r="E191" s="2" t="s">
        <v>1201</v>
      </c>
      <c r="F191" s="71">
        <v>-2700</v>
      </c>
      <c r="G191" s="71">
        <v>-78.260000000000005</v>
      </c>
      <c r="H191" s="71">
        <v>-0.01</v>
      </c>
    </row>
    <row r="192" spans="2:9">
      <c r="B192" s="2" t="s">
        <v>2370</v>
      </c>
      <c r="C192" s="78" t="s">
        <v>258</v>
      </c>
      <c r="D192" s="2" t="s">
        <v>616</v>
      </c>
      <c r="E192" s="2" t="s">
        <v>1266</v>
      </c>
      <c r="F192" s="71">
        <v>-6600</v>
      </c>
      <c r="G192" s="71">
        <v>-83.93</v>
      </c>
      <c r="H192" s="71">
        <v>-0.01</v>
      </c>
    </row>
    <row r="193" spans="2:8">
      <c r="B193" s="2" t="s">
        <v>2371</v>
      </c>
      <c r="C193" s="78" t="s">
        <v>258</v>
      </c>
      <c r="D193" s="2" t="s">
        <v>455</v>
      </c>
      <c r="E193" s="2" t="s">
        <v>887</v>
      </c>
      <c r="F193" s="71">
        <v>-5625</v>
      </c>
      <c r="G193" s="71">
        <v>-84.12</v>
      </c>
      <c r="H193" s="71">
        <v>-0.01</v>
      </c>
    </row>
    <row r="194" spans="2:8">
      <c r="B194" s="2" t="s">
        <v>2372</v>
      </c>
      <c r="C194" s="78" t="s">
        <v>258</v>
      </c>
      <c r="D194" s="2" t="s">
        <v>412</v>
      </c>
      <c r="E194" s="2" t="s">
        <v>1006</v>
      </c>
      <c r="F194" s="71">
        <v>-6300</v>
      </c>
      <c r="G194" s="71">
        <v>-90.45</v>
      </c>
      <c r="H194" s="71">
        <v>-0.01</v>
      </c>
    </row>
    <row r="195" spans="2:8">
      <c r="B195" s="2" t="s">
        <v>2373</v>
      </c>
      <c r="C195" s="78" t="s">
        <v>258</v>
      </c>
      <c r="D195" s="2" t="s">
        <v>388</v>
      </c>
      <c r="E195" s="2" t="s">
        <v>1181</v>
      </c>
      <c r="F195" s="71">
        <v>-1650</v>
      </c>
      <c r="G195" s="71">
        <v>-134.06</v>
      </c>
      <c r="H195" s="71">
        <v>-0.01</v>
      </c>
    </row>
    <row r="196" spans="2:8">
      <c r="B196" s="2" t="s">
        <v>2374</v>
      </c>
      <c r="C196" s="78" t="s">
        <v>258</v>
      </c>
      <c r="D196" s="2" t="s">
        <v>444</v>
      </c>
      <c r="E196" s="2" t="s">
        <v>2358</v>
      </c>
      <c r="F196" s="71">
        <v>-32300</v>
      </c>
      <c r="G196" s="71">
        <v>-137.74</v>
      </c>
      <c r="H196" s="71">
        <v>-0.01</v>
      </c>
    </row>
    <row r="197" spans="2:8">
      <c r="B197" s="2" t="s">
        <v>2375</v>
      </c>
      <c r="C197" s="78" t="s">
        <v>258</v>
      </c>
      <c r="D197" s="2" t="s">
        <v>406</v>
      </c>
      <c r="E197" s="2" t="s">
        <v>2356</v>
      </c>
      <c r="F197" s="71">
        <v>-43400</v>
      </c>
      <c r="G197" s="71">
        <v>-142.63</v>
      </c>
      <c r="H197" s="71">
        <v>-0.01</v>
      </c>
    </row>
    <row r="198" spans="2:8">
      <c r="B198" s="2" t="s">
        <v>2376</v>
      </c>
      <c r="C198" s="78" t="s">
        <v>258</v>
      </c>
      <c r="D198" s="2" t="s">
        <v>378</v>
      </c>
      <c r="E198" s="2" t="s">
        <v>2354</v>
      </c>
      <c r="F198" s="71">
        <v>-123900</v>
      </c>
      <c r="G198" s="71">
        <v>-156.5</v>
      </c>
      <c r="H198" s="71">
        <v>-0.01</v>
      </c>
    </row>
    <row r="199" spans="2:8">
      <c r="B199" s="2" t="s">
        <v>2377</v>
      </c>
      <c r="C199" s="78" t="s">
        <v>258</v>
      </c>
      <c r="D199" s="2" t="s">
        <v>449</v>
      </c>
      <c r="E199" s="2" t="s">
        <v>1327</v>
      </c>
      <c r="F199" s="71">
        <v>-93750</v>
      </c>
      <c r="G199" s="71">
        <v>-165.7</v>
      </c>
      <c r="H199" s="71">
        <v>-0.01</v>
      </c>
    </row>
    <row r="200" spans="2:8">
      <c r="B200" s="2" t="s">
        <v>2378</v>
      </c>
      <c r="C200" s="78" t="s">
        <v>258</v>
      </c>
      <c r="D200" s="2" t="s">
        <v>794</v>
      </c>
      <c r="E200" s="2" t="s">
        <v>795</v>
      </c>
      <c r="F200" s="71">
        <v>-45150</v>
      </c>
      <c r="G200" s="71">
        <v>-180.17</v>
      </c>
      <c r="H200" s="71">
        <v>-0.01</v>
      </c>
    </row>
    <row r="201" spans="2:8">
      <c r="B201" s="2" t="s">
        <v>2379</v>
      </c>
      <c r="C201" s="78" t="s">
        <v>258</v>
      </c>
      <c r="D201" s="2" t="s">
        <v>460</v>
      </c>
      <c r="E201" s="2" t="s">
        <v>1078</v>
      </c>
      <c r="F201" s="71">
        <v>-2850</v>
      </c>
      <c r="G201" s="71">
        <v>-205.05</v>
      </c>
      <c r="H201" s="71">
        <v>-0.02</v>
      </c>
    </row>
    <row r="202" spans="2:8">
      <c r="B202" s="2" t="s">
        <v>2380</v>
      </c>
      <c r="C202" s="78" t="s">
        <v>258</v>
      </c>
      <c r="D202" s="2" t="s">
        <v>409</v>
      </c>
      <c r="E202" s="2" t="s">
        <v>1147</v>
      </c>
      <c r="F202" s="71">
        <v>-62500</v>
      </c>
      <c r="G202" s="71">
        <v>-214.66</v>
      </c>
      <c r="H202" s="71">
        <v>-0.02</v>
      </c>
    </row>
    <row r="203" spans="2:8">
      <c r="B203" s="2" t="s">
        <v>2381</v>
      </c>
      <c r="C203" s="78" t="s">
        <v>258</v>
      </c>
      <c r="D203" s="2" t="s">
        <v>444</v>
      </c>
      <c r="E203" s="2" t="s">
        <v>901</v>
      </c>
      <c r="F203" s="71">
        <v>-8400</v>
      </c>
      <c r="G203" s="71">
        <v>-214.93</v>
      </c>
      <c r="H203" s="71">
        <v>-0.02</v>
      </c>
    </row>
    <row r="204" spans="2:8">
      <c r="B204" s="2" t="s">
        <v>2382</v>
      </c>
      <c r="C204" s="78" t="s">
        <v>258</v>
      </c>
      <c r="D204" s="2" t="s">
        <v>1637</v>
      </c>
      <c r="E204" s="2" t="s">
        <v>1642</v>
      </c>
      <c r="F204" s="71">
        <v>-10150</v>
      </c>
      <c r="G204" s="71">
        <v>-243.82</v>
      </c>
      <c r="H204" s="71">
        <v>-0.02</v>
      </c>
    </row>
    <row r="205" spans="2:8">
      <c r="B205" s="2" t="s">
        <v>2383</v>
      </c>
      <c r="C205" s="78" t="s">
        <v>258</v>
      </c>
      <c r="D205" s="2" t="s">
        <v>452</v>
      </c>
      <c r="E205" s="2" t="s">
        <v>1014</v>
      </c>
      <c r="F205" s="71">
        <v>-8125</v>
      </c>
      <c r="G205" s="71">
        <v>-280.13</v>
      </c>
      <c r="H205" s="71">
        <v>-0.02</v>
      </c>
    </row>
    <row r="206" spans="2:8">
      <c r="B206" s="2" t="s">
        <v>2384</v>
      </c>
      <c r="C206" s="78" t="s">
        <v>258</v>
      </c>
      <c r="D206" s="2" t="s">
        <v>378</v>
      </c>
      <c r="E206" s="2" t="s">
        <v>1128</v>
      </c>
      <c r="F206" s="71">
        <v>-1768000</v>
      </c>
      <c r="G206" s="71">
        <v>-299.14999999999998</v>
      </c>
      <c r="H206" s="71">
        <v>-0.02</v>
      </c>
    </row>
    <row r="207" spans="2:8">
      <c r="B207" s="2" t="s">
        <v>2385</v>
      </c>
      <c r="C207" s="78" t="s">
        <v>258</v>
      </c>
      <c r="D207" s="2" t="s">
        <v>502</v>
      </c>
      <c r="E207" s="2" t="s">
        <v>903</v>
      </c>
      <c r="F207" s="71">
        <v>-29250</v>
      </c>
      <c r="G207" s="71">
        <v>-347.43</v>
      </c>
      <c r="H207" s="71">
        <v>-0.03</v>
      </c>
    </row>
    <row r="208" spans="2:8">
      <c r="B208" s="2" t="s">
        <v>2386</v>
      </c>
      <c r="C208" s="78" t="s">
        <v>258</v>
      </c>
      <c r="D208" s="2" t="s">
        <v>655</v>
      </c>
      <c r="E208" s="2" t="s">
        <v>656</v>
      </c>
      <c r="F208" s="71">
        <v>-25350</v>
      </c>
      <c r="G208" s="71">
        <v>-405.23</v>
      </c>
      <c r="H208" s="71">
        <v>-0.03</v>
      </c>
    </row>
    <row r="209" spans="2:8">
      <c r="B209" s="2" t="s">
        <v>2387</v>
      </c>
      <c r="C209" s="78" t="s">
        <v>258</v>
      </c>
      <c r="D209" s="2" t="s">
        <v>406</v>
      </c>
      <c r="E209" s="2" t="s">
        <v>664</v>
      </c>
      <c r="F209" s="71">
        <v>-17050</v>
      </c>
      <c r="G209" s="71">
        <v>-408.51</v>
      </c>
      <c r="H209" s="71">
        <v>-0.03</v>
      </c>
    </row>
    <row r="210" spans="2:8">
      <c r="B210" s="2" t="s">
        <v>2388</v>
      </c>
      <c r="C210" s="78" t="s">
        <v>258</v>
      </c>
      <c r="D210" s="2" t="s">
        <v>493</v>
      </c>
      <c r="E210" s="2" t="s">
        <v>1084</v>
      </c>
      <c r="F210" s="71">
        <v>-65250</v>
      </c>
      <c r="G210" s="71">
        <v>-417.67</v>
      </c>
      <c r="H210" s="71">
        <v>-0.03</v>
      </c>
    </row>
    <row r="211" spans="2:8">
      <c r="B211" s="2" t="s">
        <v>1460</v>
      </c>
      <c r="C211" s="78" t="s">
        <v>258</v>
      </c>
      <c r="D211" s="2" t="s">
        <v>391</v>
      </c>
      <c r="E211" s="2" t="s">
        <v>392</v>
      </c>
      <c r="F211" s="71">
        <v>-12600</v>
      </c>
      <c r="G211" s="71">
        <v>-441.04</v>
      </c>
      <c r="H211" s="71">
        <v>-0.03</v>
      </c>
    </row>
    <row r="212" spans="2:8">
      <c r="B212" s="2" t="s">
        <v>2389</v>
      </c>
      <c r="C212" s="78" t="s">
        <v>258</v>
      </c>
      <c r="D212" s="2" t="s">
        <v>776</v>
      </c>
      <c r="E212" s="2" t="s">
        <v>786</v>
      </c>
      <c r="F212" s="71">
        <v>-43875</v>
      </c>
      <c r="G212" s="71">
        <v>-467.69</v>
      </c>
      <c r="H212" s="71">
        <v>-0.04</v>
      </c>
    </row>
    <row r="213" spans="2:8">
      <c r="B213" s="2" t="s">
        <v>2390</v>
      </c>
      <c r="C213" s="78" t="s">
        <v>258</v>
      </c>
      <c r="D213" s="2" t="s">
        <v>525</v>
      </c>
      <c r="E213" s="2" t="s">
        <v>872</v>
      </c>
      <c r="F213" s="71">
        <v>-64000</v>
      </c>
      <c r="G213" s="71">
        <v>-506.69</v>
      </c>
      <c r="H213" s="71">
        <v>-0.04</v>
      </c>
    </row>
    <row r="214" spans="2:8">
      <c r="B214" s="2" t="s">
        <v>2391</v>
      </c>
      <c r="C214" s="78" t="s">
        <v>258</v>
      </c>
      <c r="D214" s="2" t="s">
        <v>406</v>
      </c>
      <c r="E214" s="2" t="s">
        <v>1209</v>
      </c>
      <c r="F214" s="71">
        <v>-254625</v>
      </c>
      <c r="G214" s="71">
        <v>-510.73</v>
      </c>
      <c r="H214" s="71">
        <v>-0.04</v>
      </c>
    </row>
    <row r="215" spans="2:8">
      <c r="B215" s="2" t="s">
        <v>2392</v>
      </c>
      <c r="C215" s="78" t="s">
        <v>258</v>
      </c>
      <c r="D215" s="2" t="s">
        <v>1637</v>
      </c>
      <c r="E215" s="2" t="s">
        <v>1638</v>
      </c>
      <c r="F215" s="71">
        <v>-112500</v>
      </c>
      <c r="G215" s="71">
        <v>-572.74</v>
      </c>
      <c r="H215" s="71">
        <v>-0.04</v>
      </c>
    </row>
    <row r="216" spans="2:8">
      <c r="B216" s="2" t="s">
        <v>2393</v>
      </c>
      <c r="C216" s="78" t="s">
        <v>258</v>
      </c>
      <c r="D216" s="2" t="s">
        <v>460</v>
      </c>
      <c r="E216" s="2" t="s">
        <v>674</v>
      </c>
      <c r="F216" s="71">
        <v>-10800</v>
      </c>
      <c r="G216" s="71">
        <v>-576.58000000000004</v>
      </c>
      <c r="H216" s="71">
        <v>-0.05</v>
      </c>
    </row>
    <row r="217" spans="2:8">
      <c r="B217" s="2" t="s">
        <v>2394</v>
      </c>
      <c r="C217" s="78" t="s">
        <v>258</v>
      </c>
      <c r="D217" s="2" t="s">
        <v>418</v>
      </c>
      <c r="E217" s="2" t="s">
        <v>2352</v>
      </c>
      <c r="F217" s="71">
        <v>-71875</v>
      </c>
      <c r="G217" s="71">
        <v>-576.98</v>
      </c>
      <c r="H217" s="71">
        <v>-0.05</v>
      </c>
    </row>
    <row r="218" spans="2:8">
      <c r="B218" s="2" t="s">
        <v>2395</v>
      </c>
      <c r="C218" s="78" t="s">
        <v>258</v>
      </c>
      <c r="D218" s="2" t="s">
        <v>406</v>
      </c>
      <c r="E218" s="2" t="s">
        <v>1304</v>
      </c>
      <c r="F218" s="71">
        <v>-66400</v>
      </c>
      <c r="G218" s="71">
        <v>-584.88</v>
      </c>
      <c r="H218" s="71">
        <v>-0.05</v>
      </c>
    </row>
    <row r="219" spans="2:8">
      <c r="B219" s="2" t="s">
        <v>1978</v>
      </c>
      <c r="C219" s="78" t="s">
        <v>258</v>
      </c>
      <c r="D219" s="2" t="s">
        <v>556</v>
      </c>
      <c r="E219" s="2" t="s">
        <v>653</v>
      </c>
      <c r="F219" s="71">
        <v>-52400</v>
      </c>
      <c r="G219" s="71">
        <v>-622.35</v>
      </c>
      <c r="H219" s="71">
        <v>-0.05</v>
      </c>
    </row>
    <row r="220" spans="2:8">
      <c r="B220" s="2" t="s">
        <v>2396</v>
      </c>
      <c r="C220" s="78" t="s">
        <v>258</v>
      </c>
      <c r="D220" s="2" t="s">
        <v>471</v>
      </c>
      <c r="E220" s="2" t="s">
        <v>870</v>
      </c>
      <c r="F220" s="71">
        <v>-21300</v>
      </c>
      <c r="G220" s="71">
        <v>-651.69000000000005</v>
      </c>
      <c r="H220" s="71">
        <v>-0.05</v>
      </c>
    </row>
    <row r="221" spans="2:8">
      <c r="B221" s="2" t="s">
        <v>2397</v>
      </c>
      <c r="C221" s="78" t="s">
        <v>258</v>
      </c>
      <c r="D221" s="2" t="s">
        <v>695</v>
      </c>
      <c r="E221" s="2" t="s">
        <v>1004</v>
      </c>
      <c r="F221" s="71">
        <v>-12425</v>
      </c>
      <c r="G221" s="71">
        <v>-668.25</v>
      </c>
      <c r="H221" s="71">
        <v>-0.05</v>
      </c>
    </row>
    <row r="222" spans="2:8">
      <c r="B222" s="2" t="s">
        <v>2398</v>
      </c>
      <c r="C222" s="78" t="s">
        <v>258</v>
      </c>
      <c r="D222" s="2" t="s">
        <v>993</v>
      </c>
      <c r="E222" s="2" t="s">
        <v>994</v>
      </c>
      <c r="F222" s="71">
        <v>-233700</v>
      </c>
      <c r="G222" s="71">
        <v>-707.99</v>
      </c>
      <c r="H222" s="71">
        <v>-0.06</v>
      </c>
    </row>
    <row r="223" spans="2:8">
      <c r="B223" s="2" t="s">
        <v>2399</v>
      </c>
      <c r="C223" s="78" t="s">
        <v>258</v>
      </c>
      <c r="D223" s="2" t="s">
        <v>484</v>
      </c>
      <c r="E223" s="2" t="s">
        <v>915</v>
      </c>
      <c r="F223" s="71">
        <v>-45000</v>
      </c>
      <c r="G223" s="71">
        <v>-714.26</v>
      </c>
      <c r="H223" s="71">
        <v>-0.06</v>
      </c>
    </row>
    <row r="224" spans="2:8">
      <c r="B224" s="2" t="s">
        <v>2165</v>
      </c>
      <c r="C224" s="78" t="s">
        <v>258</v>
      </c>
      <c r="D224" s="2" t="s">
        <v>399</v>
      </c>
      <c r="E224" s="2" t="s">
        <v>1451</v>
      </c>
      <c r="F224" s="71">
        <v>-37200</v>
      </c>
      <c r="G224" s="71">
        <v>-724.47</v>
      </c>
      <c r="H224" s="71">
        <v>-0.06</v>
      </c>
    </row>
    <row r="225" spans="2:8">
      <c r="B225" s="2" t="s">
        <v>2400</v>
      </c>
      <c r="C225" s="78" t="s">
        <v>258</v>
      </c>
      <c r="D225" s="2" t="s">
        <v>409</v>
      </c>
      <c r="E225" s="2" t="s">
        <v>998</v>
      </c>
      <c r="F225" s="71">
        <v>-38250</v>
      </c>
      <c r="G225" s="71">
        <v>-778.43</v>
      </c>
      <c r="H225" s="71">
        <v>-0.06</v>
      </c>
    </row>
    <row r="226" spans="2:8">
      <c r="B226" s="2" t="s">
        <v>2401</v>
      </c>
      <c r="C226" s="78" t="s">
        <v>258</v>
      </c>
      <c r="D226" s="2" t="s">
        <v>444</v>
      </c>
      <c r="E226" s="2" t="s">
        <v>882</v>
      </c>
      <c r="F226" s="71">
        <v>-28500</v>
      </c>
      <c r="G226" s="71">
        <v>-792.19</v>
      </c>
      <c r="H226" s="71">
        <v>-0.06</v>
      </c>
    </row>
    <row r="227" spans="2:8">
      <c r="B227" s="2" t="s">
        <v>2402</v>
      </c>
      <c r="C227" s="78" t="s">
        <v>258</v>
      </c>
      <c r="D227" s="2" t="s">
        <v>412</v>
      </c>
      <c r="E227" s="2" t="s">
        <v>658</v>
      </c>
      <c r="F227" s="71">
        <v>-52500</v>
      </c>
      <c r="G227" s="71">
        <v>-805.32</v>
      </c>
      <c r="H227" s="71">
        <v>-0.06</v>
      </c>
    </row>
    <row r="228" spans="2:8">
      <c r="B228" s="2" t="s">
        <v>2403</v>
      </c>
      <c r="C228" s="78" t="s">
        <v>258</v>
      </c>
      <c r="D228" s="2" t="s">
        <v>431</v>
      </c>
      <c r="E228" s="2" t="s">
        <v>876</v>
      </c>
      <c r="F228" s="71">
        <v>-12250</v>
      </c>
      <c r="G228" s="71">
        <v>-812.43</v>
      </c>
      <c r="H228" s="71">
        <v>-0.06</v>
      </c>
    </row>
    <row r="229" spans="2:8">
      <c r="B229" s="2" t="s">
        <v>2166</v>
      </c>
      <c r="C229" s="78" t="s">
        <v>258</v>
      </c>
      <c r="D229" s="2" t="s">
        <v>471</v>
      </c>
      <c r="E229" s="2" t="s">
        <v>660</v>
      </c>
      <c r="F229" s="71">
        <v>-16000</v>
      </c>
      <c r="G229" s="71">
        <v>-826.94</v>
      </c>
      <c r="H229" s="71">
        <v>-0.06</v>
      </c>
    </row>
    <row r="230" spans="2:8">
      <c r="B230" s="2" t="s">
        <v>2404</v>
      </c>
      <c r="C230" s="78" t="s">
        <v>258</v>
      </c>
      <c r="D230" s="2" t="s">
        <v>431</v>
      </c>
      <c r="E230" s="2" t="s">
        <v>1149</v>
      </c>
      <c r="F230" s="71">
        <v>-117000</v>
      </c>
      <c r="G230" s="71">
        <v>-851.12</v>
      </c>
      <c r="H230" s="71">
        <v>-7.0000000000000007E-2</v>
      </c>
    </row>
    <row r="231" spans="2:8">
      <c r="B231" s="2" t="s">
        <v>2405</v>
      </c>
      <c r="C231" s="78" t="s">
        <v>258</v>
      </c>
      <c r="D231" s="2" t="s">
        <v>418</v>
      </c>
      <c r="E231" s="2" t="s">
        <v>662</v>
      </c>
      <c r="F231" s="71">
        <v>-152250</v>
      </c>
      <c r="G231" s="71">
        <v>-860.67</v>
      </c>
      <c r="H231" s="71">
        <v>-7.0000000000000007E-2</v>
      </c>
    </row>
    <row r="232" spans="2:8">
      <c r="B232" s="2" t="s">
        <v>2406</v>
      </c>
      <c r="C232" s="78" t="s">
        <v>258</v>
      </c>
      <c r="D232" s="2" t="s">
        <v>823</v>
      </c>
      <c r="E232" s="2" t="s">
        <v>1030</v>
      </c>
      <c r="F232" s="71">
        <v>-513750</v>
      </c>
      <c r="G232" s="71">
        <v>-906.72</v>
      </c>
      <c r="H232" s="71">
        <v>-7.0000000000000007E-2</v>
      </c>
    </row>
    <row r="233" spans="2:8">
      <c r="B233" s="2" t="s">
        <v>2407</v>
      </c>
      <c r="C233" s="78" t="s">
        <v>258</v>
      </c>
      <c r="D233" s="2" t="s">
        <v>455</v>
      </c>
      <c r="E233" s="2" t="s">
        <v>456</v>
      </c>
      <c r="F233" s="71">
        <v>-608400</v>
      </c>
      <c r="G233" s="71">
        <v>-938.7</v>
      </c>
      <c r="H233" s="71">
        <v>-7.0000000000000007E-2</v>
      </c>
    </row>
    <row r="234" spans="2:8">
      <c r="B234" s="2" t="s">
        <v>2408</v>
      </c>
      <c r="C234" s="78" t="s">
        <v>258</v>
      </c>
      <c r="D234" s="2" t="s">
        <v>525</v>
      </c>
      <c r="E234" s="2" t="s">
        <v>1080</v>
      </c>
      <c r="F234" s="71">
        <v>-146250</v>
      </c>
      <c r="G234" s="71">
        <v>-974.98</v>
      </c>
      <c r="H234" s="71">
        <v>-0.08</v>
      </c>
    </row>
    <row r="235" spans="2:8">
      <c r="B235" s="2" t="s">
        <v>1453</v>
      </c>
      <c r="C235" s="78" t="s">
        <v>258</v>
      </c>
      <c r="D235" s="2" t="s">
        <v>378</v>
      </c>
      <c r="E235" s="2" t="s">
        <v>491</v>
      </c>
      <c r="F235" s="71">
        <v>-160500</v>
      </c>
      <c r="G235" s="71">
        <v>-1045.26</v>
      </c>
      <c r="H235" s="71">
        <v>-0.08</v>
      </c>
    </row>
    <row r="236" spans="2:8">
      <c r="B236" s="2" t="s">
        <v>2409</v>
      </c>
      <c r="C236" s="78" t="s">
        <v>258</v>
      </c>
      <c r="D236" s="2" t="s">
        <v>399</v>
      </c>
      <c r="E236" s="2" t="s">
        <v>811</v>
      </c>
      <c r="F236" s="71">
        <v>-57475</v>
      </c>
      <c r="G236" s="71">
        <v>-1051.74</v>
      </c>
      <c r="H236" s="71">
        <v>-0.08</v>
      </c>
    </row>
    <row r="237" spans="2:8">
      <c r="B237" s="2" t="s">
        <v>2410</v>
      </c>
      <c r="C237" s="78" t="s">
        <v>258</v>
      </c>
      <c r="D237" s="2" t="s">
        <v>884</v>
      </c>
      <c r="E237" s="2" t="s">
        <v>1922</v>
      </c>
      <c r="F237" s="71">
        <v>-32400</v>
      </c>
      <c r="G237" s="71">
        <v>-1058.83</v>
      </c>
      <c r="H237" s="71">
        <v>-0.08</v>
      </c>
    </row>
    <row r="238" spans="2:8">
      <c r="B238" s="2" t="s">
        <v>2168</v>
      </c>
      <c r="C238" s="78" t="s">
        <v>258</v>
      </c>
      <c r="D238" s="2" t="s">
        <v>514</v>
      </c>
      <c r="E238" s="2" t="s">
        <v>1026</v>
      </c>
      <c r="F238" s="71">
        <v>-123750</v>
      </c>
      <c r="G238" s="71">
        <v>-1071.92</v>
      </c>
      <c r="H238" s="71">
        <v>-0.08</v>
      </c>
    </row>
    <row r="239" spans="2:8">
      <c r="B239" s="2" t="s">
        <v>1462</v>
      </c>
      <c r="C239" s="78" t="s">
        <v>258</v>
      </c>
      <c r="D239" s="2" t="s">
        <v>409</v>
      </c>
      <c r="E239" s="2" t="s">
        <v>1000</v>
      </c>
      <c r="F239" s="71">
        <v>-75725</v>
      </c>
      <c r="G239" s="71">
        <v>-1095.25</v>
      </c>
      <c r="H239" s="71">
        <v>-0.09</v>
      </c>
    </row>
    <row r="240" spans="2:8">
      <c r="B240" s="2" t="s">
        <v>1458</v>
      </c>
      <c r="C240" s="78" t="s">
        <v>258</v>
      </c>
      <c r="D240" s="2" t="s">
        <v>378</v>
      </c>
      <c r="E240" s="2" t="s">
        <v>402</v>
      </c>
      <c r="F240" s="71">
        <v>-116875</v>
      </c>
      <c r="G240" s="71">
        <v>-1300.23</v>
      </c>
      <c r="H240" s="71">
        <v>-0.1</v>
      </c>
    </row>
    <row r="241" spans="2:8">
      <c r="B241" s="2" t="s">
        <v>2411</v>
      </c>
      <c r="C241" s="78" t="s">
        <v>258</v>
      </c>
      <c r="D241" s="2" t="s">
        <v>378</v>
      </c>
      <c r="E241" s="2" t="s">
        <v>528</v>
      </c>
      <c r="F241" s="71">
        <v>-2362500</v>
      </c>
      <c r="G241" s="71">
        <v>-1305.99</v>
      </c>
      <c r="H241" s="71">
        <v>-0.1</v>
      </c>
    </row>
    <row r="242" spans="2:8">
      <c r="B242" s="2" t="s">
        <v>1976</v>
      </c>
      <c r="C242" s="78" t="s">
        <v>258</v>
      </c>
      <c r="D242" s="2" t="s">
        <v>418</v>
      </c>
      <c r="E242" s="2" t="s">
        <v>1298</v>
      </c>
      <c r="F242" s="71">
        <v>-94500</v>
      </c>
      <c r="G242" s="71">
        <v>-1470.89</v>
      </c>
      <c r="H242" s="71">
        <v>-0.12</v>
      </c>
    </row>
    <row r="243" spans="2:8">
      <c r="B243" s="2" t="s">
        <v>2412</v>
      </c>
      <c r="C243" s="78" t="s">
        <v>258</v>
      </c>
      <c r="D243" s="2" t="s">
        <v>409</v>
      </c>
      <c r="E243" s="2" t="s">
        <v>1010</v>
      </c>
      <c r="F243" s="71">
        <v>-243100</v>
      </c>
      <c r="G243" s="71">
        <v>-1497.37</v>
      </c>
      <c r="H243" s="71">
        <v>-0.12</v>
      </c>
    </row>
    <row r="244" spans="2:8">
      <c r="B244" s="2" t="s">
        <v>2413</v>
      </c>
      <c r="C244" s="78" t="s">
        <v>258</v>
      </c>
      <c r="D244" s="2" t="s">
        <v>378</v>
      </c>
      <c r="E244" s="2" t="s">
        <v>2350</v>
      </c>
      <c r="F244" s="71">
        <v>-1399250</v>
      </c>
      <c r="G244" s="71">
        <v>-1506.71</v>
      </c>
      <c r="H244" s="71">
        <v>-0.12</v>
      </c>
    </row>
    <row r="245" spans="2:8">
      <c r="B245" s="2" t="s">
        <v>2414</v>
      </c>
      <c r="C245" s="78" t="s">
        <v>258</v>
      </c>
      <c r="D245" s="2" t="s">
        <v>378</v>
      </c>
      <c r="E245" s="2" t="s">
        <v>2348</v>
      </c>
      <c r="F245" s="71">
        <v>-1576000</v>
      </c>
      <c r="G245" s="71">
        <v>-1519.58</v>
      </c>
      <c r="H245" s="71">
        <v>-0.12</v>
      </c>
    </row>
    <row r="246" spans="2:8">
      <c r="B246" s="2" t="s">
        <v>2170</v>
      </c>
      <c r="C246" s="78" t="s">
        <v>258</v>
      </c>
      <c r="D246" s="2" t="s">
        <v>823</v>
      </c>
      <c r="E246" s="2" t="s">
        <v>824</v>
      </c>
      <c r="F246" s="71">
        <v>-271600</v>
      </c>
      <c r="G246" s="71">
        <v>-1862.36</v>
      </c>
      <c r="H246" s="71">
        <v>-0.15</v>
      </c>
    </row>
    <row r="247" spans="2:8">
      <c r="B247" s="2" t="s">
        <v>2415</v>
      </c>
      <c r="C247" s="78" t="s">
        <v>258</v>
      </c>
      <c r="D247" s="2" t="s">
        <v>409</v>
      </c>
      <c r="E247" s="2" t="s">
        <v>1020</v>
      </c>
      <c r="F247" s="71">
        <v>-126750</v>
      </c>
      <c r="G247" s="71">
        <v>-1958.86</v>
      </c>
      <c r="H247" s="71">
        <v>-0.15</v>
      </c>
    </row>
    <row r="248" spans="2:8">
      <c r="B248" s="2" t="s">
        <v>1456</v>
      </c>
      <c r="C248" s="78" t="s">
        <v>258</v>
      </c>
      <c r="D248" s="2" t="s">
        <v>444</v>
      </c>
      <c r="E248" s="2" t="s">
        <v>925</v>
      </c>
      <c r="F248" s="71">
        <v>-549000</v>
      </c>
      <c r="G248" s="71">
        <v>-1982.71</v>
      </c>
      <c r="H248" s="71">
        <v>-0.16</v>
      </c>
    </row>
    <row r="249" spans="2:8">
      <c r="B249" s="2" t="s">
        <v>2153</v>
      </c>
      <c r="C249" s="78" t="s">
        <v>258</v>
      </c>
      <c r="D249" s="2" t="s">
        <v>409</v>
      </c>
      <c r="E249" s="2" t="s">
        <v>989</v>
      </c>
      <c r="F249" s="71">
        <v>-115500</v>
      </c>
      <c r="G249" s="71">
        <v>-2008.89</v>
      </c>
      <c r="H249" s="71">
        <v>-0.16</v>
      </c>
    </row>
    <row r="250" spans="2:8">
      <c r="B250" s="2" t="s">
        <v>1980</v>
      </c>
      <c r="C250" s="78" t="s">
        <v>258</v>
      </c>
      <c r="D250" s="2" t="s">
        <v>455</v>
      </c>
      <c r="E250" s="2" t="s">
        <v>774</v>
      </c>
      <c r="F250" s="71">
        <v>-579000</v>
      </c>
      <c r="G250" s="71">
        <v>-2078.9</v>
      </c>
      <c r="H250" s="71">
        <v>-0.16</v>
      </c>
    </row>
    <row r="251" spans="2:8">
      <c r="B251" s="2" t="s">
        <v>1979</v>
      </c>
      <c r="C251" s="78" t="s">
        <v>258</v>
      </c>
      <c r="D251" s="2" t="s">
        <v>396</v>
      </c>
      <c r="E251" s="2" t="s">
        <v>404</v>
      </c>
      <c r="F251" s="71">
        <v>-92100</v>
      </c>
      <c r="G251" s="71">
        <v>-2090.7199999999998</v>
      </c>
      <c r="H251" s="71">
        <v>-0.16</v>
      </c>
    </row>
    <row r="252" spans="2:8">
      <c r="B252" s="2" t="s">
        <v>2416</v>
      </c>
      <c r="C252" s="78" t="s">
        <v>258</v>
      </c>
      <c r="D252" s="2" t="s">
        <v>444</v>
      </c>
      <c r="E252" s="2" t="s">
        <v>445</v>
      </c>
      <c r="F252" s="71">
        <v>-1880</v>
      </c>
      <c r="G252" s="71">
        <v>-2131.2199999999998</v>
      </c>
      <c r="H252" s="71">
        <v>-0.17</v>
      </c>
    </row>
    <row r="253" spans="2:8">
      <c r="B253" s="2" t="s">
        <v>2417</v>
      </c>
      <c r="C253" s="78" t="s">
        <v>258</v>
      </c>
      <c r="D253" s="2" t="s">
        <v>409</v>
      </c>
      <c r="E253" s="2" t="s">
        <v>1057</v>
      </c>
      <c r="F253" s="71">
        <v>-438000</v>
      </c>
      <c r="G253" s="71">
        <v>-2133.2800000000002</v>
      </c>
      <c r="H253" s="71">
        <v>-0.17</v>
      </c>
    </row>
    <row r="254" spans="2:8">
      <c r="B254" s="2" t="s">
        <v>2418</v>
      </c>
      <c r="C254" s="78" t="s">
        <v>258</v>
      </c>
      <c r="D254" s="2" t="s">
        <v>438</v>
      </c>
      <c r="E254" s="2" t="s">
        <v>647</v>
      </c>
      <c r="F254" s="71">
        <v>-153200</v>
      </c>
      <c r="G254" s="71">
        <v>-2137.2199999999998</v>
      </c>
      <c r="H254" s="71">
        <v>-0.17</v>
      </c>
    </row>
    <row r="255" spans="2:8">
      <c r="B255" s="2" t="s">
        <v>1974</v>
      </c>
      <c r="C255" s="78" t="s">
        <v>258</v>
      </c>
      <c r="D255" s="2" t="s">
        <v>388</v>
      </c>
      <c r="E255" s="2" t="s">
        <v>389</v>
      </c>
      <c r="F255" s="71">
        <v>-142000</v>
      </c>
      <c r="G255" s="71">
        <v>-2240.9</v>
      </c>
      <c r="H255" s="71">
        <v>-0.18</v>
      </c>
    </row>
    <row r="256" spans="2:8">
      <c r="B256" s="2" t="s">
        <v>2419</v>
      </c>
      <c r="C256" s="78" t="s">
        <v>258</v>
      </c>
      <c r="D256" s="2" t="s">
        <v>409</v>
      </c>
      <c r="E256" s="2" t="s">
        <v>1716</v>
      </c>
      <c r="F256" s="71">
        <v>-70500</v>
      </c>
      <c r="G256" s="71">
        <v>-2289.1</v>
      </c>
      <c r="H256" s="71">
        <v>-0.18</v>
      </c>
    </row>
    <row r="257" spans="2:8">
      <c r="B257" s="2" t="s">
        <v>2159</v>
      </c>
      <c r="C257" s="78" t="s">
        <v>258</v>
      </c>
      <c r="D257" s="2" t="s">
        <v>378</v>
      </c>
      <c r="E257" s="2" t="s">
        <v>386</v>
      </c>
      <c r="F257" s="71">
        <v>-110400</v>
      </c>
      <c r="G257" s="71">
        <v>-2403.9</v>
      </c>
      <c r="H257" s="71">
        <v>-0.19</v>
      </c>
    </row>
    <row r="258" spans="2:8">
      <c r="B258" s="2" t="s">
        <v>2420</v>
      </c>
      <c r="C258" s="78" t="s">
        <v>258</v>
      </c>
      <c r="D258" s="2" t="s">
        <v>695</v>
      </c>
      <c r="E258" s="2" t="s">
        <v>991</v>
      </c>
      <c r="F258" s="71">
        <v>-360800</v>
      </c>
      <c r="G258" s="71">
        <v>-2460.66</v>
      </c>
      <c r="H258" s="71">
        <v>-0.19</v>
      </c>
    </row>
    <row r="259" spans="2:8">
      <c r="B259" s="2" t="s">
        <v>2421</v>
      </c>
      <c r="C259" s="78" t="s">
        <v>258</v>
      </c>
      <c r="D259" s="2" t="s">
        <v>455</v>
      </c>
      <c r="E259" s="2" t="s">
        <v>2124</v>
      </c>
      <c r="F259" s="71">
        <v>-464250</v>
      </c>
      <c r="G259" s="71">
        <v>-2511.13</v>
      </c>
      <c r="H259" s="71">
        <v>-0.2</v>
      </c>
    </row>
    <row r="260" spans="2:8">
      <c r="B260" s="2" t="s">
        <v>2422</v>
      </c>
      <c r="C260" s="78" t="s">
        <v>258</v>
      </c>
      <c r="D260" s="2" t="s">
        <v>391</v>
      </c>
      <c r="E260" s="2" t="s">
        <v>2346</v>
      </c>
      <c r="F260" s="71">
        <v>-5596500</v>
      </c>
      <c r="G260" s="71">
        <v>-2540.25</v>
      </c>
      <c r="H260" s="71">
        <v>-0.2</v>
      </c>
    </row>
    <row r="261" spans="2:8">
      <c r="B261" s="2" t="s">
        <v>2423</v>
      </c>
      <c r="C261" s="78" t="s">
        <v>258</v>
      </c>
      <c r="D261" s="2" t="s">
        <v>388</v>
      </c>
      <c r="E261" s="2" t="s">
        <v>1272</v>
      </c>
      <c r="F261" s="71">
        <v>-664000</v>
      </c>
      <c r="G261" s="71">
        <v>-2587.94</v>
      </c>
      <c r="H261" s="71">
        <v>-0.2</v>
      </c>
    </row>
    <row r="262" spans="2:8">
      <c r="B262" s="2" t="s">
        <v>2424</v>
      </c>
      <c r="C262" s="78" t="s">
        <v>258</v>
      </c>
      <c r="D262" s="2" t="s">
        <v>444</v>
      </c>
      <c r="E262" s="2" t="s">
        <v>1349</v>
      </c>
      <c r="F262" s="71">
        <v>-9250</v>
      </c>
      <c r="G262" s="71">
        <v>-2627.82</v>
      </c>
      <c r="H262" s="71">
        <v>-0.21</v>
      </c>
    </row>
    <row r="263" spans="2:8">
      <c r="B263" s="2" t="s">
        <v>2425</v>
      </c>
      <c r="C263" s="78" t="s">
        <v>258</v>
      </c>
      <c r="D263" s="2" t="s">
        <v>406</v>
      </c>
      <c r="E263" s="2" t="s">
        <v>2344</v>
      </c>
      <c r="F263" s="71">
        <v>-271500</v>
      </c>
      <c r="G263" s="71">
        <v>-2689.75</v>
      </c>
      <c r="H263" s="71">
        <v>-0.21</v>
      </c>
    </row>
    <row r="264" spans="2:8">
      <c r="B264" s="2" t="s">
        <v>2426</v>
      </c>
      <c r="C264" s="78" t="s">
        <v>258</v>
      </c>
      <c r="D264" s="2" t="s">
        <v>409</v>
      </c>
      <c r="E264" s="2" t="s">
        <v>1722</v>
      </c>
      <c r="F264" s="71">
        <v>-303300</v>
      </c>
      <c r="G264" s="71">
        <v>-2695.58</v>
      </c>
      <c r="H264" s="71">
        <v>-0.21</v>
      </c>
    </row>
    <row r="265" spans="2:8">
      <c r="B265" s="2" t="s">
        <v>2427</v>
      </c>
      <c r="C265" s="78" t="s">
        <v>258</v>
      </c>
      <c r="D265" s="2" t="s">
        <v>783</v>
      </c>
      <c r="E265" s="2" t="s">
        <v>784</v>
      </c>
      <c r="F265" s="71">
        <v>-581900</v>
      </c>
      <c r="G265" s="71">
        <v>-2707.29</v>
      </c>
      <c r="H265" s="71">
        <v>-0.21</v>
      </c>
    </row>
    <row r="266" spans="2:8">
      <c r="B266" s="2" t="s">
        <v>2428</v>
      </c>
      <c r="C266" s="78" t="s">
        <v>258</v>
      </c>
      <c r="D266" s="2" t="s">
        <v>471</v>
      </c>
      <c r="E266" s="2" t="s">
        <v>1028</v>
      </c>
      <c r="F266" s="71">
        <v>-229008</v>
      </c>
      <c r="G266" s="71">
        <v>-2974.13</v>
      </c>
      <c r="H266" s="71">
        <v>-0.23</v>
      </c>
    </row>
    <row r="267" spans="2:8">
      <c r="B267" s="2" t="s">
        <v>2429</v>
      </c>
      <c r="C267" s="78" t="s">
        <v>258</v>
      </c>
      <c r="D267" s="2" t="s">
        <v>449</v>
      </c>
      <c r="E267" s="2" t="s">
        <v>1185</v>
      </c>
      <c r="F267" s="71">
        <v>-75750</v>
      </c>
      <c r="G267" s="71">
        <v>-3057.19</v>
      </c>
      <c r="H267" s="71">
        <v>-0.24</v>
      </c>
    </row>
    <row r="268" spans="2:8">
      <c r="B268" s="2" t="s">
        <v>2171</v>
      </c>
      <c r="C268" s="78" t="s">
        <v>258</v>
      </c>
      <c r="D268" s="2" t="s">
        <v>695</v>
      </c>
      <c r="E268" s="2" t="s">
        <v>987</v>
      </c>
      <c r="F268" s="71">
        <v>-118650</v>
      </c>
      <c r="G268" s="71">
        <v>-3177.8</v>
      </c>
      <c r="H268" s="71">
        <v>-0.25</v>
      </c>
    </row>
    <row r="269" spans="2:8">
      <c r="B269" s="2" t="s">
        <v>2430</v>
      </c>
      <c r="C269" s="78" t="s">
        <v>258</v>
      </c>
      <c r="D269" s="2" t="s">
        <v>668</v>
      </c>
      <c r="E269" s="2" t="s">
        <v>669</v>
      </c>
      <c r="F269" s="71">
        <v>-146000</v>
      </c>
      <c r="G269" s="71">
        <v>-3302.01</v>
      </c>
      <c r="H269" s="71">
        <v>-0.26</v>
      </c>
    </row>
    <row r="270" spans="2:8">
      <c r="B270" s="2" t="s">
        <v>2431</v>
      </c>
      <c r="C270" s="78" t="s">
        <v>258</v>
      </c>
      <c r="D270" s="2" t="s">
        <v>378</v>
      </c>
      <c r="E270" s="2" t="s">
        <v>1130</v>
      </c>
      <c r="F270" s="71">
        <v>-2282000</v>
      </c>
      <c r="G270" s="71">
        <v>-3358.42</v>
      </c>
      <c r="H270" s="71">
        <v>-0.26</v>
      </c>
    </row>
    <row r="271" spans="2:8">
      <c r="B271" s="2" t="s">
        <v>2432</v>
      </c>
      <c r="C271" s="78" t="s">
        <v>258</v>
      </c>
      <c r="D271" s="2" t="s">
        <v>418</v>
      </c>
      <c r="E271" s="2" t="s">
        <v>1598</v>
      </c>
      <c r="F271" s="71">
        <v>-294400</v>
      </c>
      <c r="G271" s="71">
        <v>-3396.35</v>
      </c>
      <c r="H271" s="71">
        <v>-0.27</v>
      </c>
    </row>
    <row r="272" spans="2:8">
      <c r="B272" s="2" t="s">
        <v>2433</v>
      </c>
      <c r="C272" s="78" t="s">
        <v>258</v>
      </c>
      <c r="D272" s="2" t="s">
        <v>671</v>
      </c>
      <c r="E272" s="2" t="s">
        <v>672</v>
      </c>
      <c r="F272" s="71">
        <v>-882575</v>
      </c>
      <c r="G272" s="71">
        <v>-3425.27</v>
      </c>
      <c r="H272" s="71">
        <v>-0.27</v>
      </c>
    </row>
    <row r="273" spans="2:8">
      <c r="B273" s="2" t="s">
        <v>2434</v>
      </c>
      <c r="C273" s="78" t="s">
        <v>258</v>
      </c>
      <c r="D273" s="2" t="s">
        <v>776</v>
      </c>
      <c r="E273" s="2" t="s">
        <v>801</v>
      </c>
      <c r="F273" s="71">
        <v>-377500</v>
      </c>
      <c r="G273" s="71">
        <v>-3454.13</v>
      </c>
      <c r="H273" s="71">
        <v>-0.27</v>
      </c>
    </row>
    <row r="274" spans="2:8">
      <c r="B274" s="2" t="s">
        <v>2435</v>
      </c>
      <c r="C274" s="78" t="s">
        <v>258</v>
      </c>
      <c r="D274" s="2" t="s">
        <v>438</v>
      </c>
      <c r="E274" s="2" t="s">
        <v>895</v>
      </c>
      <c r="F274" s="71">
        <v>-1210500</v>
      </c>
      <c r="G274" s="71">
        <v>-3573.4</v>
      </c>
      <c r="H274" s="71">
        <v>-0.28000000000000003</v>
      </c>
    </row>
    <row r="275" spans="2:8">
      <c r="B275" s="2" t="s">
        <v>2436</v>
      </c>
      <c r="C275" s="78" t="s">
        <v>258</v>
      </c>
      <c r="D275" s="2" t="s">
        <v>556</v>
      </c>
      <c r="E275" s="2" t="s">
        <v>891</v>
      </c>
      <c r="F275" s="71">
        <v>-4803750</v>
      </c>
      <c r="G275" s="71">
        <v>-3657.09</v>
      </c>
      <c r="H275" s="71">
        <v>-0.28999999999999998</v>
      </c>
    </row>
    <row r="276" spans="2:8">
      <c r="B276" s="2" t="s">
        <v>2437</v>
      </c>
      <c r="C276" s="78" t="s">
        <v>258</v>
      </c>
      <c r="D276" s="2" t="s">
        <v>431</v>
      </c>
      <c r="E276" s="2" t="s">
        <v>866</v>
      </c>
      <c r="F276" s="71">
        <v>-339675</v>
      </c>
      <c r="G276" s="71">
        <v>-3747.12</v>
      </c>
      <c r="H276" s="71">
        <v>-0.28999999999999998</v>
      </c>
    </row>
    <row r="277" spans="2:8">
      <c r="B277" s="2" t="s">
        <v>2438</v>
      </c>
      <c r="C277" s="78" t="s">
        <v>258</v>
      </c>
      <c r="D277" s="2" t="s">
        <v>406</v>
      </c>
      <c r="E277" s="2" t="s">
        <v>1296</v>
      </c>
      <c r="F277" s="71">
        <v>-1661550</v>
      </c>
      <c r="G277" s="71">
        <v>-3799.13</v>
      </c>
      <c r="H277" s="71">
        <v>-0.3</v>
      </c>
    </row>
    <row r="278" spans="2:8">
      <c r="B278" s="2" t="s">
        <v>2439</v>
      </c>
      <c r="C278" s="78" t="s">
        <v>258</v>
      </c>
      <c r="D278" s="2" t="s">
        <v>406</v>
      </c>
      <c r="E278" s="2" t="s">
        <v>1300</v>
      </c>
      <c r="F278" s="71">
        <v>-924300</v>
      </c>
      <c r="G278" s="71">
        <v>-3851.56</v>
      </c>
      <c r="H278" s="71">
        <v>-0.3</v>
      </c>
    </row>
    <row r="279" spans="2:8">
      <c r="B279" s="2" t="s">
        <v>1983</v>
      </c>
      <c r="C279" s="78" t="s">
        <v>258</v>
      </c>
      <c r="D279" s="2" t="s">
        <v>381</v>
      </c>
      <c r="E279" s="2" t="s">
        <v>382</v>
      </c>
      <c r="F279" s="71">
        <v>-314000</v>
      </c>
      <c r="G279" s="71">
        <v>-4049.19</v>
      </c>
      <c r="H279" s="71">
        <v>-0.32</v>
      </c>
    </row>
    <row r="280" spans="2:8">
      <c r="B280" s="2" t="s">
        <v>2156</v>
      </c>
      <c r="C280" s="78" t="s">
        <v>258</v>
      </c>
      <c r="D280" s="2" t="s">
        <v>514</v>
      </c>
      <c r="E280" s="2" t="s">
        <v>840</v>
      </c>
      <c r="F280" s="71">
        <v>-1063000</v>
      </c>
      <c r="G280" s="71">
        <v>-4175.46</v>
      </c>
      <c r="H280" s="71">
        <v>-0.33</v>
      </c>
    </row>
    <row r="281" spans="2:8">
      <c r="B281" s="2" t="s">
        <v>2440</v>
      </c>
      <c r="C281" s="78" t="s">
        <v>258</v>
      </c>
      <c r="D281" s="2" t="s">
        <v>583</v>
      </c>
      <c r="E281" s="2" t="s">
        <v>909</v>
      </c>
      <c r="F281" s="71">
        <v>-605000</v>
      </c>
      <c r="G281" s="71">
        <v>-4202.9399999999996</v>
      </c>
      <c r="H281" s="71">
        <v>-0.33</v>
      </c>
    </row>
    <row r="282" spans="2:8">
      <c r="B282" s="2" t="s">
        <v>2441</v>
      </c>
      <c r="C282" s="78" t="s">
        <v>258</v>
      </c>
      <c r="D282" s="2" t="s">
        <v>823</v>
      </c>
      <c r="E282" s="2" t="s">
        <v>1053</v>
      </c>
      <c r="F282" s="71">
        <v>-1915950</v>
      </c>
      <c r="G282" s="71">
        <v>-4246.32</v>
      </c>
      <c r="H282" s="71">
        <v>-0.33</v>
      </c>
    </row>
    <row r="283" spans="2:8">
      <c r="B283" s="2" t="s">
        <v>2442</v>
      </c>
      <c r="C283" s="78" t="s">
        <v>258</v>
      </c>
      <c r="D283" s="2" t="s">
        <v>428</v>
      </c>
      <c r="E283" s="2" t="s">
        <v>817</v>
      </c>
      <c r="F283" s="71">
        <v>-6169500</v>
      </c>
      <c r="G283" s="71">
        <v>-4258.1899999999996</v>
      </c>
      <c r="H283" s="71">
        <v>-0.33</v>
      </c>
    </row>
    <row r="284" spans="2:8">
      <c r="B284" s="2" t="s">
        <v>2443</v>
      </c>
      <c r="C284" s="78" t="s">
        <v>258</v>
      </c>
      <c r="D284" s="2" t="s">
        <v>406</v>
      </c>
      <c r="E284" s="2" t="s">
        <v>1088</v>
      </c>
      <c r="F284" s="71">
        <v>-648750</v>
      </c>
      <c r="G284" s="71">
        <v>-4280.13</v>
      </c>
      <c r="H284" s="71">
        <v>-0.33</v>
      </c>
    </row>
    <row r="285" spans="2:8">
      <c r="B285" s="2" t="s">
        <v>2444</v>
      </c>
      <c r="C285" s="78" t="s">
        <v>258</v>
      </c>
      <c r="D285" s="2" t="s">
        <v>471</v>
      </c>
      <c r="E285" s="2" t="s">
        <v>1390</v>
      </c>
      <c r="F285" s="71">
        <v>-287350</v>
      </c>
      <c r="G285" s="71">
        <v>-4403.78</v>
      </c>
      <c r="H285" s="71">
        <v>-0.34</v>
      </c>
    </row>
    <row r="286" spans="2:8">
      <c r="B286" s="2" t="s">
        <v>1981</v>
      </c>
      <c r="C286" s="78" t="s">
        <v>258</v>
      </c>
      <c r="D286" s="2" t="s">
        <v>399</v>
      </c>
      <c r="E286" s="2" t="s">
        <v>779</v>
      </c>
      <c r="F286" s="71">
        <v>-821700</v>
      </c>
      <c r="G286" s="71">
        <v>-4440.0600000000004</v>
      </c>
      <c r="H286" s="71">
        <v>-0.35</v>
      </c>
    </row>
    <row r="287" spans="2:8">
      <c r="B287" s="2" t="s">
        <v>2445</v>
      </c>
      <c r="C287" s="78" t="s">
        <v>258</v>
      </c>
      <c r="D287" s="2" t="s">
        <v>455</v>
      </c>
      <c r="E287" s="2" t="s">
        <v>2126</v>
      </c>
      <c r="F287" s="71">
        <v>-485250</v>
      </c>
      <c r="G287" s="71">
        <v>-4630.74</v>
      </c>
      <c r="H287" s="71">
        <v>-0.36</v>
      </c>
    </row>
    <row r="288" spans="2:8">
      <c r="B288" s="2" t="s">
        <v>2446</v>
      </c>
      <c r="C288" s="78" t="s">
        <v>258</v>
      </c>
      <c r="D288" s="2" t="s">
        <v>460</v>
      </c>
      <c r="E288" s="2" t="s">
        <v>1663</v>
      </c>
      <c r="F288" s="71">
        <v>-1807000</v>
      </c>
      <c r="G288" s="71">
        <v>-4632.24</v>
      </c>
      <c r="H288" s="71">
        <v>-0.36</v>
      </c>
    </row>
    <row r="289" spans="2:8">
      <c r="B289" s="2" t="s">
        <v>2447</v>
      </c>
      <c r="C289" s="78" t="s">
        <v>258</v>
      </c>
      <c r="D289" s="2" t="s">
        <v>668</v>
      </c>
      <c r="E289" s="2" t="s">
        <v>1934</v>
      </c>
      <c r="F289" s="71">
        <v>-93600</v>
      </c>
      <c r="G289" s="71">
        <v>-4642.1899999999996</v>
      </c>
      <c r="H289" s="71">
        <v>-0.36</v>
      </c>
    </row>
    <row r="290" spans="2:8">
      <c r="B290" s="2" t="s">
        <v>2448</v>
      </c>
      <c r="C290" s="78" t="s">
        <v>258</v>
      </c>
      <c r="D290" s="2" t="s">
        <v>406</v>
      </c>
      <c r="E290" s="2" t="s">
        <v>1082</v>
      </c>
      <c r="F290" s="71">
        <v>-52750</v>
      </c>
      <c r="G290" s="71">
        <v>-4741.91</v>
      </c>
      <c r="H290" s="71">
        <v>-0.37</v>
      </c>
    </row>
    <row r="291" spans="2:8">
      <c r="B291" s="2" t="s">
        <v>2449</v>
      </c>
      <c r="C291" s="78" t="s">
        <v>258</v>
      </c>
      <c r="D291" s="2" t="s">
        <v>409</v>
      </c>
      <c r="E291" s="2" t="s">
        <v>1076</v>
      </c>
      <c r="F291" s="71">
        <v>-82000</v>
      </c>
      <c r="G291" s="71">
        <v>-4762.68</v>
      </c>
      <c r="H291" s="71">
        <v>-0.37</v>
      </c>
    </row>
    <row r="292" spans="2:8">
      <c r="B292" s="2" t="s">
        <v>2450</v>
      </c>
      <c r="C292" s="78" t="s">
        <v>258</v>
      </c>
      <c r="D292" s="2" t="s">
        <v>381</v>
      </c>
      <c r="E292" s="2" t="s">
        <v>797</v>
      </c>
      <c r="F292" s="71">
        <v>-1328400</v>
      </c>
      <c r="G292" s="71">
        <v>-4795.5200000000004</v>
      </c>
      <c r="H292" s="71">
        <v>-0.37</v>
      </c>
    </row>
    <row r="293" spans="2:8">
      <c r="B293" s="2" t="s">
        <v>2451</v>
      </c>
      <c r="C293" s="78" t="s">
        <v>258</v>
      </c>
      <c r="D293" s="2" t="s">
        <v>655</v>
      </c>
      <c r="E293" s="2" t="s">
        <v>1074</v>
      </c>
      <c r="F293" s="71">
        <v>-611000</v>
      </c>
      <c r="G293" s="71">
        <v>-4802.46</v>
      </c>
      <c r="H293" s="71">
        <v>-0.38</v>
      </c>
    </row>
    <row r="294" spans="2:8">
      <c r="B294" s="2" t="s">
        <v>2452</v>
      </c>
      <c r="C294" s="78" t="s">
        <v>258</v>
      </c>
      <c r="D294" s="2" t="s">
        <v>406</v>
      </c>
      <c r="E294" s="2" t="s">
        <v>1306</v>
      </c>
      <c r="F294" s="71">
        <v>-851000</v>
      </c>
      <c r="G294" s="71">
        <v>-4826.0200000000004</v>
      </c>
      <c r="H294" s="71">
        <v>-0.38</v>
      </c>
    </row>
    <row r="295" spans="2:8">
      <c r="B295" s="2" t="s">
        <v>2453</v>
      </c>
      <c r="C295" s="78" t="s">
        <v>258</v>
      </c>
      <c r="D295" s="2" t="s">
        <v>381</v>
      </c>
      <c r="E295" s="2" t="s">
        <v>819</v>
      </c>
      <c r="F295" s="71">
        <v>-4021875</v>
      </c>
      <c r="G295" s="71">
        <v>-5164.49</v>
      </c>
      <c r="H295" s="71">
        <v>-0.4</v>
      </c>
    </row>
    <row r="296" spans="2:8">
      <c r="B296" s="2" t="s">
        <v>2454</v>
      </c>
      <c r="C296" s="78" t="s">
        <v>258</v>
      </c>
      <c r="D296" s="2" t="s">
        <v>406</v>
      </c>
      <c r="E296" s="2" t="s">
        <v>1796</v>
      </c>
      <c r="F296" s="71">
        <v>-2226000</v>
      </c>
      <c r="G296" s="71">
        <v>-5201.05</v>
      </c>
      <c r="H296" s="71">
        <v>-0.41</v>
      </c>
    </row>
    <row r="297" spans="2:8">
      <c r="B297" s="2" t="s">
        <v>2455</v>
      </c>
      <c r="C297" s="78" t="s">
        <v>258</v>
      </c>
      <c r="D297" s="2" t="s">
        <v>1637</v>
      </c>
      <c r="E297" s="2" t="s">
        <v>1920</v>
      </c>
      <c r="F297" s="71">
        <v>-465000</v>
      </c>
      <c r="G297" s="71">
        <v>-5403.3</v>
      </c>
      <c r="H297" s="71">
        <v>-0.42</v>
      </c>
    </row>
    <row r="298" spans="2:8">
      <c r="B298" s="2" t="s">
        <v>2157</v>
      </c>
      <c r="C298" s="78" t="s">
        <v>258</v>
      </c>
      <c r="D298" s="2" t="s">
        <v>438</v>
      </c>
      <c r="E298" s="2" t="s">
        <v>1437</v>
      </c>
      <c r="F298" s="71">
        <v>-3022100</v>
      </c>
      <c r="G298" s="71">
        <v>-5551.6</v>
      </c>
      <c r="H298" s="71">
        <v>-0.43</v>
      </c>
    </row>
    <row r="299" spans="2:8">
      <c r="B299" s="2" t="s">
        <v>2456</v>
      </c>
      <c r="C299" s="78" t="s">
        <v>258</v>
      </c>
      <c r="D299" s="2" t="s">
        <v>378</v>
      </c>
      <c r="E299" s="2" t="s">
        <v>2342</v>
      </c>
      <c r="F299" s="71">
        <v>-6277500</v>
      </c>
      <c r="G299" s="71">
        <v>-5617.11</v>
      </c>
      <c r="H299" s="71">
        <v>-0.44</v>
      </c>
    </row>
    <row r="300" spans="2:8">
      <c r="B300" s="2" t="s">
        <v>2457</v>
      </c>
      <c r="C300" s="78" t="s">
        <v>258</v>
      </c>
      <c r="D300" s="2" t="s">
        <v>1366</v>
      </c>
      <c r="E300" s="2" t="s">
        <v>1367</v>
      </c>
      <c r="F300" s="71">
        <v>-243300</v>
      </c>
      <c r="G300" s="71">
        <v>-5655.39</v>
      </c>
      <c r="H300" s="71">
        <v>-0.44</v>
      </c>
    </row>
    <row r="301" spans="2:8">
      <c r="B301" s="2" t="s">
        <v>2173</v>
      </c>
      <c r="C301" s="78" t="s">
        <v>258</v>
      </c>
      <c r="D301" s="2" t="s">
        <v>502</v>
      </c>
      <c r="E301" s="2" t="s">
        <v>1105</v>
      </c>
      <c r="F301" s="71">
        <v>-832425</v>
      </c>
      <c r="G301" s="71">
        <v>-5694.62</v>
      </c>
      <c r="H301" s="71">
        <v>-0.45</v>
      </c>
    </row>
    <row r="302" spans="2:8">
      <c r="B302" s="2" t="s">
        <v>2458</v>
      </c>
      <c r="C302" s="78" t="s">
        <v>258</v>
      </c>
      <c r="D302" s="2" t="s">
        <v>378</v>
      </c>
      <c r="E302" s="2" t="s">
        <v>1435</v>
      </c>
      <c r="F302" s="71">
        <v>-2731950</v>
      </c>
      <c r="G302" s="71">
        <v>-6275.29</v>
      </c>
      <c r="H302" s="71">
        <v>-0.49</v>
      </c>
    </row>
    <row r="303" spans="2:8">
      <c r="B303" s="2" t="s">
        <v>2167</v>
      </c>
      <c r="C303" s="78" t="s">
        <v>258</v>
      </c>
      <c r="D303" s="2" t="s">
        <v>493</v>
      </c>
      <c r="E303" s="2" t="s">
        <v>1681</v>
      </c>
      <c r="F303" s="71">
        <v>-115000</v>
      </c>
      <c r="G303" s="71">
        <v>-6393.94</v>
      </c>
      <c r="H303" s="71">
        <v>-0.5</v>
      </c>
    </row>
    <row r="304" spans="2:8">
      <c r="B304" s="2" t="s">
        <v>2459</v>
      </c>
      <c r="C304" s="78" t="s">
        <v>258</v>
      </c>
      <c r="D304" s="2" t="s">
        <v>525</v>
      </c>
      <c r="E304" s="2" t="s">
        <v>897</v>
      </c>
      <c r="F304" s="71">
        <v>-912625</v>
      </c>
      <c r="G304" s="71">
        <v>-6661.71</v>
      </c>
      <c r="H304" s="71">
        <v>-0.52</v>
      </c>
    </row>
    <row r="305" spans="2:8">
      <c r="B305" s="2" t="s">
        <v>2460</v>
      </c>
      <c r="C305" s="78" t="s">
        <v>258</v>
      </c>
      <c r="D305" s="2" t="s">
        <v>388</v>
      </c>
      <c r="E305" s="2" t="s">
        <v>1187</v>
      </c>
      <c r="F305" s="71">
        <v>-265650</v>
      </c>
      <c r="G305" s="71">
        <v>-6669.14</v>
      </c>
      <c r="H305" s="71">
        <v>-0.52</v>
      </c>
    </row>
    <row r="306" spans="2:8">
      <c r="B306" s="2" t="s">
        <v>2461</v>
      </c>
      <c r="C306" s="78" t="s">
        <v>258</v>
      </c>
      <c r="D306" s="2" t="s">
        <v>776</v>
      </c>
      <c r="E306" s="2" t="s">
        <v>777</v>
      </c>
      <c r="F306" s="71">
        <v>-4411000</v>
      </c>
      <c r="G306" s="71">
        <v>-6841.02</v>
      </c>
      <c r="H306" s="71">
        <v>-0.53</v>
      </c>
    </row>
    <row r="307" spans="2:8">
      <c r="B307" s="2" t="s">
        <v>2462</v>
      </c>
      <c r="C307" s="78" t="s">
        <v>258</v>
      </c>
      <c r="D307" s="2" t="s">
        <v>514</v>
      </c>
      <c r="E307" s="2" t="s">
        <v>1775</v>
      </c>
      <c r="F307" s="71">
        <v>-240250</v>
      </c>
      <c r="G307" s="71">
        <v>-6881.72</v>
      </c>
      <c r="H307" s="71">
        <v>-0.54</v>
      </c>
    </row>
    <row r="308" spans="2:8">
      <c r="B308" s="2" t="s">
        <v>1454</v>
      </c>
      <c r="C308" s="78" t="s">
        <v>258</v>
      </c>
      <c r="D308" s="2" t="s">
        <v>695</v>
      </c>
      <c r="E308" s="2" t="s">
        <v>996</v>
      </c>
      <c r="F308" s="71">
        <v>-90975</v>
      </c>
      <c r="G308" s="71">
        <v>-7200.44</v>
      </c>
      <c r="H308" s="71">
        <v>-0.56000000000000005</v>
      </c>
    </row>
    <row r="309" spans="2:8">
      <c r="B309" s="2" t="s">
        <v>2463</v>
      </c>
      <c r="C309" s="78" t="s">
        <v>258</v>
      </c>
      <c r="D309" s="2" t="s">
        <v>415</v>
      </c>
      <c r="E309" s="2" t="s">
        <v>424</v>
      </c>
      <c r="F309" s="71">
        <v>-727320</v>
      </c>
      <c r="G309" s="71">
        <v>-7327.75</v>
      </c>
      <c r="H309" s="71">
        <v>-0.56999999999999995</v>
      </c>
    </row>
    <row r="310" spans="2:8">
      <c r="B310" s="2" t="s">
        <v>2464</v>
      </c>
      <c r="C310" s="78" t="s">
        <v>258</v>
      </c>
      <c r="D310" s="2" t="s">
        <v>455</v>
      </c>
      <c r="E310" s="2" t="s">
        <v>792</v>
      </c>
      <c r="F310" s="71">
        <v>-850000</v>
      </c>
      <c r="G310" s="71">
        <v>-7452.38</v>
      </c>
      <c r="H310" s="71">
        <v>-0.57999999999999996</v>
      </c>
    </row>
    <row r="311" spans="2:8">
      <c r="B311" s="2" t="s">
        <v>2465</v>
      </c>
      <c r="C311" s="78" t="s">
        <v>258</v>
      </c>
      <c r="D311" s="2" t="s">
        <v>695</v>
      </c>
      <c r="E311" s="2" t="s">
        <v>1345</v>
      </c>
      <c r="F311" s="71">
        <v>-315000</v>
      </c>
      <c r="G311" s="71">
        <v>-7654.5</v>
      </c>
      <c r="H311" s="71">
        <v>-0.6</v>
      </c>
    </row>
    <row r="312" spans="2:8">
      <c r="B312" s="2" t="s">
        <v>2466</v>
      </c>
      <c r="C312" s="78" t="s">
        <v>258</v>
      </c>
      <c r="D312" s="2" t="s">
        <v>406</v>
      </c>
      <c r="E312" s="2" t="s">
        <v>2340</v>
      </c>
      <c r="F312" s="71">
        <v>-4455000</v>
      </c>
      <c r="G312" s="71">
        <v>-8272.94</v>
      </c>
      <c r="H312" s="71">
        <v>-0.65</v>
      </c>
    </row>
    <row r="313" spans="2:8">
      <c r="B313" s="2" t="s">
        <v>2467</v>
      </c>
      <c r="C313" s="78" t="s">
        <v>258</v>
      </c>
      <c r="D313" s="2" t="s">
        <v>493</v>
      </c>
      <c r="E313" s="2" t="s">
        <v>889</v>
      </c>
      <c r="F313" s="71">
        <v>-3997875</v>
      </c>
      <c r="G313" s="71">
        <v>-8666.99</v>
      </c>
      <c r="H313" s="71">
        <v>-0.68</v>
      </c>
    </row>
    <row r="314" spans="2:8">
      <c r="B314" s="2" t="s">
        <v>1455</v>
      </c>
      <c r="C314" s="78" t="s">
        <v>258</v>
      </c>
      <c r="D314" s="2" t="s">
        <v>399</v>
      </c>
      <c r="E314" s="2" t="s">
        <v>772</v>
      </c>
      <c r="F314" s="71">
        <v>-75500</v>
      </c>
      <c r="G314" s="71">
        <v>-8737.4599999999991</v>
      </c>
      <c r="H314" s="71">
        <v>-0.68</v>
      </c>
    </row>
    <row r="315" spans="2:8">
      <c r="B315" s="2" t="s">
        <v>2169</v>
      </c>
      <c r="C315" s="78" t="s">
        <v>258</v>
      </c>
      <c r="D315" s="2" t="s">
        <v>421</v>
      </c>
      <c r="E315" s="2" t="s">
        <v>422</v>
      </c>
      <c r="F315" s="71">
        <v>-639450</v>
      </c>
      <c r="G315" s="71">
        <v>-8972.44</v>
      </c>
      <c r="H315" s="71">
        <v>-0.7</v>
      </c>
    </row>
    <row r="316" spans="2:8">
      <c r="B316" s="2" t="s">
        <v>2468</v>
      </c>
      <c r="C316" s="78" t="s">
        <v>258</v>
      </c>
      <c r="D316" s="2" t="s">
        <v>502</v>
      </c>
      <c r="E316" s="2" t="s">
        <v>874</v>
      </c>
      <c r="F316" s="71">
        <v>-422775</v>
      </c>
      <c r="G316" s="71">
        <v>-9028.99</v>
      </c>
      <c r="H316" s="71">
        <v>-0.71</v>
      </c>
    </row>
    <row r="317" spans="2:8">
      <c r="B317" s="2" t="s">
        <v>2469</v>
      </c>
      <c r="C317" s="78" t="s">
        <v>258</v>
      </c>
      <c r="D317" s="2" t="s">
        <v>412</v>
      </c>
      <c r="E317" s="2" t="s">
        <v>1012</v>
      </c>
      <c r="F317" s="71">
        <v>-2626200</v>
      </c>
      <c r="G317" s="71">
        <v>-9342.7099999999991</v>
      </c>
      <c r="H317" s="71">
        <v>-0.73</v>
      </c>
    </row>
    <row r="318" spans="2:8">
      <c r="B318" s="2" t="s">
        <v>2364</v>
      </c>
      <c r="C318" s="78" t="s">
        <v>258</v>
      </c>
      <c r="D318" s="2" t="s">
        <v>493</v>
      </c>
      <c r="E318" s="2" t="s">
        <v>1635</v>
      </c>
      <c r="F318" s="71">
        <v>-179025</v>
      </c>
      <c r="G318" s="71">
        <v>-9449.39</v>
      </c>
      <c r="H318" s="71">
        <v>-0.74</v>
      </c>
    </row>
    <row r="319" spans="2:8">
      <c r="B319" s="2" t="s">
        <v>2164</v>
      </c>
      <c r="C319" s="78" t="s">
        <v>258</v>
      </c>
      <c r="D319" s="2" t="s">
        <v>388</v>
      </c>
      <c r="E319" s="2" t="s">
        <v>1250</v>
      </c>
      <c r="F319" s="71">
        <v>-684600</v>
      </c>
      <c r="G319" s="71">
        <v>-9732.9599999999991</v>
      </c>
      <c r="H319" s="71">
        <v>-0.76</v>
      </c>
    </row>
    <row r="320" spans="2:8">
      <c r="B320" s="2" t="s">
        <v>2163</v>
      </c>
      <c r="C320" s="78" t="s">
        <v>258</v>
      </c>
      <c r="D320" s="2" t="s">
        <v>449</v>
      </c>
      <c r="E320" s="2" t="s">
        <v>1319</v>
      </c>
      <c r="F320" s="71">
        <v>-190200</v>
      </c>
      <c r="G320" s="71">
        <v>-10152.59</v>
      </c>
      <c r="H320" s="71">
        <v>-0.79</v>
      </c>
    </row>
    <row r="321" spans="2:8">
      <c r="B321" s="2" t="s">
        <v>2470</v>
      </c>
      <c r="C321" s="78" t="s">
        <v>258</v>
      </c>
      <c r="D321" s="2" t="s">
        <v>776</v>
      </c>
      <c r="E321" s="2" t="s">
        <v>2338</v>
      </c>
      <c r="F321" s="71">
        <v>-9004000</v>
      </c>
      <c r="G321" s="71">
        <v>-10399.620000000001</v>
      </c>
      <c r="H321" s="71">
        <v>-0.81</v>
      </c>
    </row>
    <row r="322" spans="2:8">
      <c r="B322" s="2" t="s">
        <v>2471</v>
      </c>
      <c r="C322" s="78" t="s">
        <v>258</v>
      </c>
      <c r="D322" s="2" t="s">
        <v>444</v>
      </c>
      <c r="E322" s="2" t="s">
        <v>1347</v>
      </c>
      <c r="F322" s="71">
        <v>-7905850</v>
      </c>
      <c r="G322" s="71">
        <v>-10404.89</v>
      </c>
      <c r="H322" s="71">
        <v>-0.81</v>
      </c>
    </row>
    <row r="323" spans="2:8">
      <c r="B323" s="2" t="s">
        <v>2472</v>
      </c>
      <c r="C323" s="78" t="s">
        <v>258</v>
      </c>
      <c r="D323" s="2" t="s">
        <v>695</v>
      </c>
      <c r="E323" s="2" t="s">
        <v>712</v>
      </c>
      <c r="F323" s="71">
        <v>-279600</v>
      </c>
      <c r="G323" s="71">
        <v>-10466.41</v>
      </c>
      <c r="H323" s="71">
        <v>-0.82</v>
      </c>
    </row>
    <row r="324" spans="2:8">
      <c r="B324" s="2" t="s">
        <v>1461</v>
      </c>
      <c r="C324" s="78" t="s">
        <v>258</v>
      </c>
      <c r="D324" s="2" t="s">
        <v>484</v>
      </c>
      <c r="E324" s="2" t="s">
        <v>485</v>
      </c>
      <c r="F324" s="71">
        <v>-3150100</v>
      </c>
      <c r="G324" s="71">
        <v>-10579.61</v>
      </c>
      <c r="H324" s="71">
        <v>-0.83</v>
      </c>
    </row>
    <row r="325" spans="2:8">
      <c r="B325" s="2" t="s">
        <v>1977</v>
      </c>
      <c r="C325" s="78" t="s">
        <v>258</v>
      </c>
      <c r="D325" s="2" t="s">
        <v>409</v>
      </c>
      <c r="E325" s="2" t="s">
        <v>1008</v>
      </c>
      <c r="F325" s="71">
        <v>-921800</v>
      </c>
      <c r="G325" s="71">
        <v>-10754.18</v>
      </c>
      <c r="H325" s="71">
        <v>-0.84</v>
      </c>
    </row>
    <row r="326" spans="2:8">
      <c r="B326" s="2" t="s">
        <v>2162</v>
      </c>
      <c r="C326" s="78" t="s">
        <v>258</v>
      </c>
      <c r="D326" s="2" t="s">
        <v>455</v>
      </c>
      <c r="E326" s="2" t="s">
        <v>809</v>
      </c>
      <c r="F326" s="71">
        <v>-2898450</v>
      </c>
      <c r="G326" s="71">
        <v>-10925.71</v>
      </c>
      <c r="H326" s="71">
        <v>-0.85</v>
      </c>
    </row>
    <row r="327" spans="2:8">
      <c r="B327" s="2" t="s">
        <v>2473</v>
      </c>
      <c r="C327" s="78" t="s">
        <v>258</v>
      </c>
      <c r="D327" s="2" t="s">
        <v>484</v>
      </c>
      <c r="E327" s="2" t="s">
        <v>919</v>
      </c>
      <c r="F327" s="71">
        <v>-161120000</v>
      </c>
      <c r="G327" s="71">
        <v>-11036.72</v>
      </c>
      <c r="H327" s="71">
        <v>-0.86</v>
      </c>
    </row>
    <row r="328" spans="2:8">
      <c r="B328" s="2" t="s">
        <v>2474</v>
      </c>
      <c r="C328" s="78" t="s">
        <v>258</v>
      </c>
      <c r="D328" s="2" t="s">
        <v>415</v>
      </c>
      <c r="E328" s="2" t="s">
        <v>416</v>
      </c>
      <c r="F328" s="71">
        <v>-1746000</v>
      </c>
      <c r="G328" s="71">
        <v>-11439.79</v>
      </c>
      <c r="H328" s="71">
        <v>-0.89</v>
      </c>
    </row>
    <row r="329" spans="2:8">
      <c r="B329" s="2" t="s">
        <v>1457</v>
      </c>
      <c r="C329" s="78" t="s">
        <v>258</v>
      </c>
      <c r="D329" s="2" t="s">
        <v>412</v>
      </c>
      <c r="E329" s="2" t="s">
        <v>413</v>
      </c>
      <c r="F329" s="71">
        <v>-387975</v>
      </c>
      <c r="G329" s="71">
        <v>-11941.87</v>
      </c>
      <c r="H329" s="71">
        <v>-0.93</v>
      </c>
    </row>
    <row r="330" spans="2:8">
      <c r="B330" s="2" t="s">
        <v>2475</v>
      </c>
      <c r="C330" s="78" t="s">
        <v>258</v>
      </c>
      <c r="D330" s="2" t="s">
        <v>671</v>
      </c>
      <c r="E330" s="2" t="s">
        <v>790</v>
      </c>
      <c r="F330" s="71">
        <v>-4901050</v>
      </c>
      <c r="G330" s="71">
        <v>-12135</v>
      </c>
      <c r="H330" s="71">
        <v>-0.95</v>
      </c>
    </row>
    <row r="331" spans="2:8">
      <c r="B331" s="2" t="s">
        <v>2476</v>
      </c>
      <c r="C331" s="78" t="s">
        <v>258</v>
      </c>
      <c r="D331" s="2" t="s">
        <v>406</v>
      </c>
      <c r="E331" s="2" t="s">
        <v>1302</v>
      </c>
      <c r="F331" s="71">
        <v>-2877000</v>
      </c>
      <c r="G331" s="71">
        <v>-12415.69</v>
      </c>
      <c r="H331" s="71">
        <v>-0.97</v>
      </c>
    </row>
    <row r="332" spans="2:8">
      <c r="B332" s="2" t="s">
        <v>2172</v>
      </c>
      <c r="C332" s="78" t="s">
        <v>258</v>
      </c>
      <c r="D332" s="2" t="s">
        <v>388</v>
      </c>
      <c r="E332" s="2" t="s">
        <v>394</v>
      </c>
      <c r="F332" s="71">
        <v>-359975</v>
      </c>
      <c r="G332" s="71">
        <v>-13029.48</v>
      </c>
      <c r="H332" s="71">
        <v>-1.02</v>
      </c>
    </row>
    <row r="333" spans="2:8">
      <c r="B333" s="2" t="s">
        <v>1458</v>
      </c>
      <c r="C333" s="78" t="s">
        <v>258</v>
      </c>
      <c r="D333" s="2" t="s">
        <v>378</v>
      </c>
      <c r="E333" s="2" t="s">
        <v>402</v>
      </c>
      <c r="F333" s="71">
        <v>-1210000</v>
      </c>
      <c r="G333" s="71">
        <v>-13374.74</v>
      </c>
      <c r="H333" s="71">
        <v>-1.05</v>
      </c>
    </row>
    <row r="334" spans="2:8">
      <c r="B334" s="2" t="s">
        <v>2477</v>
      </c>
      <c r="C334" s="78" t="s">
        <v>258</v>
      </c>
      <c r="D334" s="2" t="s">
        <v>421</v>
      </c>
      <c r="E334" s="2" t="s">
        <v>1657</v>
      </c>
      <c r="F334" s="71">
        <v>-2491125</v>
      </c>
      <c r="G334" s="71">
        <v>-13506.88</v>
      </c>
      <c r="H334" s="71">
        <v>-1.06</v>
      </c>
    </row>
    <row r="335" spans="2:8">
      <c r="B335" s="2" t="s">
        <v>2420</v>
      </c>
      <c r="C335" s="78" t="s">
        <v>258</v>
      </c>
      <c r="D335" s="2" t="s">
        <v>695</v>
      </c>
      <c r="E335" s="2" t="s">
        <v>991</v>
      </c>
      <c r="F335" s="71">
        <v>-2060850</v>
      </c>
      <c r="G335" s="71">
        <v>-13972.56</v>
      </c>
      <c r="H335" s="71">
        <v>-1.0900000000000001</v>
      </c>
    </row>
    <row r="336" spans="2:8">
      <c r="B336" s="2" t="s">
        <v>2478</v>
      </c>
      <c r="C336" s="78" t="s">
        <v>258</v>
      </c>
      <c r="D336" s="2" t="s">
        <v>381</v>
      </c>
      <c r="E336" s="2" t="s">
        <v>788</v>
      </c>
      <c r="F336" s="71">
        <v>-5565600</v>
      </c>
      <c r="G336" s="71">
        <v>-15519.68</v>
      </c>
      <c r="H336" s="71">
        <v>-1.21</v>
      </c>
    </row>
    <row r="337" spans="2:8">
      <c r="B337" s="2" t="s">
        <v>2161</v>
      </c>
      <c r="C337" s="78" t="s">
        <v>258</v>
      </c>
      <c r="D337" s="2" t="s">
        <v>399</v>
      </c>
      <c r="E337" s="2" t="s">
        <v>799</v>
      </c>
      <c r="F337" s="71">
        <v>-595750</v>
      </c>
      <c r="G337" s="71">
        <v>-15602.1</v>
      </c>
      <c r="H337" s="71">
        <v>-1.22</v>
      </c>
    </row>
    <row r="338" spans="2:8">
      <c r="B338" s="2" t="s">
        <v>2158</v>
      </c>
      <c r="C338" s="78" t="s">
        <v>258</v>
      </c>
      <c r="D338" s="2" t="s">
        <v>455</v>
      </c>
      <c r="E338" s="2" t="s">
        <v>815</v>
      </c>
      <c r="F338" s="71">
        <v>-5961600</v>
      </c>
      <c r="G338" s="71">
        <v>-17389.990000000002</v>
      </c>
      <c r="H338" s="71">
        <v>-1.36</v>
      </c>
    </row>
    <row r="339" spans="2:8">
      <c r="B339" s="2" t="s">
        <v>1459</v>
      </c>
      <c r="C339" s="78" t="s">
        <v>258</v>
      </c>
      <c r="D339" s="2" t="s">
        <v>378</v>
      </c>
      <c r="E339" s="2" t="s">
        <v>1294</v>
      </c>
      <c r="F339" s="71">
        <v>-2536500</v>
      </c>
      <c r="G339" s="71">
        <v>-19671.830000000002</v>
      </c>
      <c r="H339" s="71">
        <v>-1.54</v>
      </c>
    </row>
    <row r="340" spans="2:8">
      <c r="B340" s="2" t="s">
        <v>2479</v>
      </c>
      <c r="C340" s="78" t="s">
        <v>258</v>
      </c>
      <c r="D340" s="2" t="s">
        <v>993</v>
      </c>
      <c r="E340" s="2" t="s">
        <v>1002</v>
      </c>
      <c r="F340" s="71">
        <v>-569100</v>
      </c>
      <c r="G340" s="71">
        <v>-23905.05</v>
      </c>
      <c r="H340" s="71">
        <v>-1.87</v>
      </c>
    </row>
    <row r="341" spans="2:8">
      <c r="B341" s="2" t="s">
        <v>1984</v>
      </c>
      <c r="C341" s="78" t="s">
        <v>258</v>
      </c>
      <c r="D341" s="2" t="s">
        <v>484</v>
      </c>
      <c r="E341" s="2" t="s">
        <v>864</v>
      </c>
      <c r="F341" s="71">
        <v>-1533300</v>
      </c>
      <c r="G341" s="71">
        <v>-26724.65</v>
      </c>
      <c r="H341" s="71">
        <v>-2.09</v>
      </c>
    </row>
    <row r="342" spans="2:8">
      <c r="B342" s="2" t="s">
        <v>2480</v>
      </c>
      <c r="C342" s="78" t="s">
        <v>258</v>
      </c>
      <c r="D342" s="2" t="s">
        <v>396</v>
      </c>
      <c r="E342" s="2" t="s">
        <v>397</v>
      </c>
      <c r="F342" s="71">
        <v>-6780800</v>
      </c>
      <c r="G342" s="71">
        <v>-27899.599999999999</v>
      </c>
      <c r="H342" s="71">
        <v>-2.1800000000000002</v>
      </c>
    </row>
    <row r="343" spans="2:8">
      <c r="B343" s="2" t="s">
        <v>1464</v>
      </c>
      <c r="C343" s="78" t="s">
        <v>258</v>
      </c>
      <c r="D343" s="2" t="s">
        <v>378</v>
      </c>
      <c r="E343" s="2" t="s">
        <v>384</v>
      </c>
      <c r="F343" s="71">
        <v>-2491300</v>
      </c>
      <c r="G343" s="71">
        <v>-33770.82</v>
      </c>
      <c r="H343" s="71">
        <v>-2.64</v>
      </c>
    </row>
    <row r="344" spans="2:8">
      <c r="B344" s="2" t="s">
        <v>1982</v>
      </c>
      <c r="C344" s="78" t="s">
        <v>258</v>
      </c>
      <c r="D344" s="2" t="s">
        <v>378</v>
      </c>
      <c r="E344" s="2" t="s">
        <v>379</v>
      </c>
      <c r="F344" s="71">
        <v>-2650450</v>
      </c>
      <c r="G344" s="71">
        <v>-48651.66</v>
      </c>
      <c r="H344" s="71">
        <v>-3.8</v>
      </c>
    </row>
    <row r="345" spans="2:8">
      <c r="B345" s="2" t="s">
        <v>1983</v>
      </c>
      <c r="C345" s="78" t="s">
        <v>258</v>
      </c>
      <c r="D345" s="2" t="s">
        <v>381</v>
      </c>
      <c r="E345" s="2" t="s">
        <v>382</v>
      </c>
      <c r="F345" s="71">
        <v>-5574000</v>
      </c>
      <c r="G345" s="71">
        <v>-71433.600000000006</v>
      </c>
      <c r="H345" s="71">
        <v>-5.59</v>
      </c>
    </row>
    <row r="346" spans="2:8" ht="13">
      <c r="B346" s="3" t="s">
        <v>261</v>
      </c>
      <c r="C346" s="82"/>
      <c r="D346" s="3"/>
      <c r="E346" s="3"/>
      <c r="F346" s="83"/>
      <c r="G346" s="83">
        <f>SUM(G12:G190)</f>
        <v>857543.55000000051</v>
      </c>
      <c r="H346" s="83">
        <f>SUM(H12:H190)</f>
        <v>67.060000000000073</v>
      </c>
    </row>
    <row r="347" spans="2:8" ht="13">
      <c r="B347" s="3" t="s">
        <v>1485</v>
      </c>
    </row>
    <row r="348" spans="2:8">
      <c r="B348" s="2" t="s">
        <v>68</v>
      </c>
      <c r="C348" s="78" t="s">
        <v>258</v>
      </c>
      <c r="D348" s="2" t="s">
        <v>259</v>
      </c>
      <c r="E348" s="2" t="s">
        <v>1985</v>
      </c>
      <c r="F348" s="71">
        <v>3388551.46</v>
      </c>
      <c r="G348" s="71">
        <v>159814.92000000001</v>
      </c>
      <c r="H348" s="71">
        <v>12.5</v>
      </c>
    </row>
    <row r="349" spans="2:8" ht="13">
      <c r="B349" s="3" t="s">
        <v>261</v>
      </c>
      <c r="C349" s="82"/>
      <c r="D349" s="3"/>
      <c r="E349" s="3"/>
      <c r="F349" s="83"/>
      <c r="G349" s="83">
        <f>SUM(G347:G348)</f>
        <v>159814.92000000001</v>
      </c>
      <c r="H349" s="83">
        <f>SUM(H347:H348)</f>
        <v>12.5</v>
      </c>
    </row>
    <row r="350" spans="2:8" ht="13">
      <c r="B350" s="79" t="s">
        <v>248</v>
      </c>
      <c r="C350" s="80" t="s">
        <v>249</v>
      </c>
      <c r="D350" s="79" t="s">
        <v>727</v>
      </c>
      <c r="E350" s="79" t="s">
        <v>251</v>
      </c>
      <c r="F350" s="81" t="s">
        <v>252</v>
      </c>
      <c r="G350" s="81" t="s">
        <v>253</v>
      </c>
      <c r="H350" s="81" t="s">
        <v>254</v>
      </c>
    </row>
    <row r="351" spans="2:8" ht="13">
      <c r="B351" s="3" t="s">
        <v>728</v>
      </c>
    </row>
    <row r="352" spans="2:8" ht="13">
      <c r="B352" s="3" t="s">
        <v>257</v>
      </c>
    </row>
    <row r="353" spans="2:8" ht="13">
      <c r="B353" s="3" t="s">
        <v>2481</v>
      </c>
    </row>
    <row r="354" spans="2:8">
      <c r="B354" s="2" t="s">
        <v>2482</v>
      </c>
      <c r="C354" s="78">
        <v>7.4</v>
      </c>
      <c r="D354" s="2" t="s">
        <v>748</v>
      </c>
      <c r="E354" s="2" t="s">
        <v>2483</v>
      </c>
      <c r="F354" s="71">
        <v>3000</v>
      </c>
      <c r="G354" s="71">
        <v>29978.46</v>
      </c>
      <c r="H354" s="71">
        <v>2.34</v>
      </c>
    </row>
    <row r="355" spans="2:8">
      <c r="B355" s="2" t="s">
        <v>2484</v>
      </c>
      <c r="C355" s="78">
        <v>7.36</v>
      </c>
      <c r="D355" s="2" t="s">
        <v>748</v>
      </c>
      <c r="E355" s="2" t="s">
        <v>2485</v>
      </c>
      <c r="F355" s="71">
        <v>15000</v>
      </c>
      <c r="G355" s="71">
        <v>15023.67</v>
      </c>
      <c r="H355" s="71">
        <v>1.17</v>
      </c>
    </row>
    <row r="356" spans="2:8">
      <c r="B356" s="2" t="s">
        <v>2486</v>
      </c>
      <c r="C356" s="78">
        <v>7.3</v>
      </c>
      <c r="D356" s="2" t="s">
        <v>748</v>
      </c>
      <c r="E356" s="2" t="s">
        <v>2487</v>
      </c>
      <c r="F356" s="71">
        <v>1500</v>
      </c>
      <c r="G356" s="71">
        <v>14908.82</v>
      </c>
      <c r="H356" s="71">
        <v>1.17</v>
      </c>
    </row>
    <row r="357" spans="2:8">
      <c r="B357" s="2" t="s">
        <v>2488</v>
      </c>
      <c r="C357" s="78">
        <v>7.51</v>
      </c>
      <c r="D357" s="2" t="s">
        <v>748</v>
      </c>
      <c r="E357" s="2" t="s">
        <v>2489</v>
      </c>
      <c r="F357" s="71">
        <v>1350</v>
      </c>
      <c r="G357" s="71">
        <v>13510.35</v>
      </c>
      <c r="H357" s="71">
        <v>1.06</v>
      </c>
    </row>
    <row r="358" spans="2:8">
      <c r="B358" s="2" t="s">
        <v>2490</v>
      </c>
      <c r="C358" s="78">
        <v>7.3</v>
      </c>
      <c r="D358" s="2" t="s">
        <v>748</v>
      </c>
      <c r="E358" s="2" t="s">
        <v>2491</v>
      </c>
      <c r="F358" s="71">
        <v>1250</v>
      </c>
      <c r="G358" s="71">
        <v>12502.59</v>
      </c>
      <c r="H358" s="71">
        <v>0.98</v>
      </c>
    </row>
    <row r="359" spans="2:8">
      <c r="B359" s="2" t="s">
        <v>2492</v>
      </c>
      <c r="C359" s="78">
        <v>7.6</v>
      </c>
      <c r="D359" s="2" t="s">
        <v>748</v>
      </c>
      <c r="E359" s="2" t="s">
        <v>2493</v>
      </c>
      <c r="F359" s="71">
        <v>10000</v>
      </c>
      <c r="G359" s="71">
        <v>10058.64</v>
      </c>
      <c r="H359" s="71">
        <v>0.79</v>
      </c>
    </row>
    <row r="360" spans="2:8">
      <c r="B360" s="2" t="s">
        <v>2494</v>
      </c>
      <c r="C360" s="78">
        <v>7.38</v>
      </c>
      <c r="D360" s="2" t="s">
        <v>748</v>
      </c>
      <c r="E360" s="2" t="s">
        <v>2495</v>
      </c>
      <c r="F360" s="71">
        <v>1000</v>
      </c>
      <c r="G360" s="71">
        <v>10008.370000000001</v>
      </c>
      <c r="H360" s="71">
        <v>0.78</v>
      </c>
    </row>
    <row r="361" spans="2:8">
      <c r="B361" s="2" t="s">
        <v>2496</v>
      </c>
      <c r="C361" s="78">
        <v>7.3</v>
      </c>
      <c r="D361" s="2" t="s">
        <v>748</v>
      </c>
      <c r="E361" s="2" t="s">
        <v>2497</v>
      </c>
      <c r="F361" s="71">
        <v>1000</v>
      </c>
      <c r="G361" s="71">
        <v>9986.7900000000009</v>
      </c>
      <c r="H361" s="71">
        <v>0.78</v>
      </c>
    </row>
    <row r="362" spans="2:8">
      <c r="B362" s="2" t="s">
        <v>2498</v>
      </c>
      <c r="C362" s="78">
        <v>7.85</v>
      </c>
      <c r="D362" s="2" t="s">
        <v>756</v>
      </c>
      <c r="E362" s="2" t="s">
        <v>2499</v>
      </c>
      <c r="F362" s="71">
        <v>850</v>
      </c>
      <c r="G362" s="71">
        <v>8497.89</v>
      </c>
      <c r="H362" s="71">
        <v>0.66</v>
      </c>
    </row>
    <row r="363" spans="2:8">
      <c r="B363" s="2" t="s">
        <v>2500</v>
      </c>
      <c r="C363" s="78">
        <v>8.1300000000000008</v>
      </c>
      <c r="D363" s="2" t="s">
        <v>756</v>
      </c>
      <c r="E363" s="2" t="s">
        <v>2501</v>
      </c>
      <c r="F363" s="71">
        <v>800</v>
      </c>
      <c r="G363" s="71">
        <v>8017.95</v>
      </c>
      <c r="H363" s="71">
        <v>0.63</v>
      </c>
    </row>
    <row r="364" spans="2:8">
      <c r="B364" s="2" t="s">
        <v>2502</v>
      </c>
      <c r="C364" s="78">
        <v>7.38</v>
      </c>
      <c r="D364" s="2" t="s">
        <v>748</v>
      </c>
      <c r="E364" s="2" t="s">
        <v>2503</v>
      </c>
      <c r="F364" s="71">
        <v>800</v>
      </c>
      <c r="G364" s="71">
        <v>7904.79</v>
      </c>
      <c r="H364" s="71">
        <v>0.62</v>
      </c>
    </row>
    <row r="365" spans="2:8">
      <c r="B365" s="2" t="s">
        <v>2504</v>
      </c>
      <c r="C365" s="78">
        <v>8.19</v>
      </c>
      <c r="D365" s="2" t="s">
        <v>756</v>
      </c>
      <c r="E365" s="2" t="s">
        <v>2505</v>
      </c>
      <c r="F365" s="71">
        <v>7500</v>
      </c>
      <c r="G365" s="71">
        <v>7543.29</v>
      </c>
      <c r="H365" s="71">
        <v>0.59</v>
      </c>
    </row>
    <row r="366" spans="2:8">
      <c r="B366" s="2" t="s">
        <v>2506</v>
      </c>
      <c r="C366" s="78">
        <v>7.54</v>
      </c>
      <c r="D366" s="2" t="s">
        <v>748</v>
      </c>
      <c r="E366" s="2" t="s">
        <v>2507</v>
      </c>
      <c r="F366" s="71">
        <v>7000</v>
      </c>
      <c r="G366" s="71">
        <v>7028.06</v>
      </c>
      <c r="H366" s="71">
        <v>0.55000000000000004</v>
      </c>
    </row>
    <row r="367" spans="2:8">
      <c r="B367" s="2" t="s">
        <v>2508</v>
      </c>
      <c r="C367" s="78">
        <v>7.27</v>
      </c>
      <c r="D367" s="2" t="s">
        <v>748</v>
      </c>
      <c r="E367" s="2" t="s">
        <v>2509</v>
      </c>
      <c r="F367" s="71">
        <v>600</v>
      </c>
      <c r="G367" s="71">
        <v>6003.2</v>
      </c>
      <c r="H367" s="71">
        <v>0.47</v>
      </c>
    </row>
    <row r="368" spans="2:8">
      <c r="B368" s="2" t="s">
        <v>2510</v>
      </c>
      <c r="C368" s="78">
        <v>8.6199999999999992</v>
      </c>
      <c r="D368" s="2" t="s">
        <v>756</v>
      </c>
      <c r="E368" s="2" t="s">
        <v>2511</v>
      </c>
      <c r="F368" s="71">
        <v>5000</v>
      </c>
      <c r="G368" s="71">
        <v>5028.22</v>
      </c>
      <c r="H368" s="71">
        <v>0.39</v>
      </c>
    </row>
    <row r="369" spans="2:8">
      <c r="B369" s="2" t="s">
        <v>2512</v>
      </c>
      <c r="C369" s="78">
        <v>7.86</v>
      </c>
      <c r="D369" s="2" t="s">
        <v>1846</v>
      </c>
      <c r="E369" s="2" t="s">
        <v>2513</v>
      </c>
      <c r="F369" s="71">
        <v>500000</v>
      </c>
      <c r="G369" s="71">
        <v>5018.8599999999997</v>
      </c>
      <c r="H369" s="71">
        <v>0.39</v>
      </c>
    </row>
    <row r="370" spans="2:8">
      <c r="B370" s="2" t="s">
        <v>2514</v>
      </c>
      <c r="C370" s="78">
        <v>7.51</v>
      </c>
      <c r="D370" s="2" t="s">
        <v>748</v>
      </c>
      <c r="E370" s="2" t="s">
        <v>2515</v>
      </c>
      <c r="F370" s="71">
        <v>5000</v>
      </c>
      <c r="G370" s="71">
        <v>5006.1000000000004</v>
      </c>
      <c r="H370" s="71">
        <v>0.39</v>
      </c>
    </row>
    <row r="371" spans="2:8">
      <c r="B371" s="2" t="s">
        <v>2516</v>
      </c>
      <c r="C371" s="78">
        <v>7.33</v>
      </c>
      <c r="D371" s="2" t="s">
        <v>748</v>
      </c>
      <c r="E371" s="2" t="s">
        <v>2517</v>
      </c>
      <c r="F371" s="71">
        <v>500</v>
      </c>
      <c r="G371" s="71">
        <v>4998.57</v>
      </c>
      <c r="H371" s="71">
        <v>0.39</v>
      </c>
    </row>
    <row r="372" spans="2:8">
      <c r="B372" s="2" t="s">
        <v>2518</v>
      </c>
      <c r="C372" s="78">
        <v>7.55</v>
      </c>
      <c r="D372" s="2" t="s">
        <v>748</v>
      </c>
      <c r="E372" s="2" t="s">
        <v>2519</v>
      </c>
      <c r="F372" s="71">
        <v>500</v>
      </c>
      <c r="G372" s="71">
        <v>4996.1400000000003</v>
      </c>
      <c r="H372" s="71">
        <v>0.39</v>
      </c>
    </row>
    <row r="373" spans="2:8">
      <c r="B373" s="2" t="s">
        <v>2520</v>
      </c>
      <c r="C373" s="78">
        <v>7.23</v>
      </c>
      <c r="D373" s="2" t="s">
        <v>748</v>
      </c>
      <c r="E373" s="2" t="s">
        <v>2521</v>
      </c>
      <c r="F373" s="71">
        <v>500</v>
      </c>
      <c r="G373" s="71">
        <v>4985.68</v>
      </c>
      <c r="H373" s="71">
        <v>0.39</v>
      </c>
    </row>
    <row r="374" spans="2:8">
      <c r="B374" s="2" t="s">
        <v>2522</v>
      </c>
      <c r="C374" s="78">
        <v>7.35</v>
      </c>
      <c r="D374" s="2" t="s">
        <v>748</v>
      </c>
      <c r="E374" s="2" t="s">
        <v>2523</v>
      </c>
      <c r="F374" s="71">
        <v>500</v>
      </c>
      <c r="G374" s="71">
        <v>4985.04</v>
      </c>
      <c r="H374" s="71">
        <v>0.39</v>
      </c>
    </row>
    <row r="375" spans="2:8">
      <c r="B375" s="2" t="s">
        <v>2524</v>
      </c>
      <c r="C375" s="78">
        <v>7.39</v>
      </c>
      <c r="D375" s="2" t="s">
        <v>748</v>
      </c>
      <c r="E375" s="2" t="s">
        <v>2525</v>
      </c>
      <c r="F375" s="71">
        <v>400</v>
      </c>
      <c r="G375" s="71">
        <v>3987.16</v>
      </c>
      <c r="H375" s="71">
        <v>0.31</v>
      </c>
    </row>
    <row r="376" spans="2:8">
      <c r="B376" s="2" t="s">
        <v>2526</v>
      </c>
      <c r="C376" s="78">
        <v>8.1300000000000008</v>
      </c>
      <c r="D376" s="2" t="s">
        <v>756</v>
      </c>
      <c r="E376" s="2" t="s">
        <v>2527</v>
      </c>
      <c r="F376" s="71">
        <v>3000</v>
      </c>
      <c r="G376" s="71">
        <v>3010.42</v>
      </c>
      <c r="H376" s="71">
        <v>0.24</v>
      </c>
    </row>
    <row r="377" spans="2:8">
      <c r="B377" s="2" t="s">
        <v>755</v>
      </c>
      <c r="C377" s="78">
        <v>8.1300000000000008</v>
      </c>
      <c r="D377" s="2" t="s">
        <v>756</v>
      </c>
      <c r="E377" s="2" t="s">
        <v>757</v>
      </c>
      <c r="F377" s="71">
        <v>300</v>
      </c>
      <c r="G377" s="71">
        <v>3005.24</v>
      </c>
      <c r="H377" s="71">
        <v>0.23</v>
      </c>
    </row>
    <row r="378" spans="2:8">
      <c r="B378" s="2" t="s">
        <v>2528</v>
      </c>
      <c r="C378" s="78">
        <v>8.41</v>
      </c>
      <c r="D378" s="2" t="s">
        <v>756</v>
      </c>
      <c r="E378" s="2" t="s">
        <v>2529</v>
      </c>
      <c r="F378" s="71">
        <v>250</v>
      </c>
      <c r="G378" s="71">
        <v>2501.1</v>
      </c>
      <c r="H378" s="71">
        <v>0.2</v>
      </c>
    </row>
    <row r="379" spans="2:8">
      <c r="B379" s="2" t="s">
        <v>2530</v>
      </c>
      <c r="C379" s="78">
        <v>7.45</v>
      </c>
      <c r="D379" s="2" t="s">
        <v>748</v>
      </c>
      <c r="E379" s="2" t="s">
        <v>2531</v>
      </c>
      <c r="F379" s="71">
        <v>250</v>
      </c>
      <c r="G379" s="71">
        <v>2498.0500000000002</v>
      </c>
      <c r="H379" s="71">
        <v>0.2</v>
      </c>
    </row>
    <row r="380" spans="2:8">
      <c r="B380" s="2" t="s">
        <v>2532</v>
      </c>
      <c r="C380" s="78">
        <v>7.55</v>
      </c>
      <c r="D380" s="2" t="s">
        <v>748</v>
      </c>
      <c r="E380" s="2" t="s">
        <v>2533</v>
      </c>
      <c r="F380" s="71">
        <v>250</v>
      </c>
      <c r="G380" s="71">
        <v>2496.0300000000002</v>
      </c>
      <c r="H380" s="71">
        <v>0.2</v>
      </c>
    </row>
    <row r="381" spans="2:8">
      <c r="B381" s="2" t="s">
        <v>2534</v>
      </c>
      <c r="C381" s="78">
        <v>7.4</v>
      </c>
      <c r="D381" s="2" t="s">
        <v>748</v>
      </c>
      <c r="E381" s="2" t="s">
        <v>2535</v>
      </c>
      <c r="F381" s="71">
        <v>250</v>
      </c>
      <c r="G381" s="71">
        <v>2494.7600000000002</v>
      </c>
      <c r="H381" s="71">
        <v>0.2</v>
      </c>
    </row>
    <row r="382" spans="2:8">
      <c r="B382" s="2" t="s">
        <v>2536</v>
      </c>
      <c r="C382" s="78">
        <v>7.86</v>
      </c>
      <c r="D382" s="2" t="s">
        <v>1846</v>
      </c>
      <c r="E382" s="2" t="s">
        <v>2537</v>
      </c>
      <c r="F382" s="71">
        <v>200</v>
      </c>
      <c r="G382" s="71">
        <v>1998.97</v>
      </c>
      <c r="H382" s="71">
        <v>0.16</v>
      </c>
    </row>
    <row r="383" spans="2:8" ht="13">
      <c r="B383" s="3" t="s">
        <v>760</v>
      </c>
      <c r="C383" s="82"/>
      <c r="D383" s="3"/>
      <c r="E383" s="3"/>
      <c r="F383" s="83"/>
      <c r="G383" s="83">
        <f>SUM(G350:G382)</f>
        <v>217983.21000000005</v>
      </c>
      <c r="H383" s="83">
        <f>SUM(H350:H382)</f>
        <v>17.060000000000002</v>
      </c>
    </row>
    <row r="384" spans="2:8" ht="13">
      <c r="B384" s="3" t="s">
        <v>2538</v>
      </c>
    </row>
    <row r="385" spans="2:8">
      <c r="B385" s="2" t="s">
        <v>2539</v>
      </c>
      <c r="C385" s="78">
        <v>8</v>
      </c>
      <c r="D385" s="2" t="s">
        <v>2261</v>
      </c>
      <c r="E385" s="2" t="s">
        <v>2540</v>
      </c>
      <c r="F385" s="71">
        <v>4000</v>
      </c>
      <c r="G385" s="71">
        <v>19164.12</v>
      </c>
      <c r="H385" s="71">
        <v>1.5</v>
      </c>
    </row>
    <row r="386" spans="2:8" ht="13">
      <c r="B386" s="3" t="s">
        <v>2275</v>
      </c>
      <c r="C386" s="82"/>
      <c r="D386" s="3"/>
      <c r="E386" s="3"/>
      <c r="F386" s="83"/>
      <c r="G386" s="83">
        <f>SUM(G384:G385)</f>
        <v>19164.12</v>
      </c>
      <c r="H386" s="83">
        <f>SUM(H384:H385)</f>
        <v>1.5</v>
      </c>
    </row>
    <row r="387" spans="2:8" ht="13">
      <c r="B387" s="3" t="s">
        <v>2541</v>
      </c>
      <c r="C387" s="82"/>
      <c r="D387" s="3"/>
      <c r="E387" s="3"/>
      <c r="F387" s="83"/>
      <c r="G387" s="83">
        <v>5099.09</v>
      </c>
      <c r="H387" s="83">
        <v>0.4</v>
      </c>
    </row>
    <row r="388" spans="2:8" ht="13">
      <c r="B388" s="3" t="s">
        <v>2276</v>
      </c>
      <c r="C388" s="82"/>
      <c r="D388" s="3"/>
      <c r="E388" s="3"/>
      <c r="F388" s="83"/>
      <c r="G388" s="83">
        <v>9284.7099999999991</v>
      </c>
      <c r="H388" s="83">
        <v>0.73</v>
      </c>
    </row>
    <row r="389" spans="2:8" ht="13">
      <c r="B389" s="3" t="s">
        <v>263</v>
      </c>
      <c r="C389" s="82"/>
      <c r="D389" s="3"/>
      <c r="E389" s="3"/>
      <c r="F389" s="83"/>
      <c r="G389" s="83">
        <f>G388+G387+G386+G383+G349+G346</f>
        <v>1268889.6000000006</v>
      </c>
      <c r="H389" s="83">
        <f>H388+H387+H386+H383+H349+H346</f>
        <v>99.250000000000071</v>
      </c>
    </row>
    <row r="390" spans="2:8" ht="13">
      <c r="B390" s="3" t="s">
        <v>350</v>
      </c>
      <c r="C390" s="82"/>
      <c r="D390" s="3"/>
      <c r="E390" s="3"/>
      <c r="F390" s="83"/>
      <c r="G390" s="83">
        <f>G391-G389</f>
        <v>10102.276656389469</v>
      </c>
      <c r="H390" s="83">
        <f>H391-H389</f>
        <v>0.74999999999992895</v>
      </c>
    </row>
    <row r="391" spans="2:8" ht="13">
      <c r="B391" s="3" t="s">
        <v>265</v>
      </c>
      <c r="C391" s="82"/>
      <c r="D391" s="3"/>
      <c r="E391" s="3"/>
      <c r="F391" s="83"/>
      <c r="G391" s="83">
        <v>1278991.87665639</v>
      </c>
      <c r="H391" s="83">
        <v>100</v>
      </c>
    </row>
    <row r="392" spans="2:8">
      <c r="B392" s="2" t="s">
        <v>266</v>
      </c>
    </row>
    <row r="393" spans="2:8" ht="13">
      <c r="B393" s="3" t="s">
        <v>267</v>
      </c>
    </row>
    <row r="394" spans="2:8" ht="13">
      <c r="B394" s="3" t="s">
        <v>268</v>
      </c>
      <c r="C394" s="78" t="s">
        <v>269</v>
      </c>
    </row>
    <row r="395" spans="2:8" ht="13">
      <c r="B395" s="3" t="s">
        <v>272</v>
      </c>
      <c r="C395" s="78" t="s">
        <v>271</v>
      </c>
    </row>
    <row r="396" spans="2:8" ht="13">
      <c r="B396" s="3" t="s">
        <v>273</v>
      </c>
      <c r="C396" s="78" t="s">
        <v>271</v>
      </c>
    </row>
    <row r="397" spans="2:8" ht="13">
      <c r="B397" s="3" t="s">
        <v>274</v>
      </c>
      <c r="C397" s="78" t="s">
        <v>275</v>
      </c>
    </row>
    <row r="398" spans="2:8" ht="13">
      <c r="B398" s="3" t="s">
        <v>2542</v>
      </c>
      <c r="C398" s="82"/>
    </row>
    <row r="399" spans="2:8" ht="13">
      <c r="B399" s="3" t="s">
        <v>2543</v>
      </c>
      <c r="C399" s="82"/>
    </row>
    <row r="400" spans="2:8" ht="13">
      <c r="B400" s="3" t="s">
        <v>2544</v>
      </c>
      <c r="C400" s="82"/>
    </row>
    <row r="401" spans="2:3" ht="13">
      <c r="B401" s="3" t="s">
        <v>2545</v>
      </c>
      <c r="C401" s="82"/>
    </row>
    <row r="402" spans="2:3" ht="13">
      <c r="B402" s="3" t="s">
        <v>2546</v>
      </c>
      <c r="C402" s="82"/>
    </row>
    <row r="403" spans="2:3" ht="13">
      <c r="B403" s="3" t="s">
        <v>2547</v>
      </c>
      <c r="C403" s="82"/>
    </row>
    <row r="404" spans="2:3" ht="13">
      <c r="B404" s="3" t="s">
        <v>2548</v>
      </c>
      <c r="C404" s="82"/>
    </row>
    <row r="405" spans="2:3" ht="13">
      <c r="B405" s="3" t="s">
        <v>2549</v>
      </c>
      <c r="C405" s="82"/>
    </row>
    <row r="406" spans="2:3" ht="13">
      <c r="B406" s="3" t="s">
        <v>2550</v>
      </c>
      <c r="C406" s="82"/>
    </row>
    <row r="407" spans="2:3">
      <c r="B407" s="2" t="s">
        <v>2551</v>
      </c>
    </row>
    <row r="408" spans="2:3">
      <c r="B408" s="2" t="s">
        <v>286</v>
      </c>
    </row>
    <row r="409" spans="2:3">
      <c r="B409" s="2" t="s">
        <v>354</v>
      </c>
    </row>
    <row r="412" spans="2:3" ht="14.5">
      <c r="B412" s="104" t="s">
        <v>355</v>
      </c>
      <c r="C412" s="105"/>
    </row>
    <row r="413" spans="2:3" ht="14.5">
      <c r="B413" s="104" t="s">
        <v>356</v>
      </c>
      <c r="C413" s="106" t="s">
        <v>357</v>
      </c>
    </row>
    <row r="414" spans="2:3" ht="14.5">
      <c r="B414" s="85" t="s">
        <v>358</v>
      </c>
      <c r="C414" s="86">
        <v>0</v>
      </c>
    </row>
    <row r="415" spans="2:3" ht="14.5">
      <c r="B415" s="85" t="s">
        <v>360</v>
      </c>
      <c r="C415" s="86">
        <v>0</v>
      </c>
    </row>
    <row r="416" spans="2:3" ht="14.5">
      <c r="B416" s="85" t="s">
        <v>361</v>
      </c>
      <c r="C416" s="86">
        <v>0</v>
      </c>
    </row>
    <row r="417" spans="2:7" ht="14.5">
      <c r="B417" s="85" t="s">
        <v>362</v>
      </c>
      <c r="C417" s="86">
        <v>0</v>
      </c>
    </row>
    <row r="418" spans="2:7" ht="14.5">
      <c r="B418" s="85" t="s">
        <v>363</v>
      </c>
      <c r="C418" s="86">
        <v>159479.31018999999</v>
      </c>
    </row>
    <row r="419" spans="2:7" ht="14.5">
      <c r="B419" s="85" t="s">
        <v>364</v>
      </c>
      <c r="C419" s="86">
        <v>212972.748735</v>
      </c>
    </row>
    <row r="420" spans="2:7" ht="14.5">
      <c r="B420" s="104" t="s">
        <v>365</v>
      </c>
      <c r="C420" s="105">
        <v>372452.05892500002</v>
      </c>
    </row>
    <row r="422" spans="2:7" ht="14.5">
      <c r="B422" s="85" t="s">
        <v>295</v>
      </c>
      <c r="C422" s="86"/>
      <c r="D422" s="85"/>
    </row>
    <row r="423" spans="2:7" ht="29">
      <c r="B423" s="89" t="s">
        <v>296</v>
      </c>
      <c r="C423" s="87" t="s">
        <v>297</v>
      </c>
      <c r="D423" s="89" t="s">
        <v>298</v>
      </c>
    </row>
    <row r="424" spans="2:7" ht="14.5">
      <c r="B424" s="85" t="s">
        <v>271</v>
      </c>
      <c r="C424" s="86" t="s">
        <v>271</v>
      </c>
      <c r="D424" s="85" t="s">
        <v>271</v>
      </c>
    </row>
    <row r="426" spans="2:7" ht="13">
      <c r="B426" s="3" t="s">
        <v>299</v>
      </c>
      <c r="C426" s="117">
        <v>45747</v>
      </c>
    </row>
    <row r="427" spans="2:7" ht="13">
      <c r="B427" s="90" t="s">
        <v>300</v>
      </c>
      <c r="C427" s="95" t="s">
        <v>301</v>
      </c>
      <c r="D427" s="90" t="s">
        <v>302</v>
      </c>
      <c r="E427" s="96" t="s">
        <v>303</v>
      </c>
      <c r="F427" s="118" t="s">
        <v>304</v>
      </c>
      <c r="G427" s="83"/>
    </row>
    <row r="428" spans="2:7">
      <c r="B428" s="92" t="s">
        <v>2287</v>
      </c>
      <c r="C428" s="102">
        <v>-1063000</v>
      </c>
      <c r="D428" s="92">
        <v>399.75</v>
      </c>
      <c r="E428" s="93">
        <v>392.8</v>
      </c>
      <c r="F428" s="94">
        <f>C420</f>
        <v>372452.05892500002</v>
      </c>
    </row>
    <row r="429" spans="2:7">
      <c r="B429" s="92" t="s">
        <v>2288</v>
      </c>
      <c r="C429" s="102">
        <v>-115000</v>
      </c>
      <c r="D429" s="92">
        <v>5539.59</v>
      </c>
      <c r="E429" s="93">
        <v>5559.95</v>
      </c>
      <c r="F429" s="119"/>
    </row>
    <row r="430" spans="2:7">
      <c r="B430" s="92" t="s">
        <v>2289</v>
      </c>
      <c r="C430" s="102">
        <v>-37200</v>
      </c>
      <c r="D430" s="92">
        <v>1952.37</v>
      </c>
      <c r="E430" s="93">
        <v>1947.5</v>
      </c>
      <c r="F430" s="119"/>
    </row>
    <row r="431" spans="2:7">
      <c r="B431" s="92" t="s">
        <v>2552</v>
      </c>
      <c r="C431" s="102">
        <v>-850000</v>
      </c>
      <c r="D431" s="92">
        <v>831.54</v>
      </c>
      <c r="E431" s="93">
        <v>876.75</v>
      </c>
      <c r="F431" s="119"/>
    </row>
    <row r="432" spans="2:7">
      <c r="B432" s="92" t="s">
        <v>2553</v>
      </c>
      <c r="C432" s="102">
        <v>-243300</v>
      </c>
      <c r="D432" s="92">
        <v>2346.33</v>
      </c>
      <c r="E432" s="93">
        <v>2324.4499999999998</v>
      </c>
      <c r="F432" s="119"/>
    </row>
    <row r="433" spans="2:6">
      <c r="B433" s="92" t="s">
        <v>2554</v>
      </c>
      <c r="C433" s="102">
        <v>-485250</v>
      </c>
      <c r="D433" s="92">
        <v>948.82</v>
      </c>
      <c r="E433" s="93">
        <v>954.3</v>
      </c>
      <c r="F433" s="119"/>
    </row>
    <row r="434" spans="2:6">
      <c r="B434" s="92" t="s">
        <v>2005</v>
      </c>
      <c r="C434" s="102">
        <v>-52400</v>
      </c>
      <c r="D434" s="92">
        <v>1201.1099999999999</v>
      </c>
      <c r="E434" s="93">
        <v>1187.7</v>
      </c>
      <c r="F434" s="119"/>
    </row>
    <row r="435" spans="2:6">
      <c r="B435" s="92" t="s">
        <v>2555</v>
      </c>
      <c r="C435" s="102">
        <v>-4455000</v>
      </c>
      <c r="D435" s="92">
        <v>183.75</v>
      </c>
      <c r="E435" s="93">
        <v>185.7</v>
      </c>
      <c r="F435" s="119"/>
    </row>
    <row r="436" spans="2:6">
      <c r="B436" s="92" t="s">
        <v>2556</v>
      </c>
      <c r="C436" s="102">
        <v>-1807000</v>
      </c>
      <c r="D436" s="92">
        <v>257.18</v>
      </c>
      <c r="E436" s="93">
        <v>256.35000000000002</v>
      </c>
      <c r="F436" s="119"/>
    </row>
    <row r="437" spans="2:6">
      <c r="B437" s="92" t="s">
        <v>2006</v>
      </c>
      <c r="C437" s="102">
        <v>-821700</v>
      </c>
      <c r="D437" s="92">
        <v>526.14</v>
      </c>
      <c r="E437" s="93">
        <v>540.35</v>
      </c>
      <c r="F437" s="119"/>
    </row>
    <row r="438" spans="2:6">
      <c r="B438" s="92" t="s">
        <v>2557</v>
      </c>
      <c r="C438" s="102">
        <v>-287350</v>
      </c>
      <c r="D438" s="92">
        <v>1528.63</v>
      </c>
      <c r="E438" s="93">
        <v>1532.55</v>
      </c>
      <c r="F438" s="119"/>
    </row>
    <row r="439" spans="2:6">
      <c r="B439" s="92" t="s">
        <v>2558</v>
      </c>
      <c r="C439" s="102">
        <v>-12250</v>
      </c>
      <c r="D439" s="92">
        <v>6461.4</v>
      </c>
      <c r="E439" s="93">
        <v>6632.05</v>
      </c>
      <c r="F439" s="119"/>
    </row>
    <row r="440" spans="2:6">
      <c r="B440" s="92" t="s">
        <v>2559</v>
      </c>
      <c r="C440" s="102">
        <v>-32300</v>
      </c>
      <c r="D440" s="92">
        <v>431.03</v>
      </c>
      <c r="E440" s="93">
        <v>426.45</v>
      </c>
      <c r="F440" s="119"/>
    </row>
    <row r="441" spans="2:6">
      <c r="B441" s="92" t="s">
        <v>2560</v>
      </c>
      <c r="C441" s="102">
        <v>-800</v>
      </c>
      <c r="D441" s="92">
        <v>2328.62</v>
      </c>
      <c r="E441" s="93">
        <v>2345.65</v>
      </c>
      <c r="F441" s="119"/>
    </row>
    <row r="442" spans="2:6">
      <c r="B442" s="92" t="s">
        <v>2561</v>
      </c>
      <c r="C442" s="102">
        <v>-229008</v>
      </c>
      <c r="D442" s="92">
        <v>1310.31</v>
      </c>
      <c r="E442" s="93">
        <v>1298.7</v>
      </c>
      <c r="F442" s="119"/>
    </row>
    <row r="443" spans="2:6">
      <c r="B443" s="92" t="s">
        <v>2007</v>
      </c>
      <c r="C443" s="102">
        <v>-921800</v>
      </c>
      <c r="D443" s="92">
        <v>1205.25</v>
      </c>
      <c r="E443" s="93">
        <v>1166.6500000000001</v>
      </c>
      <c r="F443" s="119"/>
    </row>
    <row r="444" spans="2:6">
      <c r="B444" s="92" t="s">
        <v>2562</v>
      </c>
      <c r="C444" s="102">
        <v>-900</v>
      </c>
      <c r="D444" s="92">
        <v>3980.2</v>
      </c>
      <c r="E444" s="93">
        <v>4093.9</v>
      </c>
      <c r="F444" s="119"/>
    </row>
    <row r="445" spans="2:6">
      <c r="B445" s="92" t="s">
        <v>1535</v>
      </c>
      <c r="C445" s="102">
        <v>-1210000</v>
      </c>
      <c r="D445" s="92">
        <v>1102.3699999999999</v>
      </c>
      <c r="E445" s="93">
        <v>1105.3499999999999</v>
      </c>
      <c r="F445" s="119"/>
    </row>
    <row r="446" spans="2:6">
      <c r="B446" s="92" t="s">
        <v>2563</v>
      </c>
      <c r="C446" s="102">
        <v>-116875</v>
      </c>
      <c r="D446" s="92">
        <v>1048.26</v>
      </c>
      <c r="E446" s="93">
        <v>1112.5</v>
      </c>
      <c r="F446" s="119"/>
    </row>
    <row r="447" spans="2:6">
      <c r="B447" s="92" t="s">
        <v>1536</v>
      </c>
      <c r="C447" s="102">
        <v>-90975</v>
      </c>
      <c r="D447" s="92">
        <v>8083.18</v>
      </c>
      <c r="E447" s="93">
        <v>7914.75</v>
      </c>
      <c r="F447" s="119"/>
    </row>
    <row r="448" spans="2:6">
      <c r="B448" s="92" t="s">
        <v>2564</v>
      </c>
      <c r="C448" s="102">
        <v>-52750</v>
      </c>
      <c r="D448" s="92">
        <v>8752.07</v>
      </c>
      <c r="E448" s="93">
        <v>8989.4</v>
      </c>
      <c r="F448" s="119"/>
    </row>
    <row r="449" spans="2:6">
      <c r="B449" s="92" t="s">
        <v>2565</v>
      </c>
      <c r="C449" s="102">
        <v>-8400</v>
      </c>
      <c r="D449" s="92">
        <v>2566.64</v>
      </c>
      <c r="E449" s="93">
        <v>2558.65</v>
      </c>
      <c r="F449" s="119"/>
    </row>
    <row r="450" spans="2:6">
      <c r="B450" s="92" t="s">
        <v>2566</v>
      </c>
      <c r="C450" s="102">
        <v>-2282000</v>
      </c>
      <c r="D450" s="92">
        <v>148.69</v>
      </c>
      <c r="E450" s="93">
        <v>147.16999999999999</v>
      </c>
      <c r="F450" s="119"/>
    </row>
    <row r="451" spans="2:6">
      <c r="B451" s="92" t="s">
        <v>2567</v>
      </c>
      <c r="C451" s="102">
        <v>-2731950</v>
      </c>
      <c r="D451" s="92">
        <v>222.51</v>
      </c>
      <c r="E451" s="93">
        <v>229.7</v>
      </c>
      <c r="F451" s="119"/>
    </row>
    <row r="452" spans="2:6">
      <c r="B452" s="92" t="s">
        <v>2568</v>
      </c>
      <c r="C452" s="102">
        <v>-1399250</v>
      </c>
      <c r="D452" s="92">
        <v>107.04</v>
      </c>
      <c r="E452" s="93">
        <v>107.68</v>
      </c>
      <c r="F452" s="119"/>
    </row>
    <row r="453" spans="2:6">
      <c r="B453" s="92" t="s">
        <v>2569</v>
      </c>
      <c r="C453" s="102">
        <v>-233700</v>
      </c>
      <c r="D453" s="92">
        <v>303.02</v>
      </c>
      <c r="E453" s="93">
        <v>302.95</v>
      </c>
      <c r="F453" s="119"/>
    </row>
    <row r="454" spans="2:6">
      <c r="B454" s="92" t="s">
        <v>2570</v>
      </c>
      <c r="C454" s="102">
        <v>-3997875</v>
      </c>
      <c r="D454" s="92">
        <v>214.31</v>
      </c>
      <c r="E454" s="93">
        <v>216.79</v>
      </c>
      <c r="F454" s="119"/>
    </row>
    <row r="455" spans="2:6">
      <c r="B455" s="92" t="s">
        <v>2571</v>
      </c>
      <c r="C455" s="102">
        <v>-5565600</v>
      </c>
      <c r="D455" s="92">
        <v>278.44</v>
      </c>
      <c r="E455" s="93">
        <v>278.85000000000002</v>
      </c>
      <c r="F455" s="119"/>
    </row>
    <row r="456" spans="2:6">
      <c r="B456" s="92" t="s">
        <v>2008</v>
      </c>
      <c r="C456" s="102">
        <v>-1533300</v>
      </c>
      <c r="D456" s="92">
        <v>1733.07</v>
      </c>
      <c r="E456" s="93">
        <v>1742.95</v>
      </c>
      <c r="F456" s="119"/>
    </row>
    <row r="457" spans="2:6">
      <c r="B457" s="92" t="s">
        <v>2572</v>
      </c>
      <c r="C457" s="102">
        <v>-62500</v>
      </c>
      <c r="D457" s="92">
        <v>345.43</v>
      </c>
      <c r="E457" s="93">
        <v>343.45</v>
      </c>
      <c r="F457" s="119"/>
    </row>
    <row r="458" spans="2:6">
      <c r="B458" s="92" t="s">
        <v>2573</v>
      </c>
      <c r="C458" s="102">
        <v>-664000</v>
      </c>
      <c r="D458" s="92">
        <v>408.85</v>
      </c>
      <c r="E458" s="93">
        <v>389.75</v>
      </c>
      <c r="F458" s="119"/>
    </row>
    <row r="459" spans="2:6">
      <c r="B459" s="92" t="s">
        <v>2574</v>
      </c>
      <c r="C459" s="102">
        <v>-9250</v>
      </c>
      <c r="D459" s="92">
        <v>28164.89</v>
      </c>
      <c r="E459" s="93">
        <v>28408.9</v>
      </c>
      <c r="F459" s="119"/>
    </row>
    <row r="460" spans="2:6">
      <c r="B460" s="92" t="s">
        <v>2575</v>
      </c>
      <c r="C460" s="102">
        <v>-93600</v>
      </c>
      <c r="D460" s="92">
        <v>4880.8999999999996</v>
      </c>
      <c r="E460" s="93">
        <v>4959.6000000000004</v>
      </c>
      <c r="F460" s="119"/>
    </row>
    <row r="461" spans="2:6">
      <c r="B461" s="92" t="s">
        <v>2576</v>
      </c>
      <c r="C461" s="102">
        <v>-6277500</v>
      </c>
      <c r="D461" s="92">
        <v>88.71</v>
      </c>
      <c r="E461" s="93">
        <v>89.48</v>
      </c>
      <c r="F461" s="119"/>
    </row>
    <row r="462" spans="2:6">
      <c r="B462" s="92" t="s">
        <v>2577</v>
      </c>
      <c r="C462" s="102">
        <v>-608400</v>
      </c>
      <c r="D462" s="92">
        <v>152.82</v>
      </c>
      <c r="E462" s="93">
        <v>154.29</v>
      </c>
      <c r="F462" s="119"/>
    </row>
    <row r="463" spans="2:6">
      <c r="B463" s="92" t="s">
        <v>2578</v>
      </c>
      <c r="C463" s="102">
        <v>-65250</v>
      </c>
      <c r="D463" s="92">
        <v>642.99</v>
      </c>
      <c r="E463" s="93">
        <v>640.1</v>
      </c>
      <c r="F463" s="119"/>
    </row>
    <row r="464" spans="2:6">
      <c r="B464" s="92" t="s">
        <v>1537</v>
      </c>
      <c r="C464" s="102">
        <v>-75725</v>
      </c>
      <c r="D464" s="92">
        <v>1496.77</v>
      </c>
      <c r="E464" s="93">
        <v>1446.35</v>
      </c>
      <c r="F464" s="119"/>
    </row>
    <row r="465" spans="2:6">
      <c r="B465" s="92" t="s">
        <v>2579</v>
      </c>
      <c r="C465" s="102">
        <v>-45150</v>
      </c>
      <c r="D465" s="92">
        <v>394.36</v>
      </c>
      <c r="E465" s="93">
        <v>399.05</v>
      </c>
      <c r="F465" s="119"/>
    </row>
    <row r="466" spans="2:6">
      <c r="B466" s="92" t="s">
        <v>2580</v>
      </c>
      <c r="C466" s="102">
        <v>-1650</v>
      </c>
      <c r="D466" s="92">
        <v>7959.85</v>
      </c>
      <c r="E466" s="93">
        <v>8124.9</v>
      </c>
      <c r="F466" s="119"/>
    </row>
    <row r="467" spans="2:6">
      <c r="B467" s="92" t="s">
        <v>2581</v>
      </c>
      <c r="C467" s="102">
        <v>-10150</v>
      </c>
      <c r="D467" s="92">
        <v>2402.5500000000002</v>
      </c>
      <c r="E467" s="93">
        <v>2402.15</v>
      </c>
      <c r="F467" s="119"/>
    </row>
    <row r="468" spans="2:6">
      <c r="B468" s="92" t="s">
        <v>2582</v>
      </c>
      <c r="C468" s="102">
        <v>-605000</v>
      </c>
      <c r="D468" s="92">
        <v>705.73</v>
      </c>
      <c r="E468" s="93">
        <v>694.7</v>
      </c>
      <c r="F468" s="119"/>
    </row>
    <row r="469" spans="2:6">
      <c r="B469" s="92" t="s">
        <v>2583</v>
      </c>
      <c r="C469" s="102">
        <v>-2626200</v>
      </c>
      <c r="D469" s="92">
        <v>362.77</v>
      </c>
      <c r="E469" s="93">
        <v>355.75</v>
      </c>
      <c r="F469" s="119"/>
    </row>
    <row r="470" spans="2:6">
      <c r="B470" s="92" t="s">
        <v>2584</v>
      </c>
      <c r="C470" s="102">
        <v>-21300</v>
      </c>
      <c r="D470" s="92">
        <v>3003.57</v>
      </c>
      <c r="E470" s="93">
        <v>3059.6</v>
      </c>
      <c r="F470" s="119"/>
    </row>
    <row r="471" spans="2:6">
      <c r="B471" s="92" t="s">
        <v>2585</v>
      </c>
      <c r="C471" s="102">
        <v>-6600</v>
      </c>
      <c r="D471" s="92">
        <v>1334.26</v>
      </c>
      <c r="E471" s="93">
        <v>1271.7</v>
      </c>
      <c r="F471" s="119"/>
    </row>
    <row r="472" spans="2:6">
      <c r="B472" s="92" t="s">
        <v>2586</v>
      </c>
      <c r="C472" s="102">
        <v>-112500</v>
      </c>
      <c r="D472" s="92">
        <v>504.96</v>
      </c>
      <c r="E472" s="93">
        <v>509.1</v>
      </c>
      <c r="F472" s="119"/>
    </row>
    <row r="473" spans="2:6">
      <c r="B473" s="92" t="s">
        <v>2587</v>
      </c>
      <c r="C473" s="102">
        <v>-57475</v>
      </c>
      <c r="D473" s="92">
        <v>1799.39</v>
      </c>
      <c r="E473" s="93">
        <v>1829.9</v>
      </c>
      <c r="F473" s="119"/>
    </row>
    <row r="474" spans="2:6">
      <c r="B474" s="92" t="s">
        <v>2588</v>
      </c>
      <c r="C474" s="102">
        <v>-82000</v>
      </c>
      <c r="D474" s="92">
        <v>5888.84</v>
      </c>
      <c r="E474" s="93">
        <v>5808.15</v>
      </c>
      <c r="F474" s="119"/>
    </row>
    <row r="475" spans="2:6">
      <c r="B475" s="92" t="s">
        <v>2290</v>
      </c>
      <c r="C475" s="102">
        <v>-832425</v>
      </c>
      <c r="D475" s="92">
        <v>698.7</v>
      </c>
      <c r="E475" s="93">
        <v>684.1</v>
      </c>
      <c r="F475" s="119"/>
    </row>
    <row r="476" spans="2:6">
      <c r="B476" s="92" t="s">
        <v>2589</v>
      </c>
      <c r="C476" s="102">
        <v>-12425</v>
      </c>
      <c r="D476" s="92">
        <v>5409.38</v>
      </c>
      <c r="E476" s="93">
        <v>5378.3</v>
      </c>
      <c r="F476" s="119"/>
    </row>
    <row r="477" spans="2:6">
      <c r="B477" s="92" t="s">
        <v>2590</v>
      </c>
      <c r="C477" s="102">
        <v>-32400</v>
      </c>
      <c r="D477" s="92">
        <v>3257.54</v>
      </c>
      <c r="E477" s="93">
        <v>3268</v>
      </c>
      <c r="F477" s="119"/>
    </row>
    <row r="478" spans="2:6">
      <c r="B478" s="92" t="s">
        <v>1538</v>
      </c>
      <c r="C478" s="102">
        <v>-549000</v>
      </c>
      <c r="D478" s="92">
        <v>364.9</v>
      </c>
      <c r="E478" s="93">
        <v>361.15</v>
      </c>
      <c r="F478" s="119"/>
    </row>
    <row r="479" spans="2:6">
      <c r="B479" s="92" t="s">
        <v>2293</v>
      </c>
      <c r="C479" s="102">
        <v>-3022100</v>
      </c>
      <c r="D479" s="92">
        <v>180.15</v>
      </c>
      <c r="E479" s="93">
        <v>183.7</v>
      </c>
      <c r="F479" s="119"/>
    </row>
    <row r="480" spans="2:6">
      <c r="B480" s="92" t="s">
        <v>2591</v>
      </c>
      <c r="C480" s="102">
        <v>-126750</v>
      </c>
      <c r="D480" s="92">
        <v>1485.47</v>
      </c>
      <c r="E480" s="93">
        <v>1545.45</v>
      </c>
      <c r="F480" s="119"/>
    </row>
    <row r="481" spans="2:6">
      <c r="B481" s="92" t="s">
        <v>2592</v>
      </c>
      <c r="C481" s="102">
        <v>-4803750</v>
      </c>
      <c r="D481" s="92">
        <v>77.17</v>
      </c>
      <c r="E481" s="93">
        <v>76.13</v>
      </c>
      <c r="F481" s="119"/>
    </row>
    <row r="482" spans="2:6">
      <c r="B482" s="92" t="s">
        <v>2593</v>
      </c>
      <c r="C482" s="102">
        <v>-465000</v>
      </c>
      <c r="D482" s="92">
        <v>1123.57</v>
      </c>
      <c r="E482" s="93">
        <v>1162</v>
      </c>
      <c r="F482" s="119"/>
    </row>
    <row r="483" spans="2:6">
      <c r="B483" s="92" t="s">
        <v>2594</v>
      </c>
      <c r="C483" s="102">
        <v>-422775</v>
      </c>
      <c r="D483" s="92">
        <v>2170.4899999999998</v>
      </c>
      <c r="E483" s="93">
        <v>2135.65</v>
      </c>
      <c r="F483" s="119"/>
    </row>
    <row r="484" spans="2:6">
      <c r="B484" s="92" t="s">
        <v>2595</v>
      </c>
      <c r="C484" s="102">
        <v>-438000</v>
      </c>
      <c r="D484" s="92">
        <v>502.76</v>
      </c>
      <c r="E484" s="93">
        <v>487.05</v>
      </c>
      <c r="F484" s="119"/>
    </row>
    <row r="485" spans="2:6">
      <c r="B485" s="92" t="s">
        <v>2294</v>
      </c>
      <c r="C485" s="102">
        <v>-595750</v>
      </c>
      <c r="D485" s="92">
        <v>2568.58</v>
      </c>
      <c r="E485" s="93">
        <v>2618.9</v>
      </c>
      <c r="F485" s="119"/>
    </row>
    <row r="486" spans="2:6">
      <c r="B486" s="92" t="s">
        <v>2596</v>
      </c>
      <c r="C486" s="102">
        <v>-52500</v>
      </c>
      <c r="D486" s="92">
        <v>1498.67</v>
      </c>
      <c r="E486" s="93">
        <v>1533.95</v>
      </c>
      <c r="F486" s="119"/>
    </row>
    <row r="487" spans="2:6">
      <c r="B487" s="92" t="s">
        <v>2597</v>
      </c>
      <c r="C487" s="102">
        <v>-75750</v>
      </c>
      <c r="D487" s="92">
        <v>4082.85</v>
      </c>
      <c r="E487" s="93">
        <v>4035.9</v>
      </c>
      <c r="F487" s="119"/>
    </row>
    <row r="488" spans="2:6">
      <c r="B488" s="92" t="s">
        <v>2009</v>
      </c>
      <c r="C488" s="102">
        <v>-2650450</v>
      </c>
      <c r="D488" s="92">
        <v>1825.24</v>
      </c>
      <c r="E488" s="93">
        <v>1835.6</v>
      </c>
      <c r="F488" s="119"/>
    </row>
    <row r="489" spans="2:6">
      <c r="B489" s="92" t="s">
        <v>2598</v>
      </c>
      <c r="C489" s="102">
        <v>-279600</v>
      </c>
      <c r="D489" s="92">
        <v>3661.51</v>
      </c>
      <c r="E489" s="93">
        <v>3743.35</v>
      </c>
      <c r="F489" s="119"/>
    </row>
    <row r="490" spans="2:6">
      <c r="B490" s="92" t="s">
        <v>2295</v>
      </c>
      <c r="C490" s="102">
        <v>-271600</v>
      </c>
      <c r="D490" s="92">
        <v>698.63</v>
      </c>
      <c r="E490" s="93">
        <v>685.7</v>
      </c>
      <c r="F490" s="119"/>
    </row>
    <row r="491" spans="2:6">
      <c r="B491" s="92" t="s">
        <v>2599</v>
      </c>
      <c r="C491" s="102">
        <v>-569100</v>
      </c>
      <c r="D491" s="92">
        <v>3971.91</v>
      </c>
      <c r="E491" s="93">
        <v>4200.5</v>
      </c>
      <c r="F491" s="119"/>
    </row>
    <row r="492" spans="2:6">
      <c r="B492" s="92" t="s">
        <v>2600</v>
      </c>
      <c r="C492" s="102">
        <v>-1915950</v>
      </c>
      <c r="D492" s="92">
        <v>232.43</v>
      </c>
      <c r="E492" s="93">
        <v>221.63</v>
      </c>
      <c r="F492" s="119"/>
    </row>
    <row r="493" spans="2:6">
      <c r="B493" s="92" t="s">
        <v>2601</v>
      </c>
      <c r="C493" s="102">
        <v>-1328400</v>
      </c>
      <c r="D493" s="92">
        <v>360.68</v>
      </c>
      <c r="E493" s="93">
        <v>361</v>
      </c>
      <c r="F493" s="119"/>
    </row>
    <row r="494" spans="2:6">
      <c r="B494" s="92" t="s">
        <v>2010</v>
      </c>
      <c r="C494" s="102">
        <v>-92100</v>
      </c>
      <c r="D494" s="92">
        <v>2251.5700000000002</v>
      </c>
      <c r="E494" s="93">
        <v>2270.0500000000002</v>
      </c>
      <c r="F494" s="119"/>
    </row>
    <row r="495" spans="2:6">
      <c r="B495" s="92" t="s">
        <v>2602</v>
      </c>
      <c r="C495" s="102">
        <v>-254625</v>
      </c>
      <c r="D495" s="92">
        <v>202.22</v>
      </c>
      <c r="E495" s="93">
        <v>200.58</v>
      </c>
      <c r="F495" s="119"/>
    </row>
    <row r="496" spans="2:6">
      <c r="B496" s="92" t="s">
        <v>1539</v>
      </c>
      <c r="C496" s="102">
        <v>-2491300</v>
      </c>
      <c r="D496" s="92">
        <v>1355.33</v>
      </c>
      <c r="E496" s="93">
        <v>1355.55</v>
      </c>
      <c r="F496" s="119"/>
    </row>
    <row r="497" spans="2:6">
      <c r="B497" s="92" t="s">
        <v>2603</v>
      </c>
      <c r="C497" s="102">
        <v>-250</v>
      </c>
      <c r="D497" s="92">
        <v>1746.66</v>
      </c>
      <c r="E497" s="93">
        <v>1796.85</v>
      </c>
      <c r="F497" s="119"/>
    </row>
    <row r="498" spans="2:6">
      <c r="B498" s="92" t="s">
        <v>2604</v>
      </c>
      <c r="C498" s="102">
        <v>-152250</v>
      </c>
      <c r="D498" s="92">
        <v>595.94000000000005</v>
      </c>
      <c r="E498" s="93">
        <v>565.29999999999995</v>
      </c>
      <c r="F498" s="119"/>
    </row>
    <row r="499" spans="2:6">
      <c r="B499" s="92" t="s">
        <v>2605</v>
      </c>
      <c r="C499" s="102">
        <v>-2362500</v>
      </c>
      <c r="D499" s="92">
        <v>57.89</v>
      </c>
      <c r="E499" s="93">
        <v>55.28</v>
      </c>
      <c r="F499" s="119"/>
    </row>
    <row r="500" spans="2:6">
      <c r="B500" s="92" t="s">
        <v>2606</v>
      </c>
      <c r="C500" s="102">
        <v>-43400</v>
      </c>
      <c r="D500" s="92">
        <v>336.65</v>
      </c>
      <c r="E500" s="93">
        <v>328.65</v>
      </c>
      <c r="F500" s="119"/>
    </row>
    <row r="501" spans="2:6">
      <c r="B501" s="92" t="s">
        <v>2607</v>
      </c>
      <c r="C501" s="102">
        <v>-93750</v>
      </c>
      <c r="D501" s="92">
        <v>156.77000000000001</v>
      </c>
      <c r="E501" s="93">
        <v>176.75</v>
      </c>
      <c r="F501" s="119"/>
    </row>
    <row r="502" spans="2:6">
      <c r="B502" s="92" t="s">
        <v>2608</v>
      </c>
      <c r="C502" s="102">
        <v>-64000</v>
      </c>
      <c r="D502" s="92">
        <v>797.54</v>
      </c>
      <c r="E502" s="93">
        <v>791.7</v>
      </c>
      <c r="F502" s="119"/>
    </row>
    <row r="503" spans="2:6">
      <c r="B503" s="92" t="s">
        <v>2609</v>
      </c>
      <c r="C503" s="102">
        <v>-4021875</v>
      </c>
      <c r="D503" s="92">
        <v>130.26</v>
      </c>
      <c r="E503" s="93">
        <v>128.41</v>
      </c>
      <c r="F503" s="119"/>
    </row>
    <row r="504" spans="2:6">
      <c r="B504" s="92" t="s">
        <v>2610</v>
      </c>
      <c r="C504" s="102">
        <v>-912625</v>
      </c>
      <c r="D504" s="92">
        <v>721.51</v>
      </c>
      <c r="E504" s="93">
        <v>729.95</v>
      </c>
      <c r="F504" s="119"/>
    </row>
    <row r="505" spans="2:6">
      <c r="B505" s="92" t="s">
        <v>1540</v>
      </c>
      <c r="C505" s="102">
        <v>-3150100</v>
      </c>
      <c r="D505" s="92">
        <v>345.07</v>
      </c>
      <c r="E505" s="93">
        <v>335.85</v>
      </c>
      <c r="F505" s="119"/>
    </row>
    <row r="506" spans="2:6">
      <c r="B506" s="92" t="s">
        <v>1541</v>
      </c>
      <c r="C506" s="102">
        <v>-160500</v>
      </c>
      <c r="D506" s="92">
        <v>808.14</v>
      </c>
      <c r="E506" s="93">
        <v>651.25</v>
      </c>
      <c r="F506" s="119"/>
    </row>
    <row r="507" spans="2:6">
      <c r="B507" s="92" t="s">
        <v>2611</v>
      </c>
      <c r="C507" s="102">
        <v>-2850</v>
      </c>
      <c r="D507" s="92">
        <v>7151.18</v>
      </c>
      <c r="E507" s="93">
        <v>7194.7</v>
      </c>
      <c r="F507" s="119"/>
    </row>
    <row r="508" spans="2:6">
      <c r="B508" s="92" t="s">
        <v>2011</v>
      </c>
      <c r="C508" s="102">
        <v>-142000</v>
      </c>
      <c r="D508" s="92">
        <v>1635.49</v>
      </c>
      <c r="E508" s="93">
        <v>1578.1</v>
      </c>
      <c r="F508" s="119"/>
    </row>
    <row r="509" spans="2:6">
      <c r="B509" s="92" t="s">
        <v>2012</v>
      </c>
      <c r="C509" s="102">
        <v>-300</v>
      </c>
      <c r="D509" s="92">
        <v>4844.78</v>
      </c>
      <c r="E509" s="93">
        <v>5106.8</v>
      </c>
      <c r="F509" s="119"/>
    </row>
    <row r="510" spans="2:6">
      <c r="B510" s="92" t="s">
        <v>2612</v>
      </c>
      <c r="C510" s="102">
        <v>-5596500</v>
      </c>
      <c r="D510" s="92">
        <v>46.63</v>
      </c>
      <c r="E510" s="93">
        <v>45.39</v>
      </c>
      <c r="F510" s="119"/>
    </row>
    <row r="511" spans="2:6">
      <c r="B511" s="92" t="s">
        <v>2613</v>
      </c>
      <c r="C511" s="102">
        <v>-6780800</v>
      </c>
      <c r="D511" s="92">
        <v>412.56</v>
      </c>
      <c r="E511" s="93">
        <v>411.45</v>
      </c>
      <c r="F511" s="119"/>
    </row>
    <row r="512" spans="2:6">
      <c r="B512" s="92" t="s">
        <v>2614</v>
      </c>
      <c r="C512" s="102">
        <v>-377500</v>
      </c>
      <c r="D512" s="92">
        <v>923.46</v>
      </c>
      <c r="E512" s="93">
        <v>915</v>
      </c>
      <c r="F512" s="119"/>
    </row>
    <row r="513" spans="2:6">
      <c r="B513" s="92" t="s">
        <v>2615</v>
      </c>
      <c r="C513" s="102">
        <v>-1661550</v>
      </c>
      <c r="D513" s="92">
        <v>228.43</v>
      </c>
      <c r="E513" s="93">
        <v>228.65</v>
      </c>
      <c r="F513" s="119"/>
    </row>
    <row r="514" spans="2:6">
      <c r="B514" s="92" t="s">
        <v>2616</v>
      </c>
      <c r="C514" s="102">
        <v>-464250</v>
      </c>
      <c r="D514" s="92">
        <v>550.99</v>
      </c>
      <c r="E514" s="93">
        <v>540.9</v>
      </c>
      <c r="F514" s="119"/>
    </row>
    <row r="515" spans="2:6">
      <c r="B515" s="92" t="s">
        <v>2617</v>
      </c>
      <c r="C515" s="102">
        <v>-43875</v>
      </c>
      <c r="D515" s="92">
        <v>1068.56</v>
      </c>
      <c r="E515" s="93">
        <v>1065.95</v>
      </c>
      <c r="F515" s="119"/>
    </row>
    <row r="516" spans="2:6">
      <c r="B516" s="92" t="s">
        <v>2618</v>
      </c>
      <c r="C516" s="102">
        <v>-146250</v>
      </c>
      <c r="D516" s="92">
        <v>665.31</v>
      </c>
      <c r="E516" s="93">
        <v>666.65</v>
      </c>
      <c r="F516" s="119"/>
    </row>
    <row r="517" spans="2:6">
      <c r="B517" s="92" t="s">
        <v>2619</v>
      </c>
      <c r="C517" s="102">
        <v>-2700</v>
      </c>
      <c r="D517" s="92">
        <v>2889.57</v>
      </c>
      <c r="E517" s="93">
        <v>2898.6</v>
      </c>
      <c r="F517" s="119"/>
    </row>
    <row r="518" spans="2:6">
      <c r="B518" s="92" t="s">
        <v>2296</v>
      </c>
      <c r="C518" s="102">
        <v>-110400</v>
      </c>
      <c r="D518" s="92">
        <v>2135.1799999999998</v>
      </c>
      <c r="E518" s="93">
        <v>2177.4499999999998</v>
      </c>
      <c r="F518" s="119"/>
    </row>
    <row r="519" spans="2:6">
      <c r="B519" s="92" t="s">
        <v>1542</v>
      </c>
      <c r="C519" s="102">
        <v>-12600</v>
      </c>
      <c r="D519" s="92">
        <v>3514.76</v>
      </c>
      <c r="E519" s="93">
        <v>3500.3</v>
      </c>
      <c r="F519" s="119"/>
    </row>
    <row r="520" spans="2:6">
      <c r="B520" s="92" t="s">
        <v>2620</v>
      </c>
      <c r="C520" s="102">
        <v>-243100</v>
      </c>
      <c r="D520" s="92">
        <v>621.87</v>
      </c>
      <c r="E520" s="93">
        <v>615.95000000000005</v>
      </c>
      <c r="F520" s="119"/>
    </row>
    <row r="521" spans="2:6">
      <c r="B521" s="92" t="s">
        <v>2621</v>
      </c>
      <c r="C521" s="102">
        <v>-851000</v>
      </c>
      <c r="D521" s="92">
        <v>575.35</v>
      </c>
      <c r="E521" s="93">
        <v>567.1</v>
      </c>
      <c r="F521" s="119"/>
    </row>
    <row r="522" spans="2:6">
      <c r="B522" s="92" t="s">
        <v>2622</v>
      </c>
      <c r="C522" s="102">
        <v>-71875</v>
      </c>
      <c r="D522" s="92">
        <v>804.91</v>
      </c>
      <c r="E522" s="93">
        <v>802.75</v>
      </c>
      <c r="F522" s="119"/>
    </row>
    <row r="523" spans="2:6">
      <c r="B523" s="92" t="s">
        <v>2623</v>
      </c>
      <c r="C523" s="102">
        <v>-38250</v>
      </c>
      <c r="D523" s="92">
        <v>2078.0300000000002</v>
      </c>
      <c r="E523" s="93">
        <v>2035.1</v>
      </c>
      <c r="F523" s="119"/>
    </row>
    <row r="524" spans="2:6">
      <c r="B524" s="92" t="s">
        <v>2624</v>
      </c>
      <c r="C524" s="102">
        <v>-153200</v>
      </c>
      <c r="D524" s="92">
        <v>1387.35</v>
      </c>
      <c r="E524" s="93">
        <v>1395.05</v>
      </c>
      <c r="F524" s="119"/>
    </row>
    <row r="525" spans="2:6">
      <c r="B525" s="92" t="s">
        <v>2297</v>
      </c>
      <c r="C525" s="102">
        <v>-118650</v>
      </c>
      <c r="D525" s="92">
        <v>2743.8</v>
      </c>
      <c r="E525" s="93">
        <v>2678.3</v>
      </c>
      <c r="F525" s="119"/>
    </row>
    <row r="526" spans="2:6">
      <c r="B526" s="92" t="s">
        <v>2625</v>
      </c>
      <c r="C526" s="102">
        <v>-2226000</v>
      </c>
      <c r="D526" s="92">
        <v>219.15</v>
      </c>
      <c r="E526" s="93">
        <v>233.65</v>
      </c>
      <c r="F526" s="119"/>
    </row>
    <row r="527" spans="2:6">
      <c r="B527" s="92" t="s">
        <v>2626</v>
      </c>
      <c r="C527" s="102">
        <v>-1746000</v>
      </c>
      <c r="D527" s="92">
        <v>638.05999999999995</v>
      </c>
      <c r="E527" s="93">
        <v>655.20000000000005</v>
      </c>
      <c r="F527" s="119"/>
    </row>
    <row r="528" spans="2:6">
      <c r="B528" s="92" t="s">
        <v>2627</v>
      </c>
      <c r="C528" s="102">
        <v>-100</v>
      </c>
      <c r="D528" s="92">
        <v>11885.53</v>
      </c>
      <c r="E528" s="93">
        <v>11547.8</v>
      </c>
      <c r="F528" s="119"/>
    </row>
    <row r="529" spans="2:6">
      <c r="B529" s="92" t="s">
        <v>2628</v>
      </c>
      <c r="C529" s="102">
        <v>-294400</v>
      </c>
      <c r="D529" s="92">
        <v>1145.68</v>
      </c>
      <c r="E529" s="93">
        <v>1153.6500000000001</v>
      </c>
      <c r="F529" s="119"/>
    </row>
    <row r="530" spans="2:6">
      <c r="B530" s="92" t="s">
        <v>2629</v>
      </c>
      <c r="C530" s="102">
        <v>-339675</v>
      </c>
      <c r="D530" s="92">
        <v>1127.6400000000001</v>
      </c>
      <c r="E530" s="93">
        <v>1103.1500000000001</v>
      </c>
      <c r="F530" s="119"/>
    </row>
    <row r="531" spans="2:6">
      <c r="B531" s="92" t="s">
        <v>2630</v>
      </c>
      <c r="C531" s="102">
        <v>-265650</v>
      </c>
      <c r="D531" s="92">
        <v>2506.73</v>
      </c>
      <c r="E531" s="93">
        <v>2510.5</v>
      </c>
      <c r="F531" s="119"/>
    </row>
    <row r="532" spans="2:6">
      <c r="B532" s="92" t="s">
        <v>2631</v>
      </c>
      <c r="C532" s="102">
        <v>-1880</v>
      </c>
      <c r="D532" s="92">
        <v>114829.9</v>
      </c>
      <c r="E532" s="93">
        <v>113362.8</v>
      </c>
      <c r="F532" s="119"/>
    </row>
    <row r="533" spans="2:6">
      <c r="B533" s="92" t="s">
        <v>2299</v>
      </c>
      <c r="C533" s="102">
        <v>-190200</v>
      </c>
      <c r="D533" s="92">
        <v>5347.65</v>
      </c>
      <c r="E533" s="93">
        <v>5337.85</v>
      </c>
      <c r="F533" s="119"/>
    </row>
    <row r="534" spans="2:6">
      <c r="B534" s="92" t="s">
        <v>2632</v>
      </c>
      <c r="C534" s="102">
        <v>-17050</v>
      </c>
      <c r="D534" s="92">
        <v>2392.73</v>
      </c>
      <c r="E534" s="93">
        <v>2395.9499999999998</v>
      </c>
      <c r="F534" s="119"/>
    </row>
    <row r="535" spans="2:6">
      <c r="B535" s="92" t="s">
        <v>2633</v>
      </c>
      <c r="C535" s="102">
        <v>-513750</v>
      </c>
      <c r="D535" s="92">
        <v>179.62</v>
      </c>
      <c r="E535" s="93">
        <v>176.49</v>
      </c>
      <c r="F535" s="119"/>
    </row>
    <row r="536" spans="2:6">
      <c r="B536" s="92" t="s">
        <v>2634</v>
      </c>
      <c r="C536" s="102">
        <v>-146000</v>
      </c>
      <c r="D536" s="92">
        <v>2262.2600000000002</v>
      </c>
      <c r="E536" s="93">
        <v>2261.65</v>
      </c>
      <c r="F536" s="119"/>
    </row>
    <row r="537" spans="2:6">
      <c r="B537" s="92" t="s">
        <v>2635</v>
      </c>
      <c r="C537" s="102">
        <v>-6169500</v>
      </c>
      <c r="D537" s="92">
        <v>68.75</v>
      </c>
      <c r="E537" s="93">
        <v>69.02</v>
      </c>
      <c r="F537" s="119"/>
    </row>
    <row r="538" spans="2:6">
      <c r="B538" s="92" t="s">
        <v>2013</v>
      </c>
      <c r="C538" s="102">
        <v>-579000</v>
      </c>
      <c r="D538" s="92">
        <v>361.49</v>
      </c>
      <c r="E538" s="93">
        <v>359.05</v>
      </c>
      <c r="F538" s="119"/>
    </row>
    <row r="539" spans="2:6">
      <c r="B539" s="92" t="s">
        <v>2636</v>
      </c>
      <c r="C539" s="102">
        <v>-4901050</v>
      </c>
      <c r="D539" s="92">
        <v>244.14</v>
      </c>
      <c r="E539" s="93">
        <v>247.6</v>
      </c>
      <c r="F539" s="119"/>
    </row>
    <row r="540" spans="2:6">
      <c r="B540" s="92" t="s">
        <v>2637</v>
      </c>
      <c r="C540" s="102">
        <v>-882575</v>
      </c>
      <c r="D540" s="92">
        <v>394.32</v>
      </c>
      <c r="E540" s="93">
        <v>388.1</v>
      </c>
      <c r="F540" s="119"/>
    </row>
    <row r="541" spans="2:6">
      <c r="B541" s="92" t="s">
        <v>2638</v>
      </c>
      <c r="C541" s="102">
        <v>-611000</v>
      </c>
      <c r="D541" s="92">
        <v>774.23</v>
      </c>
      <c r="E541" s="93">
        <v>786</v>
      </c>
      <c r="F541" s="119"/>
    </row>
    <row r="542" spans="2:6">
      <c r="B542" s="92" t="s">
        <v>2639</v>
      </c>
      <c r="C542" s="102">
        <v>-350</v>
      </c>
      <c r="D542" s="92">
        <v>7901.54</v>
      </c>
      <c r="E542" s="93">
        <v>7875.6</v>
      </c>
      <c r="F542" s="119"/>
    </row>
    <row r="543" spans="2:6">
      <c r="B543" s="92" t="s">
        <v>2640</v>
      </c>
      <c r="C543" s="102">
        <v>-300</v>
      </c>
      <c r="D543" s="92">
        <v>1809.65</v>
      </c>
      <c r="E543" s="93">
        <v>1815.25</v>
      </c>
      <c r="F543" s="119"/>
    </row>
    <row r="544" spans="2:6">
      <c r="B544" s="92" t="s">
        <v>2641</v>
      </c>
      <c r="C544" s="102">
        <v>-25350</v>
      </c>
      <c r="D544" s="92">
        <v>1600.84</v>
      </c>
      <c r="E544" s="93">
        <v>1598.55</v>
      </c>
      <c r="F544" s="119"/>
    </row>
    <row r="545" spans="2:6">
      <c r="B545" s="92" t="s">
        <v>2642</v>
      </c>
      <c r="C545" s="102">
        <v>-1100</v>
      </c>
      <c r="D545" s="92">
        <v>5634.45</v>
      </c>
      <c r="E545" s="93">
        <v>5526.7</v>
      </c>
      <c r="F545" s="119"/>
    </row>
    <row r="546" spans="2:6">
      <c r="B546" s="92" t="s">
        <v>2643</v>
      </c>
      <c r="C546" s="102">
        <v>-1210500</v>
      </c>
      <c r="D546" s="92">
        <v>301.29000000000002</v>
      </c>
      <c r="E546" s="93">
        <v>295.2</v>
      </c>
      <c r="F546" s="119"/>
    </row>
    <row r="547" spans="2:6">
      <c r="B547" s="92" t="s">
        <v>2644</v>
      </c>
      <c r="C547" s="102">
        <v>-8125</v>
      </c>
      <c r="D547" s="92">
        <v>3481.22</v>
      </c>
      <c r="E547" s="93">
        <v>3447.8</v>
      </c>
      <c r="F547" s="119"/>
    </row>
    <row r="548" spans="2:6">
      <c r="B548" s="92" t="s">
        <v>2645</v>
      </c>
      <c r="C548" s="102">
        <v>-240250</v>
      </c>
      <c r="D548" s="92">
        <v>2848.1</v>
      </c>
      <c r="E548" s="93">
        <v>2864.4</v>
      </c>
      <c r="F548" s="119"/>
    </row>
    <row r="549" spans="2:6">
      <c r="B549" s="92" t="s">
        <v>2646</v>
      </c>
      <c r="C549" s="102">
        <v>-271500</v>
      </c>
      <c r="D549" s="92">
        <v>1007.74</v>
      </c>
      <c r="E549" s="93">
        <v>990.7</v>
      </c>
      <c r="F549" s="119"/>
    </row>
    <row r="550" spans="2:6">
      <c r="B550" s="92" t="s">
        <v>2300</v>
      </c>
      <c r="C550" s="102">
        <v>-16000</v>
      </c>
      <c r="D550" s="92">
        <v>5247.06</v>
      </c>
      <c r="E550" s="93">
        <v>5168.3999999999996</v>
      </c>
      <c r="F550" s="119"/>
    </row>
    <row r="551" spans="2:6">
      <c r="B551" s="92" t="s">
        <v>2647</v>
      </c>
      <c r="C551" s="102">
        <v>-924300</v>
      </c>
      <c r="D551" s="92">
        <v>419.72</v>
      </c>
      <c r="E551" s="93">
        <v>416.7</v>
      </c>
      <c r="F551" s="119"/>
    </row>
    <row r="552" spans="2:6">
      <c r="B552" s="92" t="s">
        <v>2301</v>
      </c>
      <c r="C552" s="102">
        <v>-5961600</v>
      </c>
      <c r="D552" s="92">
        <v>292.83</v>
      </c>
      <c r="E552" s="93">
        <v>291.7</v>
      </c>
      <c r="F552" s="119"/>
    </row>
    <row r="553" spans="2:6">
      <c r="B553" s="92" t="s">
        <v>2648</v>
      </c>
      <c r="C553" s="102">
        <v>-29250</v>
      </c>
      <c r="D553" s="92">
        <v>1222.1199999999999</v>
      </c>
      <c r="E553" s="93">
        <v>1187.8</v>
      </c>
      <c r="F553" s="119"/>
    </row>
    <row r="554" spans="2:6">
      <c r="B554" s="92" t="s">
        <v>2649</v>
      </c>
      <c r="C554" s="102">
        <v>-1576000</v>
      </c>
      <c r="D554" s="92">
        <v>94.15</v>
      </c>
      <c r="E554" s="93">
        <v>96.42</v>
      </c>
      <c r="F554" s="119"/>
    </row>
    <row r="555" spans="2:6">
      <c r="B555" s="92" t="s">
        <v>2650</v>
      </c>
      <c r="C555" s="102">
        <v>-2877000</v>
      </c>
      <c r="D555" s="92">
        <v>434.92</v>
      </c>
      <c r="E555" s="93">
        <v>431.55</v>
      </c>
      <c r="F555" s="119"/>
    </row>
    <row r="556" spans="2:6">
      <c r="B556" s="92" t="s">
        <v>2014</v>
      </c>
      <c r="C556" s="102">
        <v>-5574000</v>
      </c>
      <c r="D556" s="92">
        <v>1288.06</v>
      </c>
      <c r="E556" s="93">
        <v>1281.55</v>
      </c>
      <c r="F556" s="119"/>
    </row>
    <row r="557" spans="2:6">
      <c r="B557" s="92" t="s">
        <v>2651</v>
      </c>
      <c r="C557" s="102">
        <v>-314000</v>
      </c>
      <c r="D557" s="92">
        <v>1259.5999999999999</v>
      </c>
      <c r="E557" s="93">
        <v>1289.55</v>
      </c>
      <c r="F557" s="119"/>
    </row>
    <row r="558" spans="2:6">
      <c r="B558" s="92" t="s">
        <v>2652</v>
      </c>
      <c r="C558" s="102">
        <v>-7905850</v>
      </c>
      <c r="D558" s="92">
        <v>133.72999999999999</v>
      </c>
      <c r="E558" s="93">
        <v>131.61000000000001</v>
      </c>
      <c r="F558" s="119"/>
    </row>
    <row r="559" spans="2:6">
      <c r="B559" s="92" t="s">
        <v>2653</v>
      </c>
      <c r="C559" s="102">
        <v>-66400</v>
      </c>
      <c r="D559" s="92">
        <v>873.97</v>
      </c>
      <c r="E559" s="93">
        <v>880.85</v>
      </c>
      <c r="F559" s="119"/>
    </row>
    <row r="560" spans="2:6">
      <c r="B560" s="92" t="s">
        <v>2015</v>
      </c>
      <c r="C560" s="102">
        <v>-94500</v>
      </c>
      <c r="D560" s="92">
        <v>1551.35</v>
      </c>
      <c r="E560" s="93">
        <v>1556.5</v>
      </c>
      <c r="F560" s="119"/>
    </row>
    <row r="561" spans="2:6">
      <c r="B561" s="92" t="s">
        <v>2654</v>
      </c>
      <c r="C561" s="102">
        <v>-648750</v>
      </c>
      <c r="D561" s="92">
        <v>670.76</v>
      </c>
      <c r="E561" s="93">
        <v>659.75</v>
      </c>
      <c r="F561" s="119"/>
    </row>
    <row r="562" spans="2:6">
      <c r="B562" s="92" t="s">
        <v>2655</v>
      </c>
      <c r="C562" s="102">
        <v>-179025</v>
      </c>
      <c r="D562" s="92">
        <v>5306.03</v>
      </c>
      <c r="E562" s="93">
        <v>5278.25</v>
      </c>
      <c r="F562" s="119"/>
    </row>
    <row r="563" spans="2:6">
      <c r="B563" s="92" t="s">
        <v>2656</v>
      </c>
      <c r="C563" s="102">
        <v>-300</v>
      </c>
      <c r="D563" s="92">
        <v>5019.49</v>
      </c>
      <c r="E563" s="93">
        <v>5277.5</v>
      </c>
      <c r="F563" s="119"/>
    </row>
    <row r="564" spans="2:6">
      <c r="B564" s="92" t="s">
        <v>2657</v>
      </c>
      <c r="C564" s="102">
        <v>-375</v>
      </c>
      <c r="D564" s="92">
        <v>2788.1</v>
      </c>
      <c r="E564" s="93">
        <v>2954.75</v>
      </c>
      <c r="F564" s="119"/>
    </row>
    <row r="565" spans="2:6">
      <c r="B565" s="92" t="s">
        <v>1543</v>
      </c>
      <c r="C565" s="102">
        <v>-2536500</v>
      </c>
      <c r="D565" s="92">
        <v>775.13</v>
      </c>
      <c r="E565" s="93">
        <v>775.55</v>
      </c>
      <c r="F565" s="119"/>
    </row>
    <row r="566" spans="2:6">
      <c r="B566" s="92" t="s">
        <v>2658</v>
      </c>
      <c r="C566" s="102">
        <v>-9004000</v>
      </c>
      <c r="D566" s="92">
        <v>116.84</v>
      </c>
      <c r="E566" s="93">
        <v>115.5</v>
      </c>
      <c r="F566" s="119"/>
    </row>
    <row r="567" spans="2:6">
      <c r="B567" s="92" t="s">
        <v>2302</v>
      </c>
      <c r="C567" s="102">
        <v>-115500</v>
      </c>
      <c r="D567" s="92">
        <v>1731.31</v>
      </c>
      <c r="E567" s="93">
        <v>1739.3</v>
      </c>
      <c r="F567" s="119"/>
    </row>
    <row r="568" spans="2:6">
      <c r="B568" s="92" t="s">
        <v>2659</v>
      </c>
      <c r="C568" s="102">
        <v>-125</v>
      </c>
      <c r="D568" s="92">
        <v>3497.9</v>
      </c>
      <c r="E568" s="93">
        <v>3437</v>
      </c>
      <c r="F568" s="119"/>
    </row>
    <row r="569" spans="2:6">
      <c r="B569" s="92" t="s">
        <v>2660</v>
      </c>
      <c r="C569" s="102">
        <v>-117000</v>
      </c>
      <c r="D569" s="92">
        <v>721.97</v>
      </c>
      <c r="E569" s="93">
        <v>727.45</v>
      </c>
      <c r="F569" s="119"/>
    </row>
    <row r="570" spans="2:6">
      <c r="B570" s="92" t="s">
        <v>2303</v>
      </c>
      <c r="C570" s="102">
        <v>-123750</v>
      </c>
      <c r="D570" s="92">
        <v>857.86</v>
      </c>
      <c r="E570" s="93">
        <v>866.2</v>
      </c>
      <c r="F570" s="119"/>
    </row>
    <row r="571" spans="2:6">
      <c r="B571" s="92" t="s">
        <v>2661</v>
      </c>
      <c r="C571" s="102">
        <v>-45000</v>
      </c>
      <c r="D571" s="92">
        <v>1568.82</v>
      </c>
      <c r="E571" s="93">
        <v>1587.25</v>
      </c>
      <c r="F571" s="119"/>
    </row>
    <row r="572" spans="2:6">
      <c r="B572" s="92" t="s">
        <v>2304</v>
      </c>
      <c r="C572" s="102">
        <v>-359975</v>
      </c>
      <c r="D572" s="92">
        <v>3663.42</v>
      </c>
      <c r="E572" s="93">
        <v>3619.55</v>
      </c>
      <c r="F572" s="119"/>
    </row>
    <row r="573" spans="2:6">
      <c r="B573" s="92" t="s">
        <v>2662</v>
      </c>
      <c r="C573" s="102">
        <v>-727320</v>
      </c>
      <c r="D573" s="92">
        <v>978.58</v>
      </c>
      <c r="E573" s="93">
        <v>1007.5</v>
      </c>
      <c r="F573" s="119"/>
    </row>
    <row r="574" spans="2:6">
      <c r="B574" s="92" t="s">
        <v>2663</v>
      </c>
      <c r="C574" s="102">
        <v>-2060850</v>
      </c>
      <c r="D574" s="92">
        <v>706.05</v>
      </c>
      <c r="E574" s="93">
        <v>678</v>
      </c>
      <c r="F574" s="119"/>
    </row>
    <row r="575" spans="2:6">
      <c r="B575" s="92" t="s">
        <v>2664</v>
      </c>
      <c r="C575" s="102">
        <v>-360800</v>
      </c>
      <c r="D575" s="92">
        <v>685.68</v>
      </c>
      <c r="E575" s="93">
        <v>682</v>
      </c>
      <c r="F575" s="119"/>
    </row>
    <row r="576" spans="2:6">
      <c r="B576" s="92" t="s">
        <v>2305</v>
      </c>
      <c r="C576" s="102">
        <v>-2898450</v>
      </c>
      <c r="D576" s="92">
        <v>377.37</v>
      </c>
      <c r="E576" s="93">
        <v>376.95</v>
      </c>
      <c r="F576" s="119"/>
    </row>
    <row r="577" spans="2:6">
      <c r="B577" s="92" t="s">
        <v>2665</v>
      </c>
      <c r="C577" s="102">
        <v>-4411000</v>
      </c>
      <c r="D577" s="92">
        <v>156.24</v>
      </c>
      <c r="E577" s="93">
        <v>155.09</v>
      </c>
      <c r="F577" s="119"/>
    </row>
    <row r="578" spans="2:6">
      <c r="B578" s="92" t="s">
        <v>2306</v>
      </c>
      <c r="C578" s="102">
        <v>-684600</v>
      </c>
      <c r="D578" s="92">
        <v>1453.79</v>
      </c>
      <c r="E578" s="93">
        <v>1421.7</v>
      </c>
      <c r="F578" s="119"/>
    </row>
    <row r="579" spans="2:6">
      <c r="B579" s="92" t="s">
        <v>1544</v>
      </c>
      <c r="C579" s="102">
        <v>-387975</v>
      </c>
      <c r="D579" s="92">
        <v>3093.11</v>
      </c>
      <c r="E579" s="93">
        <v>3078</v>
      </c>
      <c r="F579" s="119"/>
    </row>
    <row r="580" spans="2:6">
      <c r="B580" s="92" t="s">
        <v>2666</v>
      </c>
      <c r="C580" s="102">
        <v>-70500</v>
      </c>
      <c r="D580" s="92">
        <v>3243.99</v>
      </c>
      <c r="E580" s="93">
        <v>3246.95</v>
      </c>
      <c r="F580" s="119"/>
    </row>
    <row r="581" spans="2:6">
      <c r="B581" s="92" t="s">
        <v>2667</v>
      </c>
      <c r="C581" s="102">
        <v>-5625</v>
      </c>
      <c r="D581" s="92">
        <v>1496.2</v>
      </c>
      <c r="E581" s="93">
        <v>1495.4</v>
      </c>
      <c r="F581" s="119"/>
    </row>
    <row r="582" spans="2:6">
      <c r="B582" s="92" t="s">
        <v>2668</v>
      </c>
      <c r="C582" s="102">
        <v>-10800</v>
      </c>
      <c r="D582" s="92">
        <v>5228.76</v>
      </c>
      <c r="E582" s="93">
        <v>5338.7</v>
      </c>
      <c r="F582" s="119"/>
    </row>
    <row r="583" spans="2:6">
      <c r="B583" s="92" t="s">
        <v>2669</v>
      </c>
      <c r="C583" s="102">
        <v>-28500</v>
      </c>
      <c r="D583" s="92">
        <v>2840.15</v>
      </c>
      <c r="E583" s="93">
        <v>2779.6</v>
      </c>
      <c r="F583" s="119"/>
    </row>
    <row r="584" spans="2:6">
      <c r="B584" s="92" t="s">
        <v>2670</v>
      </c>
      <c r="C584" s="102">
        <v>-315000</v>
      </c>
      <c r="D584" s="92">
        <v>2438.33</v>
      </c>
      <c r="E584" s="93">
        <v>2430</v>
      </c>
      <c r="F584" s="119"/>
    </row>
    <row r="585" spans="2:6">
      <c r="B585" s="92" t="s">
        <v>1545</v>
      </c>
      <c r="C585" s="102">
        <v>-75500</v>
      </c>
      <c r="D585" s="92">
        <v>11365.4</v>
      </c>
      <c r="E585" s="93">
        <v>11572.8</v>
      </c>
      <c r="F585" s="119"/>
    </row>
    <row r="586" spans="2:6">
      <c r="B586" s="92" t="s">
        <v>2671</v>
      </c>
      <c r="C586" s="102">
        <v>-123900</v>
      </c>
      <c r="D586" s="92">
        <v>124.9</v>
      </c>
      <c r="E586" s="93">
        <v>126.31</v>
      </c>
      <c r="F586" s="119"/>
    </row>
    <row r="587" spans="2:6">
      <c r="B587" s="92" t="s">
        <v>2307</v>
      </c>
      <c r="C587" s="102">
        <v>-639450</v>
      </c>
      <c r="D587" s="92">
        <v>1387.73</v>
      </c>
      <c r="E587" s="93">
        <v>1403.15</v>
      </c>
      <c r="F587" s="119"/>
    </row>
    <row r="588" spans="2:6">
      <c r="B588" s="92" t="s">
        <v>2672</v>
      </c>
      <c r="C588" s="102">
        <v>-2491125</v>
      </c>
      <c r="D588" s="92">
        <v>531.19000000000005</v>
      </c>
      <c r="E588" s="93">
        <v>542.20000000000005</v>
      </c>
      <c r="F588" s="119"/>
    </row>
    <row r="589" spans="2:6">
      <c r="B589" s="92" t="s">
        <v>2673</v>
      </c>
      <c r="C589" s="102">
        <v>-581900</v>
      </c>
      <c r="D589" s="92">
        <v>472.05</v>
      </c>
      <c r="E589" s="93">
        <v>465.25</v>
      </c>
      <c r="F589" s="119"/>
    </row>
    <row r="590" spans="2:6">
      <c r="B590" s="92" t="s">
        <v>2674</v>
      </c>
      <c r="C590" s="102">
        <v>-161120000</v>
      </c>
      <c r="D590" s="92">
        <v>7.18</v>
      </c>
      <c r="E590" s="93">
        <v>6.85</v>
      </c>
      <c r="F590" s="119"/>
    </row>
    <row r="591" spans="2:6">
      <c r="B591" s="92" t="s">
        <v>2675</v>
      </c>
      <c r="C591" s="102">
        <v>-6300</v>
      </c>
      <c r="D591" s="92">
        <v>1439.52</v>
      </c>
      <c r="E591" s="93">
        <v>1435.65</v>
      </c>
      <c r="F591" s="119"/>
    </row>
    <row r="592" spans="2:6">
      <c r="B592" s="92" t="s">
        <v>2676</v>
      </c>
      <c r="C592" s="102">
        <v>-1768000</v>
      </c>
      <c r="D592" s="92">
        <v>17.03</v>
      </c>
      <c r="E592" s="93">
        <v>16.920000000000002</v>
      </c>
      <c r="F592" s="119"/>
    </row>
    <row r="593" spans="2:6">
      <c r="B593" s="92" t="s">
        <v>2308</v>
      </c>
      <c r="C593" s="102">
        <v>-2000</v>
      </c>
      <c r="D593" s="92">
        <v>224.08</v>
      </c>
      <c r="E593" s="93">
        <v>202.15</v>
      </c>
      <c r="F593" s="119"/>
    </row>
    <row r="594" spans="2:6">
      <c r="B594" s="92" t="s">
        <v>2677</v>
      </c>
      <c r="C594" s="102">
        <v>-303300</v>
      </c>
      <c r="D594" s="92">
        <v>917.12</v>
      </c>
      <c r="E594" s="93">
        <v>888.75</v>
      </c>
      <c r="F594" s="101"/>
    </row>
    <row r="597" spans="2:6" ht="13">
      <c r="B597" s="3" t="s">
        <v>305</v>
      </c>
      <c r="C597" s="180">
        <v>0.67630000000000001</v>
      </c>
    </row>
    <row r="598" spans="2:6" ht="13">
      <c r="B598" s="3"/>
    </row>
    <row r="599" spans="2:6" ht="13">
      <c r="B599" s="3" t="s">
        <v>306</v>
      </c>
    </row>
    <row r="600" spans="2:6" ht="13">
      <c r="B600" s="96" t="s">
        <v>307</v>
      </c>
      <c r="C600" s="95" t="s">
        <v>308</v>
      </c>
      <c r="D600" s="3"/>
    </row>
    <row r="601" spans="2:6">
      <c r="B601" s="93" t="s">
        <v>2288</v>
      </c>
      <c r="C601" s="102">
        <v>173</v>
      </c>
    </row>
    <row r="602" spans="2:6">
      <c r="B602" s="93" t="s">
        <v>2289</v>
      </c>
      <c r="C602" s="102">
        <v>603</v>
      </c>
    </row>
    <row r="603" spans="2:6">
      <c r="B603" s="93" t="s">
        <v>2553</v>
      </c>
      <c r="C603" s="102">
        <v>31</v>
      </c>
    </row>
    <row r="604" spans="2:6">
      <c r="B604" s="93" t="s">
        <v>2005</v>
      </c>
      <c r="C604" s="102">
        <v>1</v>
      </c>
    </row>
    <row r="605" spans="2:6">
      <c r="B605" s="93" t="s">
        <v>2555</v>
      </c>
      <c r="C605" s="102">
        <v>26</v>
      </c>
    </row>
    <row r="606" spans="2:6">
      <c r="B606" s="93" t="s">
        <v>2006</v>
      </c>
      <c r="C606" s="102">
        <v>68</v>
      </c>
    </row>
    <row r="607" spans="2:6">
      <c r="B607" s="93" t="s">
        <v>2557</v>
      </c>
      <c r="C607" s="102">
        <v>1</v>
      </c>
    </row>
    <row r="608" spans="2:6">
      <c r="B608" s="93" t="s">
        <v>2558</v>
      </c>
      <c r="C608" s="102">
        <v>21</v>
      </c>
    </row>
    <row r="609" spans="2:3">
      <c r="B609" s="93" t="s">
        <v>2560</v>
      </c>
      <c r="C609" s="102">
        <v>462</v>
      </c>
    </row>
    <row r="610" spans="2:3">
      <c r="B610" s="93" t="s">
        <v>2561</v>
      </c>
      <c r="C610" s="102">
        <v>79</v>
      </c>
    </row>
    <row r="611" spans="2:3">
      <c r="B611" s="93" t="s">
        <v>2562</v>
      </c>
      <c r="C611" s="102">
        <v>438</v>
      </c>
    </row>
    <row r="612" spans="2:3">
      <c r="B612" s="93" t="s">
        <v>1535</v>
      </c>
      <c r="C612" s="102">
        <v>164</v>
      </c>
    </row>
    <row r="613" spans="2:3">
      <c r="B613" s="93" t="s">
        <v>1536</v>
      </c>
      <c r="C613" s="102">
        <v>241</v>
      </c>
    </row>
    <row r="614" spans="2:3">
      <c r="B614" s="93" t="s">
        <v>2678</v>
      </c>
      <c r="C614" s="102">
        <v>318</v>
      </c>
    </row>
    <row r="615" spans="2:3">
      <c r="B615" s="93" t="s">
        <v>2567</v>
      </c>
      <c r="C615" s="102">
        <v>571</v>
      </c>
    </row>
    <row r="616" spans="2:3">
      <c r="B616" s="93" t="s">
        <v>2679</v>
      </c>
      <c r="C616" s="102">
        <v>4</v>
      </c>
    </row>
    <row r="617" spans="2:3">
      <c r="B617" s="93" t="s">
        <v>2571</v>
      </c>
      <c r="C617" s="102">
        <v>322</v>
      </c>
    </row>
    <row r="618" spans="2:3">
      <c r="B618" s="93" t="s">
        <v>2008</v>
      </c>
      <c r="C618" s="102">
        <v>10</v>
      </c>
    </row>
    <row r="619" spans="2:3">
      <c r="B619" s="93" t="s">
        <v>2572</v>
      </c>
      <c r="C619" s="102">
        <v>29</v>
      </c>
    </row>
    <row r="620" spans="2:3">
      <c r="B620" s="93" t="s">
        <v>2574</v>
      </c>
      <c r="C620" s="102">
        <v>353</v>
      </c>
    </row>
    <row r="621" spans="2:3">
      <c r="B621" s="93" t="s">
        <v>2576</v>
      </c>
      <c r="C621" s="102">
        <v>439</v>
      </c>
    </row>
    <row r="622" spans="2:3">
      <c r="B622" s="93" t="s">
        <v>2577</v>
      </c>
      <c r="C622" s="102">
        <v>91</v>
      </c>
    </row>
    <row r="623" spans="2:3">
      <c r="B623" s="93" t="s">
        <v>2578</v>
      </c>
      <c r="C623" s="102">
        <v>29</v>
      </c>
    </row>
    <row r="624" spans="2:3">
      <c r="B624" s="93" t="s">
        <v>1537</v>
      </c>
      <c r="C624" s="102">
        <v>89</v>
      </c>
    </row>
    <row r="625" spans="2:3">
      <c r="B625" s="93" t="s">
        <v>2579</v>
      </c>
      <c r="C625" s="102">
        <v>242</v>
      </c>
    </row>
    <row r="626" spans="2:3">
      <c r="B626" s="93" t="s">
        <v>2580</v>
      </c>
      <c r="C626" s="102">
        <v>34</v>
      </c>
    </row>
    <row r="627" spans="2:3">
      <c r="B627" s="93" t="s">
        <v>2581</v>
      </c>
      <c r="C627" s="102">
        <v>18</v>
      </c>
    </row>
    <row r="628" spans="2:3">
      <c r="B628" s="93" t="s">
        <v>2584</v>
      </c>
      <c r="C628" s="102">
        <v>197</v>
      </c>
    </row>
    <row r="629" spans="2:3">
      <c r="B629" s="93" t="s">
        <v>2586</v>
      </c>
      <c r="C629" s="102">
        <v>19</v>
      </c>
    </row>
    <row r="630" spans="2:3">
      <c r="B630" s="93" t="s">
        <v>2290</v>
      </c>
      <c r="C630" s="102">
        <v>167</v>
      </c>
    </row>
    <row r="631" spans="2:3">
      <c r="B631" s="93" t="s">
        <v>2589</v>
      </c>
      <c r="C631" s="102">
        <v>1</v>
      </c>
    </row>
    <row r="632" spans="2:3">
      <c r="B632" s="93" t="s">
        <v>2590</v>
      </c>
      <c r="C632" s="102">
        <v>9</v>
      </c>
    </row>
    <row r="633" spans="2:3">
      <c r="B633" s="93" t="s">
        <v>2292</v>
      </c>
      <c r="C633" s="102">
        <v>130</v>
      </c>
    </row>
    <row r="634" spans="2:3">
      <c r="B634" s="93" t="s">
        <v>2293</v>
      </c>
      <c r="C634" s="102">
        <v>971</v>
      </c>
    </row>
    <row r="635" spans="2:3">
      <c r="B635" s="93" t="s">
        <v>2591</v>
      </c>
      <c r="C635" s="102">
        <v>105</v>
      </c>
    </row>
    <row r="636" spans="2:3">
      <c r="B636" s="93" t="s">
        <v>2592</v>
      </c>
      <c r="C636" s="102">
        <v>266</v>
      </c>
    </row>
    <row r="637" spans="2:3">
      <c r="B637" s="93" t="s">
        <v>2593</v>
      </c>
      <c r="C637" s="102">
        <v>1263</v>
      </c>
    </row>
    <row r="638" spans="2:3">
      <c r="B638" s="93" t="s">
        <v>2594</v>
      </c>
      <c r="C638" s="102">
        <v>81</v>
      </c>
    </row>
    <row r="639" spans="2:3">
      <c r="B639" s="93" t="s">
        <v>2294</v>
      </c>
      <c r="C639" s="102">
        <v>3</v>
      </c>
    </row>
    <row r="640" spans="2:3">
      <c r="B640" s="93" t="s">
        <v>2596</v>
      </c>
      <c r="C640" s="102">
        <v>31</v>
      </c>
    </row>
    <row r="641" spans="2:3">
      <c r="B641" s="93" t="s">
        <v>2009</v>
      </c>
      <c r="C641" s="102">
        <v>1016</v>
      </c>
    </row>
    <row r="642" spans="2:3">
      <c r="B642" s="93" t="s">
        <v>2598</v>
      </c>
      <c r="C642" s="102">
        <v>146</v>
      </c>
    </row>
    <row r="643" spans="2:3">
      <c r="B643" s="93" t="s">
        <v>2295</v>
      </c>
      <c r="C643" s="102">
        <v>7</v>
      </c>
    </row>
    <row r="644" spans="2:3">
      <c r="B644" s="93" t="s">
        <v>2599</v>
      </c>
      <c r="C644" s="102">
        <v>4</v>
      </c>
    </row>
    <row r="645" spans="2:3">
      <c r="B645" s="93" t="s">
        <v>2601</v>
      </c>
      <c r="C645" s="102">
        <v>3</v>
      </c>
    </row>
    <row r="646" spans="2:3">
      <c r="B646" s="93" t="s">
        <v>2010</v>
      </c>
      <c r="C646" s="102">
        <v>99</v>
      </c>
    </row>
    <row r="647" spans="2:3">
      <c r="B647" s="93" t="s">
        <v>1539</v>
      </c>
      <c r="C647" s="102">
        <v>186</v>
      </c>
    </row>
    <row r="648" spans="2:3">
      <c r="B648" s="93" t="s">
        <v>2603</v>
      </c>
      <c r="C648" s="102">
        <v>47</v>
      </c>
    </row>
    <row r="649" spans="2:3">
      <c r="B649" s="93" t="s">
        <v>2604</v>
      </c>
      <c r="C649" s="102">
        <v>127</v>
      </c>
    </row>
    <row r="650" spans="2:3">
      <c r="B650" s="93" t="s">
        <v>2609</v>
      </c>
      <c r="C650" s="102">
        <v>100</v>
      </c>
    </row>
    <row r="651" spans="2:3">
      <c r="B651" s="93" t="s">
        <v>2610</v>
      </c>
      <c r="C651" s="102">
        <v>16</v>
      </c>
    </row>
    <row r="652" spans="2:3">
      <c r="B652" s="93" t="s">
        <v>1541</v>
      </c>
      <c r="C652" s="102">
        <v>516</v>
      </c>
    </row>
    <row r="653" spans="2:3">
      <c r="B653" s="93" t="s">
        <v>2611</v>
      </c>
      <c r="C653" s="102">
        <v>723</v>
      </c>
    </row>
    <row r="654" spans="2:3">
      <c r="B654" s="93" t="s">
        <v>2011</v>
      </c>
      <c r="C654" s="102">
        <v>145</v>
      </c>
    </row>
    <row r="655" spans="2:3">
      <c r="B655" s="93" t="s">
        <v>2012</v>
      </c>
      <c r="C655" s="102">
        <v>1</v>
      </c>
    </row>
    <row r="656" spans="2:3">
      <c r="B656" s="93" t="s">
        <v>2613</v>
      </c>
      <c r="C656" s="102">
        <v>2</v>
      </c>
    </row>
    <row r="657" spans="2:3">
      <c r="B657" s="93" t="s">
        <v>2614</v>
      </c>
      <c r="C657" s="102">
        <v>56</v>
      </c>
    </row>
    <row r="658" spans="2:3">
      <c r="B658" s="93" t="s">
        <v>2615</v>
      </c>
      <c r="C658" s="102">
        <v>1871</v>
      </c>
    </row>
    <row r="659" spans="2:3">
      <c r="B659" s="93" t="s">
        <v>2618</v>
      </c>
      <c r="C659" s="102">
        <v>18</v>
      </c>
    </row>
    <row r="660" spans="2:3">
      <c r="B660" s="93" t="s">
        <v>2296</v>
      </c>
      <c r="C660" s="102">
        <v>164</v>
      </c>
    </row>
    <row r="661" spans="2:3">
      <c r="B661" s="93" t="s">
        <v>1542</v>
      </c>
      <c r="C661" s="102">
        <v>19</v>
      </c>
    </row>
    <row r="662" spans="2:3">
      <c r="B662" s="93" t="s">
        <v>2680</v>
      </c>
      <c r="C662" s="102">
        <v>108</v>
      </c>
    </row>
    <row r="663" spans="2:3">
      <c r="B663" s="93" t="s">
        <v>2297</v>
      </c>
      <c r="C663" s="102">
        <v>23</v>
      </c>
    </row>
    <row r="664" spans="2:3">
      <c r="B664" s="93" t="s">
        <v>2298</v>
      </c>
      <c r="C664" s="102">
        <v>18</v>
      </c>
    </row>
    <row r="665" spans="2:3">
      <c r="B665" s="93" t="s">
        <v>2625</v>
      </c>
      <c r="C665" s="102">
        <v>92</v>
      </c>
    </row>
    <row r="666" spans="2:3">
      <c r="B666" s="93" t="s">
        <v>2626</v>
      </c>
      <c r="C666" s="102">
        <v>3</v>
      </c>
    </row>
    <row r="667" spans="2:3">
      <c r="B667" s="93" t="s">
        <v>2627</v>
      </c>
      <c r="C667" s="102">
        <v>111</v>
      </c>
    </row>
    <row r="668" spans="2:3">
      <c r="B668" s="93" t="s">
        <v>2628</v>
      </c>
      <c r="C668" s="102">
        <v>40</v>
      </c>
    </row>
    <row r="669" spans="2:3">
      <c r="B669" s="93" t="s">
        <v>2630</v>
      </c>
      <c r="C669" s="102">
        <v>73</v>
      </c>
    </row>
    <row r="670" spans="2:3">
      <c r="B670" s="93" t="s">
        <v>2299</v>
      </c>
      <c r="C670" s="102">
        <v>1</v>
      </c>
    </row>
    <row r="671" spans="2:3">
      <c r="B671" s="93" t="s">
        <v>2635</v>
      </c>
      <c r="C671" s="102">
        <v>65</v>
      </c>
    </row>
    <row r="672" spans="2:3">
      <c r="B672" s="93" t="s">
        <v>2013</v>
      </c>
      <c r="C672" s="102">
        <v>70</v>
      </c>
    </row>
    <row r="673" spans="2:3">
      <c r="B673" s="93" t="s">
        <v>2637</v>
      </c>
      <c r="C673" s="102">
        <v>6</v>
      </c>
    </row>
    <row r="674" spans="2:3">
      <c r="B674" s="93" t="s">
        <v>2638</v>
      </c>
      <c r="C674" s="102">
        <v>335</v>
      </c>
    </row>
    <row r="675" spans="2:3">
      <c r="B675" s="93" t="s">
        <v>2639</v>
      </c>
      <c r="C675" s="102">
        <v>1</v>
      </c>
    </row>
    <row r="676" spans="2:3">
      <c r="B676" s="93" t="s">
        <v>2641</v>
      </c>
      <c r="C676" s="102">
        <v>60</v>
      </c>
    </row>
    <row r="677" spans="2:3">
      <c r="B677" s="93" t="s">
        <v>2645</v>
      </c>
      <c r="C677" s="102">
        <v>48</v>
      </c>
    </row>
    <row r="678" spans="2:3">
      <c r="B678" s="93" t="s">
        <v>2646</v>
      </c>
      <c r="C678" s="102">
        <v>23</v>
      </c>
    </row>
    <row r="679" spans="2:3">
      <c r="B679" s="93" t="s">
        <v>2647</v>
      </c>
      <c r="C679" s="102">
        <v>20</v>
      </c>
    </row>
    <row r="680" spans="2:3">
      <c r="B680" s="93" t="s">
        <v>2301</v>
      </c>
      <c r="C680" s="102">
        <v>1067</v>
      </c>
    </row>
    <row r="681" spans="2:3">
      <c r="B681" s="93" t="s">
        <v>2649</v>
      </c>
      <c r="C681" s="102">
        <v>797</v>
      </c>
    </row>
    <row r="682" spans="2:3">
      <c r="B682" s="93" t="s">
        <v>2650</v>
      </c>
      <c r="C682" s="102">
        <v>32</v>
      </c>
    </row>
    <row r="683" spans="2:3">
      <c r="B683" s="93" t="s">
        <v>2652</v>
      </c>
      <c r="C683" s="102">
        <v>1</v>
      </c>
    </row>
    <row r="684" spans="2:3">
      <c r="B684" s="93" t="s">
        <v>2654</v>
      </c>
      <c r="C684" s="102">
        <v>4</v>
      </c>
    </row>
    <row r="685" spans="2:3">
      <c r="B685" s="93" t="s">
        <v>1543</v>
      </c>
      <c r="C685" s="102">
        <v>67</v>
      </c>
    </row>
    <row r="686" spans="2:3">
      <c r="B686" s="93" t="s">
        <v>2302</v>
      </c>
      <c r="C686" s="102">
        <v>21</v>
      </c>
    </row>
    <row r="687" spans="2:3">
      <c r="B687" s="93" t="s">
        <v>2660</v>
      </c>
      <c r="C687" s="102">
        <v>40</v>
      </c>
    </row>
    <row r="688" spans="2:3">
      <c r="B688" s="93" t="s">
        <v>2303</v>
      </c>
      <c r="C688" s="102">
        <v>92</v>
      </c>
    </row>
    <row r="689" spans="2:3">
      <c r="B689" s="93" t="s">
        <v>2304</v>
      </c>
      <c r="C689" s="102">
        <v>233</v>
      </c>
    </row>
    <row r="690" spans="2:3">
      <c r="B690" s="93" t="s">
        <v>2663</v>
      </c>
      <c r="C690" s="102">
        <v>919</v>
      </c>
    </row>
    <row r="691" spans="2:3">
      <c r="B691" s="93" t="s">
        <v>2305</v>
      </c>
      <c r="C691" s="102">
        <v>12</v>
      </c>
    </row>
    <row r="692" spans="2:3">
      <c r="B692" s="93" t="s">
        <v>2306</v>
      </c>
      <c r="C692" s="102">
        <v>95</v>
      </c>
    </row>
    <row r="693" spans="2:3">
      <c r="B693" s="93" t="s">
        <v>1544</v>
      </c>
      <c r="C693" s="102">
        <v>23</v>
      </c>
    </row>
    <row r="694" spans="2:3">
      <c r="B694" s="93" t="s">
        <v>2668</v>
      </c>
      <c r="C694" s="102">
        <v>241</v>
      </c>
    </row>
    <row r="695" spans="2:3">
      <c r="B695" s="93" t="s">
        <v>2669</v>
      </c>
      <c r="C695" s="102">
        <v>11</v>
      </c>
    </row>
    <row r="696" spans="2:3">
      <c r="B696" s="93" t="s">
        <v>2670</v>
      </c>
      <c r="C696" s="102">
        <v>330</v>
      </c>
    </row>
    <row r="697" spans="2:3">
      <c r="B697" s="93" t="s">
        <v>2307</v>
      </c>
      <c r="C697" s="102">
        <v>36</v>
      </c>
    </row>
    <row r="698" spans="2:3">
      <c r="B698" s="93" t="s">
        <v>1546</v>
      </c>
      <c r="C698" s="102">
        <v>4</v>
      </c>
    </row>
    <row r="699" spans="2:3">
      <c r="B699" s="93" t="s">
        <v>2672</v>
      </c>
      <c r="C699" s="102">
        <v>8</v>
      </c>
    </row>
    <row r="700" spans="2:3">
      <c r="B700" s="93" t="s">
        <v>2308</v>
      </c>
      <c r="C700" s="102">
        <v>66</v>
      </c>
    </row>
    <row r="701" spans="2:3">
      <c r="B701" s="93" t="s">
        <v>2677</v>
      </c>
      <c r="C701" s="102">
        <v>48</v>
      </c>
    </row>
    <row r="702" spans="2:3">
      <c r="B702" s="93" t="s">
        <v>2309</v>
      </c>
      <c r="C702" s="102">
        <v>1001</v>
      </c>
    </row>
    <row r="703" spans="2:3">
      <c r="B703" s="93" t="s">
        <v>2310</v>
      </c>
      <c r="C703" s="102">
        <v>1240</v>
      </c>
    </row>
    <row r="704" spans="2:3">
      <c r="B704" s="93" t="s">
        <v>2016</v>
      </c>
      <c r="C704" s="102">
        <v>1092</v>
      </c>
    </row>
    <row r="705" spans="2:3">
      <c r="B705" s="93" t="s">
        <v>2681</v>
      </c>
      <c r="C705" s="102">
        <v>991</v>
      </c>
    </row>
    <row r="706" spans="2:3">
      <c r="B706" s="93" t="s">
        <v>2682</v>
      </c>
      <c r="C706" s="102">
        <v>693</v>
      </c>
    </row>
    <row r="707" spans="2:3">
      <c r="B707" s="93" t="s">
        <v>2683</v>
      </c>
      <c r="C707" s="102">
        <v>784</v>
      </c>
    </row>
    <row r="708" spans="2:3">
      <c r="B708" s="93" t="s">
        <v>2017</v>
      </c>
      <c r="C708" s="102">
        <v>1010</v>
      </c>
    </row>
    <row r="709" spans="2:3">
      <c r="B709" s="93" t="s">
        <v>2684</v>
      </c>
      <c r="C709" s="102">
        <v>1860</v>
      </c>
    </row>
    <row r="710" spans="2:3">
      <c r="B710" s="93" t="s">
        <v>2685</v>
      </c>
      <c r="C710" s="102">
        <v>876</v>
      </c>
    </row>
    <row r="711" spans="2:3">
      <c r="B711" s="93" t="s">
        <v>2686</v>
      </c>
      <c r="C711" s="102">
        <v>1</v>
      </c>
    </row>
    <row r="712" spans="2:3">
      <c r="B712" s="93" t="s">
        <v>2018</v>
      </c>
      <c r="C712" s="102">
        <v>1699</v>
      </c>
    </row>
    <row r="713" spans="2:3">
      <c r="B713" s="93" t="s">
        <v>2687</v>
      </c>
      <c r="C713" s="102">
        <v>818</v>
      </c>
    </row>
    <row r="714" spans="2:3">
      <c r="B714" s="93" t="s">
        <v>2688</v>
      </c>
      <c r="C714" s="102">
        <v>502</v>
      </c>
    </row>
    <row r="715" spans="2:3">
      <c r="B715" s="93" t="s">
        <v>2689</v>
      </c>
      <c r="C715" s="102">
        <v>19</v>
      </c>
    </row>
    <row r="716" spans="2:3">
      <c r="B716" s="93" t="s">
        <v>2690</v>
      </c>
      <c r="C716" s="102">
        <v>1915</v>
      </c>
    </row>
    <row r="717" spans="2:3">
      <c r="B717" s="93" t="s">
        <v>2691</v>
      </c>
      <c r="C717" s="102">
        <v>765</v>
      </c>
    </row>
    <row r="718" spans="2:3">
      <c r="B718" s="93" t="s">
        <v>2019</v>
      </c>
      <c r="C718" s="102">
        <v>1675</v>
      </c>
    </row>
    <row r="719" spans="2:3">
      <c r="B719" s="93" t="s">
        <v>2692</v>
      </c>
      <c r="C719" s="102">
        <v>2049</v>
      </c>
    </row>
    <row r="720" spans="2:3">
      <c r="B720" s="93" t="s">
        <v>1547</v>
      </c>
      <c r="C720" s="102">
        <v>6539</v>
      </c>
    </row>
    <row r="721" spans="2:3">
      <c r="B721" s="93" t="s">
        <v>1548</v>
      </c>
      <c r="C721" s="102">
        <v>2054</v>
      </c>
    </row>
    <row r="722" spans="2:3">
      <c r="B722" s="93" t="s">
        <v>2693</v>
      </c>
      <c r="C722" s="102">
        <v>245</v>
      </c>
    </row>
    <row r="723" spans="2:3">
      <c r="B723" s="93" t="s">
        <v>2694</v>
      </c>
      <c r="C723" s="102">
        <v>797</v>
      </c>
    </row>
    <row r="724" spans="2:3">
      <c r="B724" s="93" t="s">
        <v>2695</v>
      </c>
      <c r="C724" s="102">
        <v>1621</v>
      </c>
    </row>
    <row r="725" spans="2:3">
      <c r="B725" s="93" t="s">
        <v>2696</v>
      </c>
      <c r="C725" s="102">
        <v>1935</v>
      </c>
    </row>
    <row r="726" spans="2:3">
      <c r="B726" s="93" t="s">
        <v>2697</v>
      </c>
      <c r="C726" s="102">
        <v>406</v>
      </c>
    </row>
    <row r="727" spans="2:3">
      <c r="B727" s="93" t="s">
        <v>2698</v>
      </c>
      <c r="C727" s="102">
        <v>4</v>
      </c>
    </row>
    <row r="728" spans="2:3">
      <c r="B728" s="93" t="s">
        <v>2699</v>
      </c>
      <c r="C728" s="102">
        <v>923</v>
      </c>
    </row>
    <row r="729" spans="2:3">
      <c r="B729" s="93" t="s">
        <v>2700</v>
      </c>
      <c r="C729" s="102">
        <v>1464</v>
      </c>
    </row>
    <row r="730" spans="2:3">
      <c r="B730" s="93" t="s">
        <v>2701</v>
      </c>
      <c r="C730" s="102">
        <v>1183</v>
      </c>
    </row>
    <row r="731" spans="2:3">
      <c r="B731" s="93" t="s">
        <v>2020</v>
      </c>
      <c r="C731" s="102">
        <v>3680</v>
      </c>
    </row>
    <row r="732" spans="2:3">
      <c r="B732" s="93" t="s">
        <v>2702</v>
      </c>
      <c r="C732" s="102">
        <v>100</v>
      </c>
    </row>
    <row r="733" spans="2:3">
      <c r="B733" s="93" t="s">
        <v>2703</v>
      </c>
      <c r="C733" s="102">
        <v>692</v>
      </c>
    </row>
    <row r="734" spans="2:3">
      <c r="B734" s="93" t="s">
        <v>2704</v>
      </c>
      <c r="C734" s="102">
        <v>723</v>
      </c>
    </row>
    <row r="735" spans="2:3">
      <c r="B735" s="93" t="s">
        <v>2705</v>
      </c>
      <c r="C735" s="102">
        <v>1437</v>
      </c>
    </row>
    <row r="736" spans="2:3">
      <c r="B736" s="93" t="s">
        <v>2706</v>
      </c>
      <c r="C736" s="102">
        <v>459</v>
      </c>
    </row>
    <row r="737" spans="2:3">
      <c r="B737" s="93" t="s">
        <v>2707</v>
      </c>
      <c r="C737" s="102">
        <v>382</v>
      </c>
    </row>
    <row r="738" spans="2:3">
      <c r="B738" s="93" t="s">
        <v>2708</v>
      </c>
      <c r="C738" s="102">
        <v>13</v>
      </c>
    </row>
    <row r="739" spans="2:3">
      <c r="B739" s="93" t="s">
        <v>1549</v>
      </c>
      <c r="C739" s="102">
        <v>338</v>
      </c>
    </row>
    <row r="740" spans="2:3">
      <c r="B740" s="93" t="s">
        <v>2709</v>
      </c>
      <c r="C740" s="102">
        <v>553</v>
      </c>
    </row>
    <row r="741" spans="2:3">
      <c r="B741" s="93" t="s">
        <v>2710</v>
      </c>
      <c r="C741" s="102">
        <v>998</v>
      </c>
    </row>
    <row r="742" spans="2:3">
      <c r="B742" s="93" t="s">
        <v>2711</v>
      </c>
      <c r="C742" s="102">
        <v>145</v>
      </c>
    </row>
    <row r="743" spans="2:3">
      <c r="B743" s="93" t="s">
        <v>2712</v>
      </c>
      <c r="C743" s="102">
        <v>22</v>
      </c>
    </row>
    <row r="744" spans="2:3">
      <c r="B744" s="93" t="s">
        <v>2713</v>
      </c>
      <c r="C744" s="102">
        <v>476</v>
      </c>
    </row>
    <row r="745" spans="2:3">
      <c r="B745" s="93" t="s">
        <v>2714</v>
      </c>
      <c r="C745" s="102">
        <v>1617</v>
      </c>
    </row>
    <row r="746" spans="2:3">
      <c r="B746" s="93" t="s">
        <v>2715</v>
      </c>
      <c r="C746" s="102">
        <v>446</v>
      </c>
    </row>
    <row r="747" spans="2:3">
      <c r="B747" s="93" t="s">
        <v>2716</v>
      </c>
      <c r="C747" s="102">
        <v>70</v>
      </c>
    </row>
    <row r="748" spans="2:3">
      <c r="B748" s="93" t="s">
        <v>2717</v>
      </c>
      <c r="C748" s="102">
        <v>541</v>
      </c>
    </row>
    <row r="749" spans="2:3">
      <c r="B749" s="93" t="s">
        <v>2718</v>
      </c>
      <c r="C749" s="102">
        <v>107</v>
      </c>
    </row>
    <row r="750" spans="2:3">
      <c r="B750" s="93" t="s">
        <v>2719</v>
      </c>
      <c r="C750" s="102">
        <v>1174</v>
      </c>
    </row>
    <row r="751" spans="2:3">
      <c r="B751" s="93" t="s">
        <v>2311</v>
      </c>
      <c r="C751" s="102">
        <v>2322</v>
      </c>
    </row>
    <row r="752" spans="2:3">
      <c r="B752" s="93" t="s">
        <v>2312</v>
      </c>
      <c r="C752" s="102">
        <v>1</v>
      </c>
    </row>
    <row r="753" spans="2:3">
      <c r="B753" s="93" t="s">
        <v>2720</v>
      </c>
      <c r="C753" s="102">
        <v>246</v>
      </c>
    </row>
    <row r="754" spans="2:3">
      <c r="B754" s="93" t="s">
        <v>2721</v>
      </c>
      <c r="C754" s="102">
        <v>286</v>
      </c>
    </row>
    <row r="755" spans="2:3">
      <c r="B755" s="93" t="s">
        <v>1550</v>
      </c>
      <c r="C755" s="102">
        <v>347</v>
      </c>
    </row>
    <row r="756" spans="2:3">
      <c r="B756" s="93" t="s">
        <v>2313</v>
      </c>
      <c r="C756" s="102">
        <v>291</v>
      </c>
    </row>
    <row r="757" spans="2:3">
      <c r="B757" s="93" t="s">
        <v>2314</v>
      </c>
      <c r="C757" s="102">
        <v>2284</v>
      </c>
    </row>
    <row r="758" spans="2:3">
      <c r="B758" s="93" t="s">
        <v>2722</v>
      </c>
      <c r="C758" s="102">
        <v>803</v>
      </c>
    </row>
    <row r="759" spans="2:3">
      <c r="B759" s="93" t="s">
        <v>2723</v>
      </c>
      <c r="C759" s="102">
        <v>1320</v>
      </c>
    </row>
    <row r="760" spans="2:3">
      <c r="B760" s="93" t="s">
        <v>2724</v>
      </c>
      <c r="C760" s="102">
        <v>2363</v>
      </c>
    </row>
    <row r="761" spans="2:3">
      <c r="B761" s="93" t="s">
        <v>2725</v>
      </c>
      <c r="C761" s="102">
        <v>3288</v>
      </c>
    </row>
    <row r="762" spans="2:3">
      <c r="B762" s="93" t="s">
        <v>2726</v>
      </c>
      <c r="C762" s="102">
        <v>455</v>
      </c>
    </row>
    <row r="763" spans="2:3">
      <c r="B763" s="93" t="s">
        <v>2315</v>
      </c>
      <c r="C763" s="102">
        <v>2593</v>
      </c>
    </row>
    <row r="764" spans="2:3">
      <c r="B764" s="93" t="s">
        <v>2727</v>
      </c>
      <c r="C764" s="102">
        <v>216</v>
      </c>
    </row>
    <row r="765" spans="2:3">
      <c r="B765" s="93" t="s">
        <v>2728</v>
      </c>
      <c r="C765" s="102">
        <v>669</v>
      </c>
    </row>
    <row r="766" spans="2:3">
      <c r="B766" s="93" t="s">
        <v>2729</v>
      </c>
      <c r="C766" s="102">
        <v>1651</v>
      </c>
    </row>
    <row r="767" spans="2:3">
      <c r="B767" s="93" t="s">
        <v>1551</v>
      </c>
      <c r="C767" s="102">
        <v>5683</v>
      </c>
    </row>
    <row r="768" spans="2:3">
      <c r="B768" s="93" t="s">
        <v>2730</v>
      </c>
      <c r="C768" s="102">
        <v>453</v>
      </c>
    </row>
    <row r="769" spans="2:3">
      <c r="B769" s="93" t="s">
        <v>2731</v>
      </c>
      <c r="C769" s="102">
        <v>2078</v>
      </c>
    </row>
    <row r="770" spans="2:3">
      <c r="B770" s="93" t="s">
        <v>2732</v>
      </c>
      <c r="C770" s="102">
        <v>38</v>
      </c>
    </row>
    <row r="771" spans="2:3">
      <c r="B771" s="93" t="s">
        <v>2316</v>
      </c>
      <c r="C771" s="102">
        <v>212</v>
      </c>
    </row>
    <row r="772" spans="2:3">
      <c r="B772" s="93" t="s">
        <v>2733</v>
      </c>
      <c r="C772" s="102">
        <v>3563</v>
      </c>
    </row>
    <row r="773" spans="2:3">
      <c r="B773" s="93" t="s">
        <v>2734</v>
      </c>
      <c r="C773" s="102">
        <v>685</v>
      </c>
    </row>
    <row r="774" spans="2:3">
      <c r="B774" s="93" t="s">
        <v>2735</v>
      </c>
      <c r="C774" s="102">
        <v>613</v>
      </c>
    </row>
    <row r="775" spans="2:3">
      <c r="B775" s="93" t="s">
        <v>2021</v>
      </c>
      <c r="C775" s="102">
        <v>600</v>
      </c>
    </row>
    <row r="776" spans="2:3">
      <c r="B776" s="93" t="s">
        <v>2736</v>
      </c>
      <c r="C776" s="102">
        <v>3</v>
      </c>
    </row>
    <row r="777" spans="2:3">
      <c r="B777" s="93" t="s">
        <v>1552</v>
      </c>
      <c r="C777" s="102">
        <v>5421</v>
      </c>
    </row>
    <row r="778" spans="2:3">
      <c r="B778" s="93" t="s">
        <v>2737</v>
      </c>
      <c r="C778" s="102">
        <v>248</v>
      </c>
    </row>
    <row r="779" spans="2:3">
      <c r="B779" s="93" t="s">
        <v>2738</v>
      </c>
      <c r="C779" s="102">
        <v>451</v>
      </c>
    </row>
    <row r="780" spans="2:3">
      <c r="B780" s="93" t="s">
        <v>2739</v>
      </c>
      <c r="C780" s="102">
        <v>311</v>
      </c>
    </row>
    <row r="781" spans="2:3">
      <c r="B781" s="93" t="s">
        <v>2740</v>
      </c>
      <c r="C781" s="102">
        <v>20</v>
      </c>
    </row>
    <row r="782" spans="2:3">
      <c r="B782" s="93" t="s">
        <v>2741</v>
      </c>
      <c r="C782" s="102">
        <v>1</v>
      </c>
    </row>
    <row r="783" spans="2:3">
      <c r="B783" s="93" t="s">
        <v>2742</v>
      </c>
      <c r="C783" s="102">
        <v>7</v>
      </c>
    </row>
    <row r="784" spans="2:3">
      <c r="B784" s="93" t="s">
        <v>2743</v>
      </c>
      <c r="C784" s="102">
        <v>82</v>
      </c>
    </row>
    <row r="785" spans="2:3">
      <c r="B785" s="93" t="s">
        <v>2744</v>
      </c>
      <c r="C785" s="102">
        <v>1194</v>
      </c>
    </row>
    <row r="786" spans="2:3">
      <c r="B786" s="93" t="s">
        <v>2745</v>
      </c>
      <c r="C786" s="102">
        <v>920</v>
      </c>
    </row>
    <row r="787" spans="2:3">
      <c r="B787" s="93" t="s">
        <v>1553</v>
      </c>
      <c r="C787" s="102">
        <v>1487</v>
      </c>
    </row>
    <row r="788" spans="2:3">
      <c r="B788" s="93" t="s">
        <v>1554</v>
      </c>
      <c r="C788" s="102">
        <v>2856</v>
      </c>
    </row>
    <row r="789" spans="2:3">
      <c r="B789" s="93" t="s">
        <v>2746</v>
      </c>
      <c r="C789" s="102">
        <v>822</v>
      </c>
    </row>
    <row r="790" spans="2:3">
      <c r="B790" s="93" t="s">
        <v>2317</v>
      </c>
      <c r="C790" s="102">
        <v>1718</v>
      </c>
    </row>
    <row r="791" spans="2:3">
      <c r="B791" s="93" t="s">
        <v>2022</v>
      </c>
      <c r="C791" s="102">
        <v>22</v>
      </c>
    </row>
    <row r="792" spans="2:3">
      <c r="B792" s="93" t="s">
        <v>2747</v>
      </c>
      <c r="C792" s="102">
        <v>483</v>
      </c>
    </row>
    <row r="793" spans="2:3">
      <c r="B793" s="93" t="s">
        <v>2748</v>
      </c>
      <c r="C793" s="102">
        <v>4253</v>
      </c>
    </row>
    <row r="794" spans="2:3">
      <c r="B794" s="93" t="s">
        <v>2749</v>
      </c>
      <c r="C794" s="102">
        <v>168</v>
      </c>
    </row>
    <row r="795" spans="2:3">
      <c r="B795" s="93" t="s">
        <v>2750</v>
      </c>
      <c r="C795" s="102">
        <v>30</v>
      </c>
    </row>
    <row r="796" spans="2:3">
      <c r="B796" s="93" t="s">
        <v>2751</v>
      </c>
      <c r="C796" s="102">
        <v>723</v>
      </c>
    </row>
    <row r="797" spans="2:3">
      <c r="B797" s="93" t="s">
        <v>2752</v>
      </c>
      <c r="C797" s="102">
        <v>2640</v>
      </c>
    </row>
    <row r="798" spans="2:3">
      <c r="B798" s="93" t="s">
        <v>2753</v>
      </c>
      <c r="C798" s="102">
        <v>2488</v>
      </c>
    </row>
    <row r="799" spans="2:3">
      <c r="B799" s="93" t="s">
        <v>2754</v>
      </c>
      <c r="C799" s="102">
        <v>599</v>
      </c>
    </row>
    <row r="800" spans="2:3">
      <c r="B800" s="93" t="s">
        <v>2755</v>
      </c>
      <c r="C800" s="102">
        <v>191</v>
      </c>
    </row>
    <row r="801" spans="2:3">
      <c r="B801" s="93" t="s">
        <v>2318</v>
      </c>
      <c r="C801" s="102">
        <v>1399</v>
      </c>
    </row>
    <row r="802" spans="2:3">
      <c r="B802" s="93" t="s">
        <v>2756</v>
      </c>
      <c r="C802" s="102">
        <v>233</v>
      </c>
    </row>
    <row r="803" spans="2:3">
      <c r="B803" s="93" t="s">
        <v>1555</v>
      </c>
      <c r="C803" s="102">
        <v>369</v>
      </c>
    </row>
    <row r="804" spans="2:3">
      <c r="B804" s="93" t="s">
        <v>2757</v>
      </c>
      <c r="C804" s="102">
        <v>252</v>
      </c>
    </row>
    <row r="805" spans="2:3">
      <c r="B805" s="93" t="s">
        <v>2758</v>
      </c>
      <c r="C805" s="102">
        <v>898</v>
      </c>
    </row>
    <row r="806" spans="2:3">
      <c r="B806" s="93" t="s">
        <v>2759</v>
      </c>
      <c r="C806" s="102">
        <v>67</v>
      </c>
    </row>
    <row r="807" spans="2:3">
      <c r="B807" s="93" t="s">
        <v>2760</v>
      </c>
      <c r="C807" s="102">
        <v>919</v>
      </c>
    </row>
    <row r="808" spans="2:3">
      <c r="B808" s="93" t="s">
        <v>2761</v>
      </c>
      <c r="C808" s="102">
        <v>73</v>
      </c>
    </row>
    <row r="809" spans="2:3">
      <c r="B809" s="93" t="s">
        <v>2762</v>
      </c>
      <c r="C809" s="102">
        <v>432</v>
      </c>
    </row>
    <row r="810" spans="2:3">
      <c r="B810" s="93" t="s">
        <v>2319</v>
      </c>
      <c r="C810" s="102">
        <v>1092</v>
      </c>
    </row>
    <row r="811" spans="2:3">
      <c r="B811" s="93" t="s">
        <v>2763</v>
      </c>
      <c r="C811" s="102">
        <v>25</v>
      </c>
    </row>
    <row r="812" spans="2:3">
      <c r="B812" s="93" t="s">
        <v>2764</v>
      </c>
      <c r="C812" s="102">
        <v>824</v>
      </c>
    </row>
    <row r="813" spans="2:3">
      <c r="B813" s="93" t="s">
        <v>2765</v>
      </c>
      <c r="C813" s="102">
        <v>1440</v>
      </c>
    </row>
    <row r="814" spans="2:3">
      <c r="B814" s="93" t="s">
        <v>2766</v>
      </c>
      <c r="C814" s="102">
        <v>394</v>
      </c>
    </row>
    <row r="815" spans="2:3">
      <c r="B815" s="93" t="s">
        <v>2767</v>
      </c>
      <c r="C815" s="102">
        <v>463</v>
      </c>
    </row>
    <row r="816" spans="2:3">
      <c r="B816" s="93" t="s">
        <v>2768</v>
      </c>
      <c r="C816" s="102">
        <v>1475</v>
      </c>
    </row>
    <row r="817" spans="2:3">
      <c r="B817" s="93" t="s">
        <v>2769</v>
      </c>
      <c r="C817" s="102">
        <v>1286</v>
      </c>
    </row>
    <row r="818" spans="2:3">
      <c r="B818" s="93" t="s">
        <v>2770</v>
      </c>
      <c r="C818" s="102">
        <v>286</v>
      </c>
    </row>
    <row r="819" spans="2:3">
      <c r="B819" s="93" t="s">
        <v>2320</v>
      </c>
      <c r="C819" s="102">
        <v>2145</v>
      </c>
    </row>
    <row r="820" spans="2:3">
      <c r="B820" s="93" t="s">
        <v>2771</v>
      </c>
      <c r="C820" s="102">
        <v>259</v>
      </c>
    </row>
    <row r="821" spans="2:3">
      <c r="B821" s="93" t="s">
        <v>2772</v>
      </c>
      <c r="C821" s="102">
        <v>4</v>
      </c>
    </row>
    <row r="822" spans="2:3">
      <c r="B822" s="93" t="s">
        <v>2773</v>
      </c>
      <c r="C822" s="102">
        <v>1035</v>
      </c>
    </row>
    <row r="823" spans="2:3">
      <c r="B823" s="93" t="s">
        <v>2774</v>
      </c>
      <c r="C823" s="102">
        <v>847</v>
      </c>
    </row>
    <row r="824" spans="2:3">
      <c r="B824" s="93" t="s">
        <v>2023</v>
      </c>
      <c r="C824" s="102">
        <v>472</v>
      </c>
    </row>
    <row r="825" spans="2:3">
      <c r="B825" s="93" t="s">
        <v>2775</v>
      </c>
      <c r="C825" s="102">
        <v>2262</v>
      </c>
    </row>
    <row r="826" spans="2:3">
      <c r="B826" s="93" t="s">
        <v>2776</v>
      </c>
      <c r="C826" s="102">
        <v>777</v>
      </c>
    </row>
    <row r="827" spans="2:3">
      <c r="B827" s="93" t="s">
        <v>2777</v>
      </c>
      <c r="C827" s="102">
        <v>1803</v>
      </c>
    </row>
    <row r="828" spans="2:3">
      <c r="B828" s="93" t="s">
        <v>2778</v>
      </c>
      <c r="C828" s="102">
        <v>193</v>
      </c>
    </row>
    <row r="829" spans="2:3">
      <c r="B829" s="93" t="s">
        <v>2779</v>
      </c>
      <c r="C829" s="102">
        <v>320</v>
      </c>
    </row>
    <row r="830" spans="2:3">
      <c r="B830" s="93" t="s">
        <v>2780</v>
      </c>
      <c r="C830" s="102">
        <v>45</v>
      </c>
    </row>
    <row r="831" spans="2:3">
      <c r="B831" s="93" t="s">
        <v>2781</v>
      </c>
      <c r="C831" s="102">
        <v>773</v>
      </c>
    </row>
    <row r="832" spans="2:3">
      <c r="B832" s="93" t="s">
        <v>2782</v>
      </c>
      <c r="C832" s="102">
        <v>201</v>
      </c>
    </row>
    <row r="833" spans="2:3">
      <c r="B833" s="93" t="s">
        <v>2783</v>
      </c>
      <c r="C833" s="102">
        <v>1548</v>
      </c>
    </row>
    <row r="834" spans="2:3">
      <c r="B834" s="93" t="s">
        <v>2784</v>
      </c>
      <c r="C834" s="102">
        <v>506</v>
      </c>
    </row>
    <row r="835" spans="2:3">
      <c r="B835" s="93" t="s">
        <v>2321</v>
      </c>
      <c r="C835" s="102">
        <v>974</v>
      </c>
    </row>
    <row r="836" spans="2:3">
      <c r="B836" s="93" t="s">
        <v>2785</v>
      </c>
      <c r="C836" s="102">
        <v>628</v>
      </c>
    </row>
    <row r="837" spans="2:3">
      <c r="B837" s="93" t="s">
        <v>2322</v>
      </c>
      <c r="C837" s="102">
        <v>4998</v>
      </c>
    </row>
    <row r="838" spans="2:3">
      <c r="B838" s="93" t="s">
        <v>2786</v>
      </c>
      <c r="C838" s="102">
        <v>153</v>
      </c>
    </row>
    <row r="839" spans="2:3">
      <c r="B839" s="93" t="s">
        <v>2787</v>
      </c>
      <c r="C839" s="102">
        <v>1189</v>
      </c>
    </row>
    <row r="840" spans="2:3">
      <c r="B840" s="93" t="s">
        <v>2788</v>
      </c>
      <c r="C840" s="102">
        <v>3111</v>
      </c>
    </row>
    <row r="841" spans="2:3">
      <c r="B841" s="93" t="s">
        <v>2024</v>
      </c>
      <c r="C841" s="102">
        <v>12061</v>
      </c>
    </row>
    <row r="842" spans="2:3">
      <c r="B842" s="93" t="s">
        <v>2789</v>
      </c>
      <c r="C842" s="102">
        <v>2451</v>
      </c>
    </row>
    <row r="843" spans="2:3">
      <c r="B843" s="93" t="s">
        <v>2790</v>
      </c>
      <c r="C843" s="102">
        <v>222</v>
      </c>
    </row>
    <row r="844" spans="2:3">
      <c r="B844" s="93" t="s">
        <v>2025</v>
      </c>
      <c r="C844" s="102">
        <v>261</v>
      </c>
    </row>
    <row r="845" spans="2:3">
      <c r="B845" s="93" t="s">
        <v>2791</v>
      </c>
      <c r="C845" s="102">
        <v>125</v>
      </c>
    </row>
    <row r="846" spans="2:3">
      <c r="B846" s="93" t="s">
        <v>2792</v>
      </c>
      <c r="C846" s="102">
        <v>699</v>
      </c>
    </row>
    <row r="847" spans="2:3">
      <c r="B847" s="93" t="s">
        <v>2793</v>
      </c>
      <c r="C847" s="102">
        <v>3162</v>
      </c>
    </row>
    <row r="848" spans="2:3">
      <c r="B848" s="93" t="s">
        <v>2794</v>
      </c>
      <c r="C848" s="102">
        <v>59</v>
      </c>
    </row>
    <row r="849" spans="2:3">
      <c r="B849" s="93" t="s">
        <v>1556</v>
      </c>
      <c r="C849" s="102">
        <v>5220</v>
      </c>
    </row>
    <row r="850" spans="2:3">
      <c r="B850" s="93" t="s">
        <v>2795</v>
      </c>
      <c r="C850" s="102">
        <v>2078</v>
      </c>
    </row>
    <row r="851" spans="2:3">
      <c r="B851" s="93" t="s">
        <v>2323</v>
      </c>
      <c r="C851" s="102">
        <v>593</v>
      </c>
    </row>
    <row r="852" spans="2:3">
      <c r="B852" s="93" t="s">
        <v>2796</v>
      </c>
      <c r="C852" s="102">
        <v>48</v>
      </c>
    </row>
    <row r="853" spans="2:3">
      <c r="B853" s="93" t="s">
        <v>2797</v>
      </c>
      <c r="C853" s="102">
        <v>225</v>
      </c>
    </row>
    <row r="854" spans="2:3">
      <c r="B854" s="93" t="s">
        <v>2324</v>
      </c>
      <c r="C854" s="102">
        <v>292</v>
      </c>
    </row>
    <row r="855" spans="2:3">
      <c r="B855" s="93" t="s">
        <v>2798</v>
      </c>
      <c r="C855" s="102">
        <v>784</v>
      </c>
    </row>
    <row r="856" spans="2:3">
      <c r="B856" s="93" t="s">
        <v>2325</v>
      </c>
      <c r="C856" s="102">
        <v>3377</v>
      </c>
    </row>
    <row r="857" spans="2:3">
      <c r="B857" s="93" t="s">
        <v>2799</v>
      </c>
      <c r="C857" s="102">
        <v>1212</v>
      </c>
    </row>
    <row r="858" spans="2:3">
      <c r="B858" s="93" t="s">
        <v>2800</v>
      </c>
      <c r="C858" s="102">
        <v>6221</v>
      </c>
    </row>
    <row r="859" spans="2:3">
      <c r="B859" s="93" t="s">
        <v>2326</v>
      </c>
      <c r="C859" s="102">
        <v>2267</v>
      </c>
    </row>
    <row r="860" spans="2:3">
      <c r="B860" s="93" t="s">
        <v>2801</v>
      </c>
      <c r="C860" s="102">
        <v>846</v>
      </c>
    </row>
    <row r="861" spans="2:3">
      <c r="B861" s="93" t="s">
        <v>2327</v>
      </c>
      <c r="C861" s="102">
        <v>1310</v>
      </c>
    </row>
    <row r="862" spans="2:3">
      <c r="B862" s="93" t="s">
        <v>2802</v>
      </c>
      <c r="C862" s="102">
        <v>18</v>
      </c>
    </row>
    <row r="863" spans="2:3">
      <c r="B863" s="93" t="s">
        <v>2803</v>
      </c>
      <c r="C863" s="102">
        <v>2</v>
      </c>
    </row>
    <row r="864" spans="2:3">
      <c r="B864" s="93" t="s">
        <v>1557</v>
      </c>
      <c r="C864" s="102">
        <v>2189</v>
      </c>
    </row>
    <row r="865" spans="2:3">
      <c r="B865" s="93" t="s">
        <v>2804</v>
      </c>
      <c r="C865" s="102">
        <v>406</v>
      </c>
    </row>
    <row r="866" spans="2:3">
      <c r="B866" s="93" t="s">
        <v>2805</v>
      </c>
      <c r="C866" s="102">
        <v>1</v>
      </c>
    </row>
    <row r="867" spans="2:3">
      <c r="B867" s="93" t="s">
        <v>2806</v>
      </c>
      <c r="C867" s="102">
        <v>1638</v>
      </c>
    </row>
    <row r="868" spans="2:3">
      <c r="B868" s="93" t="s">
        <v>2807</v>
      </c>
      <c r="C868" s="102">
        <v>441</v>
      </c>
    </row>
    <row r="869" spans="2:3">
      <c r="B869" s="93" t="s">
        <v>2808</v>
      </c>
      <c r="C869" s="102">
        <v>1421</v>
      </c>
    </row>
    <row r="870" spans="2:3">
      <c r="B870" s="93" t="s">
        <v>1558</v>
      </c>
      <c r="C870" s="102">
        <v>2930</v>
      </c>
    </row>
    <row r="871" spans="2:3">
      <c r="B871" s="93" t="s">
        <v>2328</v>
      </c>
      <c r="C871" s="102">
        <v>1862</v>
      </c>
    </row>
    <row r="872" spans="2:3">
      <c r="B872" s="93" t="s">
        <v>1559</v>
      </c>
      <c r="C872" s="102">
        <v>45</v>
      </c>
    </row>
    <row r="873" spans="2:3">
      <c r="B873" s="93" t="s">
        <v>2809</v>
      </c>
      <c r="C873" s="102">
        <v>2876</v>
      </c>
    </row>
    <row r="874" spans="2:3">
      <c r="B874" s="93" t="s">
        <v>2810</v>
      </c>
      <c r="C874" s="102">
        <v>162</v>
      </c>
    </row>
    <row r="875" spans="2:3">
      <c r="B875" s="93" t="s">
        <v>2811</v>
      </c>
      <c r="C875" s="102">
        <v>4037</v>
      </c>
    </row>
    <row r="876" spans="2:3">
      <c r="B876" s="93" t="s">
        <v>2812</v>
      </c>
      <c r="C876" s="102">
        <v>64</v>
      </c>
    </row>
    <row r="877" spans="2:3">
      <c r="B877" s="93" t="s">
        <v>2330</v>
      </c>
      <c r="C877" s="102">
        <v>66</v>
      </c>
    </row>
    <row r="878" spans="2:3">
      <c r="B878" s="93" t="s">
        <v>2813</v>
      </c>
      <c r="C878" s="102">
        <v>395</v>
      </c>
    </row>
    <row r="880" spans="2:3" ht="13">
      <c r="B880" s="96" t="s">
        <v>309</v>
      </c>
      <c r="C880" s="95" t="s">
        <v>308</v>
      </c>
    </row>
    <row r="881" spans="2:3">
      <c r="B881" s="93" t="s">
        <v>2288</v>
      </c>
      <c r="C881" s="102">
        <v>173</v>
      </c>
    </row>
    <row r="882" spans="2:3">
      <c r="B882" s="93" t="s">
        <v>2289</v>
      </c>
      <c r="C882" s="102">
        <v>603</v>
      </c>
    </row>
    <row r="883" spans="2:3">
      <c r="B883" s="93" t="s">
        <v>2553</v>
      </c>
      <c r="C883" s="102">
        <v>31</v>
      </c>
    </row>
    <row r="884" spans="2:3">
      <c r="B884" s="93" t="s">
        <v>2005</v>
      </c>
      <c r="C884" s="102">
        <v>1</v>
      </c>
    </row>
    <row r="885" spans="2:3">
      <c r="B885" s="93" t="s">
        <v>2555</v>
      </c>
      <c r="C885" s="102">
        <v>26</v>
      </c>
    </row>
    <row r="886" spans="2:3">
      <c r="B886" s="93" t="s">
        <v>2006</v>
      </c>
      <c r="C886" s="102">
        <v>68</v>
      </c>
    </row>
    <row r="887" spans="2:3">
      <c r="B887" s="93" t="s">
        <v>2557</v>
      </c>
      <c r="C887" s="102">
        <v>1</v>
      </c>
    </row>
    <row r="888" spans="2:3">
      <c r="B888" s="93" t="s">
        <v>2558</v>
      </c>
      <c r="C888" s="102">
        <v>21</v>
      </c>
    </row>
    <row r="889" spans="2:3">
      <c r="B889" s="93" t="s">
        <v>2560</v>
      </c>
      <c r="C889" s="102">
        <v>462</v>
      </c>
    </row>
    <row r="890" spans="2:3">
      <c r="B890" s="93" t="s">
        <v>2561</v>
      </c>
      <c r="C890" s="102">
        <v>79</v>
      </c>
    </row>
    <row r="891" spans="2:3">
      <c r="B891" s="93" t="s">
        <v>2562</v>
      </c>
      <c r="C891" s="102">
        <v>438</v>
      </c>
    </row>
    <row r="892" spans="2:3">
      <c r="B892" s="93" t="s">
        <v>1535</v>
      </c>
      <c r="C892" s="102">
        <v>164</v>
      </c>
    </row>
    <row r="893" spans="2:3">
      <c r="B893" s="93" t="s">
        <v>1536</v>
      </c>
      <c r="C893" s="102">
        <v>241</v>
      </c>
    </row>
    <row r="894" spans="2:3">
      <c r="B894" s="93" t="s">
        <v>2678</v>
      </c>
      <c r="C894" s="102">
        <v>318</v>
      </c>
    </row>
    <row r="895" spans="2:3">
      <c r="B895" s="93" t="s">
        <v>2567</v>
      </c>
      <c r="C895" s="102">
        <v>571</v>
      </c>
    </row>
    <row r="896" spans="2:3">
      <c r="B896" s="93" t="s">
        <v>2679</v>
      </c>
      <c r="C896" s="102">
        <v>4</v>
      </c>
    </row>
    <row r="897" spans="2:3">
      <c r="B897" s="93" t="s">
        <v>2571</v>
      </c>
      <c r="C897" s="102">
        <v>322</v>
      </c>
    </row>
    <row r="898" spans="2:3">
      <c r="B898" s="93" t="s">
        <v>2008</v>
      </c>
      <c r="C898" s="102">
        <v>10</v>
      </c>
    </row>
    <row r="899" spans="2:3">
      <c r="B899" s="93" t="s">
        <v>2572</v>
      </c>
      <c r="C899" s="102">
        <v>29</v>
      </c>
    </row>
    <row r="900" spans="2:3">
      <c r="B900" s="93" t="s">
        <v>2574</v>
      </c>
      <c r="C900" s="102">
        <v>353</v>
      </c>
    </row>
    <row r="901" spans="2:3">
      <c r="B901" s="93" t="s">
        <v>2576</v>
      </c>
      <c r="C901" s="102">
        <v>439</v>
      </c>
    </row>
    <row r="902" spans="2:3">
      <c r="B902" s="93" t="s">
        <v>2577</v>
      </c>
      <c r="C902" s="102">
        <v>91</v>
      </c>
    </row>
    <row r="903" spans="2:3">
      <c r="B903" s="93" t="s">
        <v>2578</v>
      </c>
      <c r="C903" s="102">
        <v>29</v>
      </c>
    </row>
    <row r="904" spans="2:3">
      <c r="B904" s="93" t="s">
        <v>1537</v>
      </c>
      <c r="C904" s="102">
        <v>89</v>
      </c>
    </row>
    <row r="905" spans="2:3">
      <c r="B905" s="93" t="s">
        <v>2579</v>
      </c>
      <c r="C905" s="102">
        <v>242</v>
      </c>
    </row>
    <row r="906" spans="2:3">
      <c r="B906" s="93" t="s">
        <v>2580</v>
      </c>
      <c r="C906" s="102">
        <v>34</v>
      </c>
    </row>
    <row r="907" spans="2:3">
      <c r="B907" s="93" t="s">
        <v>2581</v>
      </c>
      <c r="C907" s="102">
        <v>18</v>
      </c>
    </row>
    <row r="908" spans="2:3">
      <c r="B908" s="93" t="s">
        <v>2584</v>
      </c>
      <c r="C908" s="102">
        <v>197</v>
      </c>
    </row>
    <row r="909" spans="2:3">
      <c r="B909" s="93" t="s">
        <v>2586</v>
      </c>
      <c r="C909" s="102">
        <v>19</v>
      </c>
    </row>
    <row r="910" spans="2:3">
      <c r="B910" s="93" t="s">
        <v>2290</v>
      </c>
      <c r="C910" s="102">
        <v>167</v>
      </c>
    </row>
    <row r="911" spans="2:3">
      <c r="B911" s="93" t="s">
        <v>2589</v>
      </c>
      <c r="C911" s="102">
        <v>1</v>
      </c>
    </row>
    <row r="912" spans="2:3">
      <c r="B912" s="93" t="s">
        <v>2590</v>
      </c>
      <c r="C912" s="102">
        <v>9</v>
      </c>
    </row>
    <row r="913" spans="2:3">
      <c r="B913" s="93" t="s">
        <v>2292</v>
      </c>
      <c r="C913" s="102">
        <v>130</v>
      </c>
    </row>
    <row r="914" spans="2:3">
      <c r="B914" s="93" t="s">
        <v>2293</v>
      </c>
      <c r="C914" s="102">
        <v>971</v>
      </c>
    </row>
    <row r="915" spans="2:3">
      <c r="B915" s="93" t="s">
        <v>2591</v>
      </c>
      <c r="C915" s="102">
        <v>105</v>
      </c>
    </row>
    <row r="916" spans="2:3">
      <c r="B916" s="93" t="s">
        <v>2592</v>
      </c>
      <c r="C916" s="102">
        <v>266</v>
      </c>
    </row>
    <row r="917" spans="2:3">
      <c r="B917" s="93" t="s">
        <v>2593</v>
      </c>
      <c r="C917" s="102">
        <v>1263</v>
      </c>
    </row>
    <row r="918" spans="2:3">
      <c r="B918" s="93" t="s">
        <v>2594</v>
      </c>
      <c r="C918" s="102">
        <v>81</v>
      </c>
    </row>
    <row r="919" spans="2:3">
      <c r="B919" s="93" t="s">
        <v>2294</v>
      </c>
      <c r="C919" s="102">
        <v>3</v>
      </c>
    </row>
    <row r="920" spans="2:3">
      <c r="B920" s="93" t="s">
        <v>2596</v>
      </c>
      <c r="C920" s="102">
        <v>31</v>
      </c>
    </row>
    <row r="921" spans="2:3">
      <c r="B921" s="93" t="s">
        <v>2009</v>
      </c>
      <c r="C921" s="102">
        <v>1016</v>
      </c>
    </row>
    <row r="922" spans="2:3">
      <c r="B922" s="93" t="s">
        <v>2598</v>
      </c>
      <c r="C922" s="102">
        <v>146</v>
      </c>
    </row>
    <row r="923" spans="2:3">
      <c r="B923" s="93" t="s">
        <v>2295</v>
      </c>
      <c r="C923" s="102">
        <v>7</v>
      </c>
    </row>
    <row r="924" spans="2:3">
      <c r="B924" s="93" t="s">
        <v>2599</v>
      </c>
      <c r="C924" s="102">
        <v>4</v>
      </c>
    </row>
    <row r="925" spans="2:3">
      <c r="B925" s="93" t="s">
        <v>2601</v>
      </c>
      <c r="C925" s="102">
        <v>3</v>
      </c>
    </row>
    <row r="926" spans="2:3">
      <c r="B926" s="93" t="s">
        <v>2010</v>
      </c>
      <c r="C926" s="102">
        <v>99</v>
      </c>
    </row>
    <row r="927" spans="2:3">
      <c r="B927" s="93" t="s">
        <v>1539</v>
      </c>
      <c r="C927" s="102">
        <v>186</v>
      </c>
    </row>
    <row r="928" spans="2:3">
      <c r="B928" s="93" t="s">
        <v>2603</v>
      </c>
      <c r="C928" s="102">
        <v>47</v>
      </c>
    </row>
    <row r="929" spans="2:3">
      <c r="B929" s="93" t="s">
        <v>2604</v>
      </c>
      <c r="C929" s="102">
        <v>127</v>
      </c>
    </row>
    <row r="930" spans="2:3">
      <c r="B930" s="93" t="s">
        <v>2609</v>
      </c>
      <c r="C930" s="102">
        <v>100</v>
      </c>
    </row>
    <row r="931" spans="2:3">
      <c r="B931" s="93" t="s">
        <v>2610</v>
      </c>
      <c r="C931" s="102">
        <v>16</v>
      </c>
    </row>
    <row r="932" spans="2:3">
      <c r="B932" s="93" t="s">
        <v>1541</v>
      </c>
      <c r="C932" s="102">
        <v>516</v>
      </c>
    </row>
    <row r="933" spans="2:3">
      <c r="B933" s="93" t="s">
        <v>2611</v>
      </c>
      <c r="C933" s="102">
        <v>723</v>
      </c>
    </row>
    <row r="934" spans="2:3">
      <c r="B934" s="93" t="s">
        <v>2011</v>
      </c>
      <c r="C934" s="102">
        <v>145</v>
      </c>
    </row>
    <row r="935" spans="2:3">
      <c r="B935" s="93" t="s">
        <v>2012</v>
      </c>
      <c r="C935" s="102">
        <v>1</v>
      </c>
    </row>
    <row r="936" spans="2:3">
      <c r="B936" s="93" t="s">
        <v>2613</v>
      </c>
      <c r="C936" s="102">
        <v>2</v>
      </c>
    </row>
    <row r="937" spans="2:3">
      <c r="B937" s="93" t="s">
        <v>2614</v>
      </c>
      <c r="C937" s="102">
        <v>56</v>
      </c>
    </row>
    <row r="938" spans="2:3">
      <c r="B938" s="93" t="s">
        <v>2615</v>
      </c>
      <c r="C938" s="102">
        <v>1871</v>
      </c>
    </row>
    <row r="939" spans="2:3">
      <c r="B939" s="93" t="s">
        <v>2618</v>
      </c>
      <c r="C939" s="102">
        <v>18</v>
      </c>
    </row>
    <row r="940" spans="2:3">
      <c r="B940" s="93" t="s">
        <v>2296</v>
      </c>
      <c r="C940" s="102">
        <v>164</v>
      </c>
    </row>
    <row r="941" spans="2:3">
      <c r="B941" s="93" t="s">
        <v>1542</v>
      </c>
      <c r="C941" s="102">
        <v>19</v>
      </c>
    </row>
    <row r="942" spans="2:3">
      <c r="B942" s="93" t="s">
        <v>2680</v>
      </c>
      <c r="C942" s="102">
        <v>108</v>
      </c>
    </row>
    <row r="943" spans="2:3">
      <c r="B943" s="93" t="s">
        <v>2297</v>
      </c>
      <c r="C943" s="102">
        <v>23</v>
      </c>
    </row>
    <row r="944" spans="2:3">
      <c r="B944" s="93" t="s">
        <v>2298</v>
      </c>
      <c r="C944" s="102">
        <v>18</v>
      </c>
    </row>
    <row r="945" spans="2:3">
      <c r="B945" s="93" t="s">
        <v>2625</v>
      </c>
      <c r="C945" s="102">
        <v>92</v>
      </c>
    </row>
    <row r="946" spans="2:3">
      <c r="B946" s="93" t="s">
        <v>2626</v>
      </c>
      <c r="C946" s="102">
        <v>3</v>
      </c>
    </row>
    <row r="947" spans="2:3">
      <c r="B947" s="93" t="s">
        <v>2627</v>
      </c>
      <c r="C947" s="102">
        <v>111</v>
      </c>
    </row>
    <row r="948" spans="2:3">
      <c r="B948" s="93" t="s">
        <v>2628</v>
      </c>
      <c r="C948" s="102">
        <v>40</v>
      </c>
    </row>
    <row r="949" spans="2:3">
      <c r="B949" s="93" t="s">
        <v>2630</v>
      </c>
      <c r="C949" s="102">
        <v>73</v>
      </c>
    </row>
    <row r="950" spans="2:3">
      <c r="B950" s="93" t="s">
        <v>2299</v>
      </c>
      <c r="C950" s="102">
        <v>1</v>
      </c>
    </row>
    <row r="951" spans="2:3">
      <c r="B951" s="93" t="s">
        <v>2635</v>
      </c>
      <c r="C951" s="102">
        <v>65</v>
      </c>
    </row>
    <row r="952" spans="2:3">
      <c r="B952" s="93" t="s">
        <v>2013</v>
      </c>
      <c r="C952" s="102">
        <v>70</v>
      </c>
    </row>
    <row r="953" spans="2:3">
      <c r="B953" s="93" t="s">
        <v>2637</v>
      </c>
      <c r="C953" s="102">
        <v>6</v>
      </c>
    </row>
    <row r="954" spans="2:3">
      <c r="B954" s="93" t="s">
        <v>2638</v>
      </c>
      <c r="C954" s="102">
        <v>335</v>
      </c>
    </row>
    <row r="955" spans="2:3">
      <c r="B955" s="93" t="s">
        <v>2639</v>
      </c>
      <c r="C955" s="102">
        <v>1</v>
      </c>
    </row>
    <row r="956" spans="2:3">
      <c r="B956" s="93" t="s">
        <v>2641</v>
      </c>
      <c r="C956" s="102">
        <v>60</v>
      </c>
    </row>
    <row r="957" spans="2:3">
      <c r="B957" s="93" t="s">
        <v>2645</v>
      </c>
      <c r="C957" s="102">
        <v>48</v>
      </c>
    </row>
    <row r="958" spans="2:3">
      <c r="B958" s="93" t="s">
        <v>2646</v>
      </c>
      <c r="C958" s="102">
        <v>23</v>
      </c>
    </row>
    <row r="959" spans="2:3">
      <c r="B959" s="93" t="s">
        <v>2647</v>
      </c>
      <c r="C959" s="102">
        <v>20</v>
      </c>
    </row>
    <row r="960" spans="2:3">
      <c r="B960" s="93" t="s">
        <v>2301</v>
      </c>
      <c r="C960" s="102">
        <v>1067</v>
      </c>
    </row>
    <row r="961" spans="2:3">
      <c r="B961" s="93" t="s">
        <v>2649</v>
      </c>
      <c r="C961" s="102">
        <v>797</v>
      </c>
    </row>
    <row r="962" spans="2:3">
      <c r="B962" s="93" t="s">
        <v>2650</v>
      </c>
      <c r="C962" s="102">
        <v>32</v>
      </c>
    </row>
    <row r="963" spans="2:3">
      <c r="B963" s="93" t="s">
        <v>2652</v>
      </c>
      <c r="C963" s="102">
        <v>1</v>
      </c>
    </row>
    <row r="964" spans="2:3">
      <c r="B964" s="93" t="s">
        <v>2654</v>
      </c>
      <c r="C964" s="102">
        <v>4</v>
      </c>
    </row>
    <row r="965" spans="2:3">
      <c r="B965" s="93" t="s">
        <v>1543</v>
      </c>
      <c r="C965" s="102">
        <v>67</v>
      </c>
    </row>
    <row r="966" spans="2:3">
      <c r="B966" s="93" t="s">
        <v>2302</v>
      </c>
      <c r="C966" s="102">
        <v>21</v>
      </c>
    </row>
    <row r="967" spans="2:3">
      <c r="B967" s="93" t="s">
        <v>2660</v>
      </c>
      <c r="C967" s="102">
        <v>40</v>
      </c>
    </row>
    <row r="968" spans="2:3">
      <c r="B968" s="93" t="s">
        <v>2303</v>
      </c>
      <c r="C968" s="102">
        <v>92</v>
      </c>
    </row>
    <row r="969" spans="2:3">
      <c r="B969" s="93" t="s">
        <v>2304</v>
      </c>
      <c r="C969" s="102">
        <v>233</v>
      </c>
    </row>
    <row r="970" spans="2:3">
      <c r="B970" s="93" t="s">
        <v>2663</v>
      </c>
      <c r="C970" s="102">
        <v>919</v>
      </c>
    </row>
    <row r="971" spans="2:3">
      <c r="B971" s="93" t="s">
        <v>2305</v>
      </c>
      <c r="C971" s="102">
        <v>12</v>
      </c>
    </row>
    <row r="972" spans="2:3">
      <c r="B972" s="93" t="s">
        <v>2306</v>
      </c>
      <c r="C972" s="102">
        <v>95</v>
      </c>
    </row>
    <row r="973" spans="2:3">
      <c r="B973" s="93" t="s">
        <v>1544</v>
      </c>
      <c r="C973" s="102">
        <v>23</v>
      </c>
    </row>
    <row r="974" spans="2:3">
      <c r="B974" s="93" t="s">
        <v>2668</v>
      </c>
      <c r="C974" s="102">
        <v>241</v>
      </c>
    </row>
    <row r="975" spans="2:3">
      <c r="B975" s="93" t="s">
        <v>2669</v>
      </c>
      <c r="C975" s="102">
        <v>11</v>
      </c>
    </row>
    <row r="976" spans="2:3">
      <c r="B976" s="93" t="s">
        <v>2670</v>
      </c>
      <c r="C976" s="102">
        <v>330</v>
      </c>
    </row>
    <row r="977" spans="2:3">
      <c r="B977" s="93" t="s">
        <v>2307</v>
      </c>
      <c r="C977" s="102">
        <v>36</v>
      </c>
    </row>
    <row r="978" spans="2:3">
      <c r="B978" s="93" t="s">
        <v>1546</v>
      </c>
      <c r="C978" s="102">
        <v>4</v>
      </c>
    </row>
    <row r="979" spans="2:3">
      <c r="B979" s="93" t="s">
        <v>2672</v>
      </c>
      <c r="C979" s="102">
        <v>8</v>
      </c>
    </row>
    <row r="980" spans="2:3">
      <c r="B980" s="93" t="s">
        <v>2308</v>
      </c>
      <c r="C980" s="102">
        <v>66</v>
      </c>
    </row>
    <row r="981" spans="2:3">
      <c r="B981" s="93" t="s">
        <v>2677</v>
      </c>
      <c r="C981" s="102">
        <v>48</v>
      </c>
    </row>
    <row r="982" spans="2:3">
      <c r="B982" s="93" t="s">
        <v>2309</v>
      </c>
      <c r="C982" s="102">
        <v>1001</v>
      </c>
    </row>
    <row r="983" spans="2:3">
      <c r="B983" s="93" t="s">
        <v>2310</v>
      </c>
      <c r="C983" s="102">
        <v>1240</v>
      </c>
    </row>
    <row r="984" spans="2:3">
      <c r="B984" s="93" t="s">
        <v>2016</v>
      </c>
      <c r="C984" s="102">
        <v>1092</v>
      </c>
    </row>
    <row r="985" spans="2:3">
      <c r="B985" s="93" t="s">
        <v>2681</v>
      </c>
      <c r="C985" s="102">
        <v>991</v>
      </c>
    </row>
    <row r="986" spans="2:3">
      <c r="B986" s="93" t="s">
        <v>2682</v>
      </c>
      <c r="C986" s="102">
        <v>693</v>
      </c>
    </row>
    <row r="987" spans="2:3">
      <c r="B987" s="93" t="s">
        <v>2683</v>
      </c>
      <c r="C987" s="102">
        <v>784</v>
      </c>
    </row>
    <row r="988" spans="2:3">
      <c r="B988" s="93" t="s">
        <v>2017</v>
      </c>
      <c r="C988" s="102">
        <v>1010</v>
      </c>
    </row>
    <row r="989" spans="2:3">
      <c r="B989" s="93" t="s">
        <v>2684</v>
      </c>
      <c r="C989" s="102">
        <v>1860</v>
      </c>
    </row>
    <row r="990" spans="2:3">
      <c r="B990" s="93" t="s">
        <v>2685</v>
      </c>
      <c r="C990" s="102">
        <v>876</v>
      </c>
    </row>
    <row r="991" spans="2:3">
      <c r="B991" s="93" t="s">
        <v>2686</v>
      </c>
      <c r="C991" s="102">
        <v>1</v>
      </c>
    </row>
    <row r="992" spans="2:3">
      <c r="B992" s="93" t="s">
        <v>2018</v>
      </c>
      <c r="C992" s="102">
        <v>1699</v>
      </c>
    </row>
    <row r="993" spans="2:3">
      <c r="B993" s="93" t="s">
        <v>2687</v>
      </c>
      <c r="C993" s="102">
        <v>818</v>
      </c>
    </row>
    <row r="994" spans="2:3">
      <c r="B994" s="93" t="s">
        <v>2688</v>
      </c>
      <c r="C994" s="102">
        <v>502</v>
      </c>
    </row>
    <row r="995" spans="2:3">
      <c r="B995" s="93" t="s">
        <v>2689</v>
      </c>
      <c r="C995" s="102">
        <v>19</v>
      </c>
    </row>
    <row r="996" spans="2:3">
      <c r="B996" s="93" t="s">
        <v>2690</v>
      </c>
      <c r="C996" s="102">
        <v>1915</v>
      </c>
    </row>
    <row r="997" spans="2:3">
      <c r="B997" s="93" t="s">
        <v>2691</v>
      </c>
      <c r="C997" s="102">
        <v>765</v>
      </c>
    </row>
    <row r="998" spans="2:3">
      <c r="B998" s="93" t="s">
        <v>2019</v>
      </c>
      <c r="C998" s="102">
        <v>1675</v>
      </c>
    </row>
    <row r="999" spans="2:3">
      <c r="B999" s="93" t="s">
        <v>2692</v>
      </c>
      <c r="C999" s="102">
        <v>2049</v>
      </c>
    </row>
    <row r="1000" spans="2:3">
      <c r="B1000" s="93" t="s">
        <v>1547</v>
      </c>
      <c r="C1000" s="102">
        <v>6539</v>
      </c>
    </row>
    <row r="1001" spans="2:3">
      <c r="B1001" s="93" t="s">
        <v>1548</v>
      </c>
      <c r="C1001" s="102">
        <v>2054</v>
      </c>
    </row>
    <row r="1002" spans="2:3">
      <c r="B1002" s="93" t="s">
        <v>2693</v>
      </c>
      <c r="C1002" s="102">
        <v>245</v>
      </c>
    </row>
    <row r="1003" spans="2:3">
      <c r="B1003" s="93" t="s">
        <v>2694</v>
      </c>
      <c r="C1003" s="102">
        <v>797</v>
      </c>
    </row>
    <row r="1004" spans="2:3">
      <c r="B1004" s="93" t="s">
        <v>2695</v>
      </c>
      <c r="C1004" s="102">
        <v>1621</v>
      </c>
    </row>
    <row r="1005" spans="2:3">
      <c r="B1005" s="93" t="s">
        <v>2696</v>
      </c>
      <c r="C1005" s="102">
        <v>1935</v>
      </c>
    </row>
    <row r="1006" spans="2:3">
      <c r="B1006" s="93" t="s">
        <v>2697</v>
      </c>
      <c r="C1006" s="102">
        <v>406</v>
      </c>
    </row>
    <row r="1007" spans="2:3">
      <c r="B1007" s="93" t="s">
        <v>2698</v>
      </c>
      <c r="C1007" s="102">
        <v>4</v>
      </c>
    </row>
    <row r="1008" spans="2:3">
      <c r="B1008" s="93" t="s">
        <v>2699</v>
      </c>
      <c r="C1008" s="102">
        <v>923</v>
      </c>
    </row>
    <row r="1009" spans="2:3">
      <c r="B1009" s="93" t="s">
        <v>2700</v>
      </c>
      <c r="C1009" s="102">
        <v>1464</v>
      </c>
    </row>
    <row r="1010" spans="2:3">
      <c r="B1010" s="93" t="s">
        <v>2701</v>
      </c>
      <c r="C1010" s="102">
        <v>1183</v>
      </c>
    </row>
    <row r="1011" spans="2:3">
      <c r="B1011" s="93" t="s">
        <v>2020</v>
      </c>
      <c r="C1011" s="102">
        <v>3680</v>
      </c>
    </row>
    <row r="1012" spans="2:3">
      <c r="B1012" s="93" t="s">
        <v>2702</v>
      </c>
      <c r="C1012" s="102">
        <v>100</v>
      </c>
    </row>
    <row r="1013" spans="2:3">
      <c r="B1013" s="93" t="s">
        <v>2703</v>
      </c>
      <c r="C1013" s="102">
        <v>692</v>
      </c>
    </row>
    <row r="1014" spans="2:3">
      <c r="B1014" s="93" t="s">
        <v>2704</v>
      </c>
      <c r="C1014" s="102">
        <v>723</v>
      </c>
    </row>
    <row r="1015" spans="2:3">
      <c r="B1015" s="93" t="s">
        <v>2705</v>
      </c>
      <c r="C1015" s="102">
        <v>1437</v>
      </c>
    </row>
    <row r="1016" spans="2:3">
      <c r="B1016" s="93" t="s">
        <v>2706</v>
      </c>
      <c r="C1016" s="102">
        <v>459</v>
      </c>
    </row>
    <row r="1017" spans="2:3">
      <c r="B1017" s="93" t="s">
        <v>2707</v>
      </c>
      <c r="C1017" s="102">
        <v>382</v>
      </c>
    </row>
    <row r="1018" spans="2:3">
      <c r="B1018" s="93" t="s">
        <v>2708</v>
      </c>
      <c r="C1018" s="102">
        <v>13</v>
      </c>
    </row>
    <row r="1019" spans="2:3">
      <c r="B1019" s="93" t="s">
        <v>1549</v>
      </c>
      <c r="C1019" s="102">
        <v>338</v>
      </c>
    </row>
    <row r="1020" spans="2:3">
      <c r="B1020" s="93" t="s">
        <v>2709</v>
      </c>
      <c r="C1020" s="102">
        <v>553</v>
      </c>
    </row>
    <row r="1021" spans="2:3">
      <c r="B1021" s="93" t="s">
        <v>2710</v>
      </c>
      <c r="C1021" s="102">
        <v>998</v>
      </c>
    </row>
    <row r="1022" spans="2:3">
      <c r="B1022" s="93" t="s">
        <v>2711</v>
      </c>
      <c r="C1022" s="102">
        <v>145</v>
      </c>
    </row>
    <row r="1023" spans="2:3">
      <c r="B1023" s="93" t="s">
        <v>2712</v>
      </c>
      <c r="C1023" s="102">
        <v>22</v>
      </c>
    </row>
    <row r="1024" spans="2:3">
      <c r="B1024" s="93" t="s">
        <v>2713</v>
      </c>
      <c r="C1024" s="102">
        <v>476</v>
      </c>
    </row>
    <row r="1025" spans="2:3">
      <c r="B1025" s="93" t="s">
        <v>2714</v>
      </c>
      <c r="C1025" s="102">
        <v>1617</v>
      </c>
    </row>
    <row r="1026" spans="2:3">
      <c r="B1026" s="93" t="s">
        <v>2715</v>
      </c>
      <c r="C1026" s="102">
        <v>446</v>
      </c>
    </row>
    <row r="1027" spans="2:3">
      <c r="B1027" s="93" t="s">
        <v>2716</v>
      </c>
      <c r="C1027" s="102">
        <v>70</v>
      </c>
    </row>
    <row r="1028" spans="2:3">
      <c r="B1028" s="93" t="s">
        <v>2717</v>
      </c>
      <c r="C1028" s="102">
        <v>541</v>
      </c>
    </row>
    <row r="1029" spans="2:3">
      <c r="B1029" s="93" t="s">
        <v>2718</v>
      </c>
      <c r="C1029" s="102">
        <v>107</v>
      </c>
    </row>
    <row r="1030" spans="2:3">
      <c r="B1030" s="93" t="s">
        <v>2719</v>
      </c>
      <c r="C1030" s="102">
        <v>1174</v>
      </c>
    </row>
    <row r="1031" spans="2:3">
      <c r="B1031" s="93" t="s">
        <v>2311</v>
      </c>
      <c r="C1031" s="102">
        <v>2322</v>
      </c>
    </row>
    <row r="1032" spans="2:3">
      <c r="B1032" s="93" t="s">
        <v>2312</v>
      </c>
      <c r="C1032" s="102">
        <v>1</v>
      </c>
    </row>
    <row r="1033" spans="2:3">
      <c r="B1033" s="93" t="s">
        <v>2720</v>
      </c>
      <c r="C1033" s="102">
        <v>246</v>
      </c>
    </row>
    <row r="1034" spans="2:3">
      <c r="B1034" s="93" t="s">
        <v>2721</v>
      </c>
      <c r="C1034" s="102">
        <v>286</v>
      </c>
    </row>
    <row r="1035" spans="2:3">
      <c r="B1035" s="93" t="s">
        <v>1550</v>
      </c>
      <c r="C1035" s="102">
        <v>347</v>
      </c>
    </row>
    <row r="1036" spans="2:3">
      <c r="B1036" s="93" t="s">
        <v>2313</v>
      </c>
      <c r="C1036" s="102">
        <v>291</v>
      </c>
    </row>
    <row r="1037" spans="2:3">
      <c r="B1037" s="93" t="s">
        <v>2314</v>
      </c>
      <c r="C1037" s="102">
        <v>2284</v>
      </c>
    </row>
    <row r="1038" spans="2:3">
      <c r="B1038" s="93" t="s">
        <v>2722</v>
      </c>
      <c r="C1038" s="102">
        <v>803</v>
      </c>
    </row>
    <row r="1039" spans="2:3">
      <c r="B1039" s="93" t="s">
        <v>2723</v>
      </c>
      <c r="C1039" s="102">
        <v>1320</v>
      </c>
    </row>
    <row r="1040" spans="2:3">
      <c r="B1040" s="93" t="s">
        <v>2724</v>
      </c>
      <c r="C1040" s="102">
        <v>2363</v>
      </c>
    </row>
    <row r="1041" spans="2:3">
      <c r="B1041" s="93" t="s">
        <v>2725</v>
      </c>
      <c r="C1041" s="102">
        <v>3288</v>
      </c>
    </row>
    <row r="1042" spans="2:3">
      <c r="B1042" s="93" t="s">
        <v>2726</v>
      </c>
      <c r="C1042" s="102">
        <v>455</v>
      </c>
    </row>
    <row r="1043" spans="2:3">
      <c r="B1043" s="93" t="s">
        <v>2315</v>
      </c>
      <c r="C1043" s="102">
        <v>2593</v>
      </c>
    </row>
    <row r="1044" spans="2:3">
      <c r="B1044" s="93" t="s">
        <v>2727</v>
      </c>
      <c r="C1044" s="102">
        <v>216</v>
      </c>
    </row>
    <row r="1045" spans="2:3">
      <c r="B1045" s="93" t="s">
        <v>2728</v>
      </c>
      <c r="C1045" s="102">
        <v>669</v>
      </c>
    </row>
    <row r="1046" spans="2:3">
      <c r="B1046" s="93" t="s">
        <v>2729</v>
      </c>
      <c r="C1046" s="102">
        <v>1651</v>
      </c>
    </row>
    <row r="1047" spans="2:3">
      <c r="B1047" s="93" t="s">
        <v>1551</v>
      </c>
      <c r="C1047" s="102">
        <v>5683</v>
      </c>
    </row>
    <row r="1048" spans="2:3">
      <c r="B1048" s="93" t="s">
        <v>2730</v>
      </c>
      <c r="C1048" s="102">
        <v>453</v>
      </c>
    </row>
    <row r="1049" spans="2:3">
      <c r="B1049" s="93" t="s">
        <v>2731</v>
      </c>
      <c r="C1049" s="102">
        <v>2078</v>
      </c>
    </row>
    <row r="1050" spans="2:3">
      <c r="B1050" s="93" t="s">
        <v>2732</v>
      </c>
      <c r="C1050" s="102">
        <v>38</v>
      </c>
    </row>
    <row r="1051" spans="2:3">
      <c r="B1051" s="93" t="s">
        <v>2316</v>
      </c>
      <c r="C1051" s="102">
        <v>212</v>
      </c>
    </row>
    <row r="1052" spans="2:3">
      <c r="B1052" s="93" t="s">
        <v>2733</v>
      </c>
      <c r="C1052" s="102">
        <v>3563</v>
      </c>
    </row>
    <row r="1053" spans="2:3">
      <c r="B1053" s="93" t="s">
        <v>2734</v>
      </c>
      <c r="C1053" s="102">
        <v>685</v>
      </c>
    </row>
    <row r="1054" spans="2:3">
      <c r="B1054" s="93" t="s">
        <v>2735</v>
      </c>
      <c r="C1054" s="102">
        <v>613</v>
      </c>
    </row>
    <row r="1055" spans="2:3">
      <c r="B1055" s="93" t="s">
        <v>2021</v>
      </c>
      <c r="C1055" s="102">
        <v>600</v>
      </c>
    </row>
    <row r="1056" spans="2:3">
      <c r="B1056" s="93" t="s">
        <v>2736</v>
      </c>
      <c r="C1056" s="102">
        <v>3</v>
      </c>
    </row>
    <row r="1057" spans="2:3">
      <c r="B1057" s="93" t="s">
        <v>1552</v>
      </c>
      <c r="C1057" s="102">
        <v>5421</v>
      </c>
    </row>
    <row r="1058" spans="2:3">
      <c r="B1058" s="93" t="s">
        <v>2737</v>
      </c>
      <c r="C1058" s="102">
        <v>248</v>
      </c>
    </row>
    <row r="1059" spans="2:3">
      <c r="B1059" s="93" t="s">
        <v>2738</v>
      </c>
      <c r="C1059" s="102">
        <v>451</v>
      </c>
    </row>
    <row r="1060" spans="2:3">
      <c r="B1060" s="93" t="s">
        <v>2739</v>
      </c>
      <c r="C1060" s="102">
        <v>311</v>
      </c>
    </row>
    <row r="1061" spans="2:3">
      <c r="B1061" s="93" t="s">
        <v>2740</v>
      </c>
      <c r="C1061" s="102">
        <v>20</v>
      </c>
    </row>
    <row r="1062" spans="2:3">
      <c r="B1062" s="93" t="s">
        <v>2741</v>
      </c>
      <c r="C1062" s="102">
        <v>1</v>
      </c>
    </row>
    <row r="1063" spans="2:3">
      <c r="B1063" s="93" t="s">
        <v>2742</v>
      </c>
      <c r="C1063" s="102">
        <v>7</v>
      </c>
    </row>
    <row r="1064" spans="2:3">
      <c r="B1064" s="93" t="s">
        <v>2743</v>
      </c>
      <c r="C1064" s="102">
        <v>82</v>
      </c>
    </row>
    <row r="1065" spans="2:3">
      <c r="B1065" s="93" t="s">
        <v>2744</v>
      </c>
      <c r="C1065" s="102">
        <v>1194</v>
      </c>
    </row>
    <row r="1066" spans="2:3">
      <c r="B1066" s="93" t="s">
        <v>2745</v>
      </c>
      <c r="C1066" s="102">
        <v>920</v>
      </c>
    </row>
    <row r="1067" spans="2:3">
      <c r="B1067" s="93" t="s">
        <v>1553</v>
      </c>
      <c r="C1067" s="102">
        <v>1487</v>
      </c>
    </row>
    <row r="1068" spans="2:3">
      <c r="B1068" s="93" t="s">
        <v>1554</v>
      </c>
      <c r="C1068" s="102">
        <v>2856</v>
      </c>
    </row>
    <row r="1069" spans="2:3">
      <c r="B1069" s="93" t="s">
        <v>2746</v>
      </c>
      <c r="C1069" s="102">
        <v>822</v>
      </c>
    </row>
    <row r="1070" spans="2:3">
      <c r="B1070" s="93" t="s">
        <v>2317</v>
      </c>
      <c r="C1070" s="102">
        <v>1718</v>
      </c>
    </row>
    <row r="1071" spans="2:3">
      <c r="B1071" s="93" t="s">
        <v>2022</v>
      </c>
      <c r="C1071" s="102">
        <v>22</v>
      </c>
    </row>
    <row r="1072" spans="2:3">
      <c r="B1072" s="93" t="s">
        <v>2747</v>
      </c>
      <c r="C1072" s="102">
        <v>483</v>
      </c>
    </row>
    <row r="1073" spans="2:3">
      <c r="B1073" s="93" t="s">
        <v>2748</v>
      </c>
      <c r="C1073" s="102">
        <v>4253</v>
      </c>
    </row>
    <row r="1074" spans="2:3">
      <c r="B1074" s="93" t="s">
        <v>2749</v>
      </c>
      <c r="C1074" s="102">
        <v>168</v>
      </c>
    </row>
    <row r="1075" spans="2:3">
      <c r="B1075" s="93" t="s">
        <v>2750</v>
      </c>
      <c r="C1075" s="102">
        <v>30</v>
      </c>
    </row>
    <row r="1076" spans="2:3">
      <c r="B1076" s="93" t="s">
        <v>2751</v>
      </c>
      <c r="C1076" s="102">
        <v>723</v>
      </c>
    </row>
    <row r="1077" spans="2:3">
      <c r="B1077" s="93" t="s">
        <v>2752</v>
      </c>
      <c r="C1077" s="102">
        <v>2640</v>
      </c>
    </row>
    <row r="1078" spans="2:3">
      <c r="B1078" s="93" t="s">
        <v>2753</v>
      </c>
      <c r="C1078" s="102">
        <v>2488</v>
      </c>
    </row>
    <row r="1079" spans="2:3">
      <c r="B1079" s="93" t="s">
        <v>2754</v>
      </c>
      <c r="C1079" s="102">
        <v>599</v>
      </c>
    </row>
    <row r="1080" spans="2:3">
      <c r="B1080" s="93" t="s">
        <v>2755</v>
      </c>
      <c r="C1080" s="102">
        <v>191</v>
      </c>
    </row>
    <row r="1081" spans="2:3">
      <c r="B1081" s="93" t="s">
        <v>2318</v>
      </c>
      <c r="C1081" s="102">
        <v>1399</v>
      </c>
    </row>
    <row r="1082" spans="2:3">
      <c r="B1082" s="93" t="s">
        <v>2756</v>
      </c>
      <c r="C1082" s="102">
        <v>233</v>
      </c>
    </row>
    <row r="1083" spans="2:3">
      <c r="B1083" s="93" t="s">
        <v>1555</v>
      </c>
      <c r="C1083" s="102">
        <v>369</v>
      </c>
    </row>
    <row r="1084" spans="2:3">
      <c r="B1084" s="93" t="s">
        <v>2757</v>
      </c>
      <c r="C1084" s="102">
        <v>252</v>
      </c>
    </row>
    <row r="1085" spans="2:3">
      <c r="B1085" s="93" t="s">
        <v>2758</v>
      </c>
      <c r="C1085" s="102">
        <v>898</v>
      </c>
    </row>
    <row r="1086" spans="2:3">
      <c r="B1086" s="93" t="s">
        <v>2759</v>
      </c>
      <c r="C1086" s="102">
        <v>67</v>
      </c>
    </row>
    <row r="1087" spans="2:3">
      <c r="B1087" s="93" t="s">
        <v>2760</v>
      </c>
      <c r="C1087" s="102">
        <v>919</v>
      </c>
    </row>
    <row r="1088" spans="2:3">
      <c r="B1088" s="93" t="s">
        <v>2761</v>
      </c>
      <c r="C1088" s="102">
        <v>73</v>
      </c>
    </row>
    <row r="1089" spans="2:3">
      <c r="B1089" s="93" t="s">
        <v>2762</v>
      </c>
      <c r="C1089" s="102">
        <v>432</v>
      </c>
    </row>
    <row r="1090" spans="2:3">
      <c r="B1090" s="93" t="s">
        <v>2319</v>
      </c>
      <c r="C1090" s="102">
        <v>1092</v>
      </c>
    </row>
    <row r="1091" spans="2:3">
      <c r="B1091" s="93" t="s">
        <v>2763</v>
      </c>
      <c r="C1091" s="102">
        <v>25</v>
      </c>
    </row>
    <row r="1092" spans="2:3">
      <c r="B1092" s="93" t="s">
        <v>2764</v>
      </c>
      <c r="C1092" s="102">
        <v>824</v>
      </c>
    </row>
    <row r="1093" spans="2:3">
      <c r="B1093" s="93" t="s">
        <v>2765</v>
      </c>
      <c r="C1093" s="102">
        <v>1440</v>
      </c>
    </row>
    <row r="1094" spans="2:3">
      <c r="B1094" s="93" t="s">
        <v>2766</v>
      </c>
      <c r="C1094" s="102">
        <v>394</v>
      </c>
    </row>
    <row r="1095" spans="2:3">
      <c r="B1095" s="93" t="s">
        <v>2767</v>
      </c>
      <c r="C1095" s="102">
        <v>463</v>
      </c>
    </row>
    <row r="1096" spans="2:3">
      <c r="B1096" s="93" t="s">
        <v>2768</v>
      </c>
      <c r="C1096" s="102">
        <v>1475</v>
      </c>
    </row>
    <row r="1097" spans="2:3">
      <c r="B1097" s="93" t="s">
        <v>2769</v>
      </c>
      <c r="C1097" s="102">
        <v>1286</v>
      </c>
    </row>
    <row r="1098" spans="2:3">
      <c r="B1098" s="93" t="s">
        <v>2770</v>
      </c>
      <c r="C1098" s="102">
        <v>286</v>
      </c>
    </row>
    <row r="1099" spans="2:3">
      <c r="B1099" s="93" t="s">
        <v>2320</v>
      </c>
      <c r="C1099" s="102">
        <v>2145</v>
      </c>
    </row>
    <row r="1100" spans="2:3">
      <c r="B1100" s="93" t="s">
        <v>2771</v>
      </c>
      <c r="C1100" s="102">
        <v>259</v>
      </c>
    </row>
    <row r="1101" spans="2:3">
      <c r="B1101" s="93" t="s">
        <v>2772</v>
      </c>
      <c r="C1101" s="102">
        <v>4</v>
      </c>
    </row>
    <row r="1102" spans="2:3">
      <c r="B1102" s="93" t="s">
        <v>2773</v>
      </c>
      <c r="C1102" s="102">
        <v>1035</v>
      </c>
    </row>
    <row r="1103" spans="2:3">
      <c r="B1103" s="93" t="s">
        <v>2774</v>
      </c>
      <c r="C1103" s="102">
        <v>847</v>
      </c>
    </row>
    <row r="1104" spans="2:3">
      <c r="B1104" s="93" t="s">
        <v>2023</v>
      </c>
      <c r="C1104" s="102">
        <v>472</v>
      </c>
    </row>
    <row r="1105" spans="2:3">
      <c r="B1105" s="93" t="s">
        <v>2775</v>
      </c>
      <c r="C1105" s="102">
        <v>2262</v>
      </c>
    </row>
    <row r="1106" spans="2:3">
      <c r="B1106" s="93" t="s">
        <v>2776</v>
      </c>
      <c r="C1106" s="102">
        <v>777</v>
      </c>
    </row>
    <row r="1107" spans="2:3">
      <c r="B1107" s="93" t="s">
        <v>2777</v>
      </c>
      <c r="C1107" s="102">
        <v>1803</v>
      </c>
    </row>
    <row r="1108" spans="2:3">
      <c r="B1108" s="93" t="s">
        <v>2778</v>
      </c>
      <c r="C1108" s="102">
        <v>193</v>
      </c>
    </row>
    <row r="1109" spans="2:3">
      <c r="B1109" s="93" t="s">
        <v>2779</v>
      </c>
      <c r="C1109" s="102">
        <v>320</v>
      </c>
    </row>
    <row r="1110" spans="2:3">
      <c r="B1110" s="93" t="s">
        <v>2780</v>
      </c>
      <c r="C1110" s="102">
        <v>45</v>
      </c>
    </row>
    <row r="1111" spans="2:3">
      <c r="B1111" s="93" t="s">
        <v>2781</v>
      </c>
      <c r="C1111" s="102">
        <v>773</v>
      </c>
    </row>
    <row r="1112" spans="2:3">
      <c r="B1112" s="93" t="s">
        <v>2782</v>
      </c>
      <c r="C1112" s="102">
        <v>201</v>
      </c>
    </row>
    <row r="1113" spans="2:3">
      <c r="B1113" s="93" t="s">
        <v>2783</v>
      </c>
      <c r="C1113" s="102">
        <v>1548</v>
      </c>
    </row>
    <row r="1114" spans="2:3">
      <c r="B1114" s="93" t="s">
        <v>2784</v>
      </c>
      <c r="C1114" s="102">
        <v>506</v>
      </c>
    </row>
    <row r="1115" spans="2:3">
      <c r="B1115" s="93" t="s">
        <v>2321</v>
      </c>
      <c r="C1115" s="102">
        <v>974</v>
      </c>
    </row>
    <row r="1116" spans="2:3">
      <c r="B1116" s="93" t="s">
        <v>2785</v>
      </c>
      <c r="C1116" s="102">
        <v>628</v>
      </c>
    </row>
    <row r="1117" spans="2:3">
      <c r="B1117" s="93" t="s">
        <v>2322</v>
      </c>
      <c r="C1117" s="102">
        <v>4998</v>
      </c>
    </row>
    <row r="1118" spans="2:3">
      <c r="B1118" s="93" t="s">
        <v>2786</v>
      </c>
      <c r="C1118" s="102">
        <v>153</v>
      </c>
    </row>
    <row r="1119" spans="2:3">
      <c r="B1119" s="93" t="s">
        <v>2787</v>
      </c>
      <c r="C1119" s="102">
        <v>1189</v>
      </c>
    </row>
    <row r="1120" spans="2:3">
      <c r="B1120" s="93" t="s">
        <v>2788</v>
      </c>
      <c r="C1120" s="102">
        <v>3111</v>
      </c>
    </row>
    <row r="1121" spans="2:3">
      <c r="B1121" s="93" t="s">
        <v>2024</v>
      </c>
      <c r="C1121" s="102">
        <v>12061</v>
      </c>
    </row>
    <row r="1122" spans="2:3">
      <c r="B1122" s="93" t="s">
        <v>2789</v>
      </c>
      <c r="C1122" s="102">
        <v>2451</v>
      </c>
    </row>
    <row r="1123" spans="2:3">
      <c r="B1123" s="93" t="s">
        <v>2790</v>
      </c>
      <c r="C1123" s="102">
        <v>222</v>
      </c>
    </row>
    <row r="1124" spans="2:3">
      <c r="B1124" s="93" t="s">
        <v>2025</v>
      </c>
      <c r="C1124" s="102">
        <v>261</v>
      </c>
    </row>
    <row r="1125" spans="2:3">
      <c r="B1125" s="93" t="s">
        <v>2791</v>
      </c>
      <c r="C1125" s="102">
        <v>125</v>
      </c>
    </row>
    <row r="1126" spans="2:3">
      <c r="B1126" s="93" t="s">
        <v>2792</v>
      </c>
      <c r="C1126" s="102">
        <v>699</v>
      </c>
    </row>
    <row r="1127" spans="2:3">
      <c r="B1127" s="93" t="s">
        <v>2793</v>
      </c>
      <c r="C1127" s="102">
        <v>3162</v>
      </c>
    </row>
    <row r="1128" spans="2:3">
      <c r="B1128" s="93" t="s">
        <v>2794</v>
      </c>
      <c r="C1128" s="102">
        <v>59</v>
      </c>
    </row>
    <row r="1129" spans="2:3">
      <c r="B1129" s="93" t="s">
        <v>1556</v>
      </c>
      <c r="C1129" s="102">
        <v>5220</v>
      </c>
    </row>
    <row r="1130" spans="2:3">
      <c r="B1130" s="93" t="s">
        <v>2795</v>
      </c>
      <c r="C1130" s="102">
        <v>2078</v>
      </c>
    </row>
    <row r="1131" spans="2:3">
      <c r="B1131" s="93" t="s">
        <v>2323</v>
      </c>
      <c r="C1131" s="102">
        <v>593</v>
      </c>
    </row>
    <row r="1132" spans="2:3">
      <c r="B1132" s="93" t="s">
        <v>2796</v>
      </c>
      <c r="C1132" s="102">
        <v>48</v>
      </c>
    </row>
    <row r="1133" spans="2:3">
      <c r="B1133" s="93" t="s">
        <v>2797</v>
      </c>
      <c r="C1133" s="102">
        <v>225</v>
      </c>
    </row>
    <row r="1134" spans="2:3">
      <c r="B1134" s="93" t="s">
        <v>2324</v>
      </c>
      <c r="C1134" s="102">
        <v>292</v>
      </c>
    </row>
    <row r="1135" spans="2:3">
      <c r="B1135" s="93" t="s">
        <v>2798</v>
      </c>
      <c r="C1135" s="102">
        <v>784</v>
      </c>
    </row>
    <row r="1136" spans="2:3">
      <c r="B1136" s="93" t="s">
        <v>2325</v>
      </c>
      <c r="C1136" s="102">
        <v>3377</v>
      </c>
    </row>
    <row r="1137" spans="2:3">
      <c r="B1137" s="93" t="s">
        <v>2799</v>
      </c>
      <c r="C1137" s="102">
        <v>1212</v>
      </c>
    </row>
    <row r="1138" spans="2:3">
      <c r="B1138" s="93" t="s">
        <v>2800</v>
      </c>
      <c r="C1138" s="102">
        <v>6221</v>
      </c>
    </row>
    <row r="1139" spans="2:3">
      <c r="B1139" s="93" t="s">
        <v>2326</v>
      </c>
      <c r="C1139" s="102">
        <v>2267</v>
      </c>
    </row>
    <row r="1140" spans="2:3">
      <c r="B1140" s="93" t="s">
        <v>2801</v>
      </c>
      <c r="C1140" s="102">
        <v>846</v>
      </c>
    </row>
    <row r="1141" spans="2:3">
      <c r="B1141" s="93" t="s">
        <v>2327</v>
      </c>
      <c r="C1141" s="102">
        <v>1310</v>
      </c>
    </row>
    <row r="1142" spans="2:3">
      <c r="B1142" s="93" t="s">
        <v>2802</v>
      </c>
      <c r="C1142" s="102">
        <v>18</v>
      </c>
    </row>
    <row r="1143" spans="2:3">
      <c r="B1143" s="93" t="s">
        <v>2803</v>
      </c>
      <c r="C1143" s="102">
        <v>2</v>
      </c>
    </row>
    <row r="1144" spans="2:3">
      <c r="B1144" s="93" t="s">
        <v>1557</v>
      </c>
      <c r="C1144" s="102">
        <v>2189</v>
      </c>
    </row>
    <row r="1145" spans="2:3">
      <c r="B1145" s="93" t="s">
        <v>2804</v>
      </c>
      <c r="C1145" s="102">
        <v>406</v>
      </c>
    </row>
    <row r="1146" spans="2:3">
      <c r="B1146" s="93" t="s">
        <v>2805</v>
      </c>
      <c r="C1146" s="102">
        <v>1</v>
      </c>
    </row>
    <row r="1147" spans="2:3">
      <c r="B1147" s="93" t="s">
        <v>2806</v>
      </c>
      <c r="C1147" s="102">
        <v>1638</v>
      </c>
    </row>
    <row r="1148" spans="2:3">
      <c r="B1148" s="93" t="s">
        <v>2807</v>
      </c>
      <c r="C1148" s="102">
        <v>441</v>
      </c>
    </row>
    <row r="1149" spans="2:3">
      <c r="B1149" s="93" t="s">
        <v>2808</v>
      </c>
      <c r="C1149" s="102">
        <v>1421</v>
      </c>
    </row>
    <row r="1150" spans="2:3">
      <c r="B1150" s="93" t="s">
        <v>1558</v>
      </c>
      <c r="C1150" s="102">
        <v>2930</v>
      </c>
    </row>
    <row r="1151" spans="2:3">
      <c r="B1151" s="93" t="s">
        <v>2328</v>
      </c>
      <c r="C1151" s="102">
        <v>1862</v>
      </c>
    </row>
    <row r="1152" spans="2:3">
      <c r="B1152" s="93" t="s">
        <v>1559</v>
      </c>
      <c r="C1152" s="102">
        <v>45</v>
      </c>
    </row>
    <row r="1153" spans="2:3">
      <c r="B1153" s="93" t="s">
        <v>2809</v>
      </c>
      <c r="C1153" s="102">
        <v>2876</v>
      </c>
    </row>
    <row r="1154" spans="2:3">
      <c r="B1154" s="93" t="s">
        <v>2810</v>
      </c>
      <c r="C1154" s="102">
        <v>162</v>
      </c>
    </row>
    <row r="1155" spans="2:3">
      <c r="B1155" s="93" t="s">
        <v>2811</v>
      </c>
      <c r="C1155" s="102">
        <v>4037</v>
      </c>
    </row>
    <row r="1156" spans="2:3">
      <c r="B1156" s="93" t="s">
        <v>2812</v>
      </c>
      <c r="C1156" s="102">
        <v>64</v>
      </c>
    </row>
    <row r="1157" spans="2:3">
      <c r="B1157" s="93" t="s">
        <v>2330</v>
      </c>
      <c r="C1157" s="102">
        <v>66</v>
      </c>
    </row>
    <row r="1158" spans="2:3">
      <c r="B1158" s="93" t="s">
        <v>2813</v>
      </c>
      <c r="C1158" s="102">
        <v>395</v>
      </c>
    </row>
    <row r="1161" spans="2:3" ht="13">
      <c r="B1161" s="96" t="s">
        <v>310</v>
      </c>
      <c r="C1161" s="95" t="s">
        <v>311</v>
      </c>
    </row>
    <row r="1162" spans="2:3">
      <c r="B1162" s="93" t="s">
        <v>2288</v>
      </c>
      <c r="C1162" s="102">
        <v>120526043.45</v>
      </c>
    </row>
    <row r="1163" spans="2:3">
      <c r="B1163" s="93" t="s">
        <v>2289</v>
      </c>
      <c r="C1163" s="102">
        <v>352670174.79000002</v>
      </c>
    </row>
    <row r="1164" spans="2:3">
      <c r="B1164" s="93" t="s">
        <v>2553</v>
      </c>
      <c r="C1164" s="102">
        <v>21897480.27</v>
      </c>
    </row>
    <row r="1165" spans="2:3">
      <c r="B1165" s="93" t="s">
        <v>2005</v>
      </c>
      <c r="C1165" s="102">
        <v>475620</v>
      </c>
    </row>
    <row r="1166" spans="2:3">
      <c r="B1166" s="93" t="s">
        <v>2555</v>
      </c>
      <c r="C1166" s="102">
        <v>13044375.27</v>
      </c>
    </row>
    <row r="1167" spans="2:3">
      <c r="B1167" s="93" t="s">
        <v>2006</v>
      </c>
      <c r="C1167" s="102">
        <v>32905665</v>
      </c>
    </row>
    <row r="1168" spans="2:3">
      <c r="B1168" s="93" t="s">
        <v>2557</v>
      </c>
      <c r="C1168" s="102">
        <v>525875</v>
      </c>
    </row>
    <row r="1169" spans="2:3">
      <c r="B1169" s="93" t="s">
        <v>2558</v>
      </c>
      <c r="C1169" s="102">
        <v>17399918.809999999</v>
      </c>
    </row>
    <row r="1170" spans="2:3">
      <c r="B1170" s="93" t="s">
        <v>2560</v>
      </c>
      <c r="C1170" s="102">
        <v>215646871.30000001</v>
      </c>
    </row>
    <row r="1171" spans="2:3">
      <c r="B1171" s="93" t="s">
        <v>2561</v>
      </c>
      <c r="C1171" s="102">
        <v>37576872.219999999</v>
      </c>
    </row>
    <row r="1172" spans="2:3">
      <c r="B1172" s="93" t="s">
        <v>2562</v>
      </c>
      <c r="C1172" s="102">
        <v>265911727.28999999</v>
      </c>
    </row>
    <row r="1173" spans="2:3">
      <c r="B1173" s="93" t="s">
        <v>1535</v>
      </c>
      <c r="C1173" s="102">
        <v>113450092.51000001</v>
      </c>
    </row>
    <row r="1174" spans="2:3">
      <c r="B1174" s="93" t="s">
        <v>1536</v>
      </c>
      <c r="C1174" s="102">
        <v>145168668.66</v>
      </c>
    </row>
    <row r="1175" spans="2:3">
      <c r="B1175" s="93" t="s">
        <v>2678</v>
      </c>
      <c r="C1175" s="102">
        <v>316142251.94999999</v>
      </c>
    </row>
    <row r="1176" spans="2:3">
      <c r="B1176" s="93" t="s">
        <v>2567</v>
      </c>
      <c r="C1176" s="102">
        <v>387661807.26999998</v>
      </c>
    </row>
    <row r="1177" spans="2:3">
      <c r="B1177" s="93" t="s">
        <v>2679</v>
      </c>
      <c r="C1177" s="102">
        <v>2372250</v>
      </c>
    </row>
    <row r="1178" spans="2:3">
      <c r="B1178" s="93" t="s">
        <v>2571</v>
      </c>
      <c r="C1178" s="102">
        <v>163052811.36000001</v>
      </c>
    </row>
    <row r="1179" spans="2:3">
      <c r="B1179" s="93" t="s">
        <v>2008</v>
      </c>
      <c r="C1179" s="102">
        <v>8271270</v>
      </c>
    </row>
    <row r="1180" spans="2:3">
      <c r="B1180" s="93" t="s">
        <v>2572</v>
      </c>
      <c r="C1180" s="102">
        <v>25204625</v>
      </c>
    </row>
    <row r="1181" spans="2:3">
      <c r="B1181" s="93" t="s">
        <v>2574</v>
      </c>
      <c r="C1181" s="102">
        <v>251423097.59</v>
      </c>
    </row>
    <row r="1182" spans="2:3">
      <c r="B1182" s="93" t="s">
        <v>2576</v>
      </c>
      <c r="C1182" s="102">
        <v>266769002.47999999</v>
      </c>
    </row>
    <row r="1183" spans="2:3">
      <c r="B1183" s="93" t="s">
        <v>2577</v>
      </c>
      <c r="C1183" s="102">
        <v>41100290.600000001</v>
      </c>
    </row>
    <row r="1184" spans="2:3">
      <c r="B1184" s="93" t="s">
        <v>2578</v>
      </c>
      <c r="C1184" s="102">
        <v>13474342.210000001</v>
      </c>
    </row>
    <row r="1185" spans="2:3">
      <c r="B1185" s="93" t="s">
        <v>1537</v>
      </c>
      <c r="C1185" s="102">
        <v>42040017.140000001</v>
      </c>
    </row>
    <row r="1186" spans="2:3">
      <c r="B1186" s="93" t="s">
        <v>2579</v>
      </c>
      <c r="C1186" s="102">
        <v>101765268.68000001</v>
      </c>
    </row>
    <row r="1187" spans="2:3">
      <c r="B1187" s="93" t="s">
        <v>2580</v>
      </c>
      <c r="C1187" s="102">
        <v>20951760.079999998</v>
      </c>
    </row>
    <row r="1188" spans="2:3">
      <c r="B1188" s="93" t="s">
        <v>2581</v>
      </c>
      <c r="C1188" s="102">
        <v>7564620.1100000003</v>
      </c>
    </row>
    <row r="1189" spans="2:3">
      <c r="B1189" s="93" t="s">
        <v>2584</v>
      </c>
      <c r="C1189" s="102">
        <v>90696854.609999999</v>
      </c>
    </row>
    <row r="1190" spans="2:3">
      <c r="B1190" s="93" t="s">
        <v>2586</v>
      </c>
      <c r="C1190" s="102">
        <v>12214874.880000001</v>
      </c>
    </row>
    <row r="1191" spans="2:3">
      <c r="B1191" s="93" t="s">
        <v>2290</v>
      </c>
      <c r="C1191" s="102">
        <v>96058215.75</v>
      </c>
    </row>
    <row r="1192" spans="2:3">
      <c r="B1192" s="93" t="s">
        <v>2589</v>
      </c>
      <c r="C1192" s="102">
        <v>938918.75</v>
      </c>
    </row>
    <row r="1193" spans="2:3">
      <c r="B1193" s="93" t="s">
        <v>2590</v>
      </c>
      <c r="C1193" s="102">
        <v>4423289.99</v>
      </c>
    </row>
    <row r="1194" spans="2:3">
      <c r="B1194" s="93" t="s">
        <v>2292</v>
      </c>
      <c r="C1194" s="102">
        <v>128034530</v>
      </c>
    </row>
    <row r="1195" spans="2:3">
      <c r="B1195" s="93" t="s">
        <v>2293</v>
      </c>
      <c r="C1195" s="102">
        <v>419560697.93000001</v>
      </c>
    </row>
    <row r="1196" spans="2:3">
      <c r="B1196" s="93" t="s">
        <v>2591</v>
      </c>
      <c r="C1196" s="102">
        <v>52209640.369999997</v>
      </c>
    </row>
    <row r="1197" spans="2:3">
      <c r="B1197" s="93" t="s">
        <v>2592</v>
      </c>
      <c r="C1197" s="102">
        <v>115283967.75</v>
      </c>
    </row>
    <row r="1198" spans="2:3">
      <c r="B1198" s="93" t="s">
        <v>2593</v>
      </c>
      <c r="C1198" s="102">
        <v>730307801.29999995</v>
      </c>
    </row>
    <row r="1199" spans="2:3">
      <c r="B1199" s="93" t="s">
        <v>2594</v>
      </c>
      <c r="C1199" s="102">
        <v>38770211.020000003</v>
      </c>
    </row>
    <row r="1200" spans="2:3">
      <c r="B1200" s="93" t="s">
        <v>2294</v>
      </c>
      <c r="C1200" s="102">
        <v>1967225</v>
      </c>
    </row>
    <row r="1201" spans="2:3">
      <c r="B1201" s="93" t="s">
        <v>2596</v>
      </c>
      <c r="C1201" s="102">
        <v>23674500.5</v>
      </c>
    </row>
    <row r="1202" spans="2:3">
      <c r="B1202" s="93" t="s">
        <v>2009</v>
      </c>
      <c r="C1202" s="102">
        <v>1031491368.45</v>
      </c>
    </row>
    <row r="1203" spans="2:3">
      <c r="B1203" s="93" t="s">
        <v>2598</v>
      </c>
      <c r="C1203" s="102">
        <v>82933837.079999998</v>
      </c>
    </row>
    <row r="1204" spans="2:3">
      <c r="B1204" s="93" t="s">
        <v>2295</v>
      </c>
      <c r="C1204" s="102">
        <v>6707330</v>
      </c>
    </row>
    <row r="1205" spans="2:3">
      <c r="B1205" s="93" t="s">
        <v>2599</v>
      </c>
      <c r="C1205" s="102">
        <v>2525107.5</v>
      </c>
    </row>
    <row r="1206" spans="2:3">
      <c r="B1206" s="93" t="s">
        <v>2601</v>
      </c>
      <c r="C1206" s="102">
        <v>2214641.25</v>
      </c>
    </row>
    <row r="1207" spans="2:3">
      <c r="B1207" s="93" t="s">
        <v>2010</v>
      </c>
      <c r="C1207" s="102">
        <v>67736849.909999996</v>
      </c>
    </row>
    <row r="1208" spans="2:3">
      <c r="B1208" s="93" t="s">
        <v>1539</v>
      </c>
      <c r="C1208" s="102">
        <v>175949795.69999999</v>
      </c>
    </row>
    <row r="1209" spans="2:3">
      <c r="B1209" s="93" t="s">
        <v>2603</v>
      </c>
      <c r="C1209" s="102">
        <v>21170825.280000001</v>
      </c>
    </row>
    <row r="1210" spans="2:3">
      <c r="B1210" s="93" t="s">
        <v>2604</v>
      </c>
      <c r="C1210" s="102">
        <v>53883525.75</v>
      </c>
    </row>
    <row r="1211" spans="2:3">
      <c r="B1211" s="93" t="s">
        <v>2609</v>
      </c>
      <c r="C1211" s="102">
        <v>63443250</v>
      </c>
    </row>
    <row r="1212" spans="2:3">
      <c r="B1212" s="93" t="s">
        <v>2610</v>
      </c>
      <c r="C1212" s="102">
        <v>10235925</v>
      </c>
    </row>
    <row r="1213" spans="2:3">
      <c r="B1213" s="93" t="s">
        <v>1541</v>
      </c>
      <c r="C1213" s="102">
        <v>172772170</v>
      </c>
    </row>
    <row r="1214" spans="2:3">
      <c r="B1214" s="93" t="s">
        <v>2611</v>
      </c>
      <c r="C1214" s="102">
        <v>391848105.93000001</v>
      </c>
    </row>
    <row r="1215" spans="2:3">
      <c r="B1215" s="93" t="s">
        <v>2011</v>
      </c>
      <c r="C1215" s="102">
        <v>92365979.840000004</v>
      </c>
    </row>
    <row r="1216" spans="2:3">
      <c r="B1216" s="93" t="s">
        <v>2012</v>
      </c>
      <c r="C1216" s="102">
        <v>766312.5</v>
      </c>
    </row>
    <row r="1217" spans="2:3">
      <c r="B1217" s="93" t="s">
        <v>2613</v>
      </c>
      <c r="C1217" s="102">
        <v>1318880</v>
      </c>
    </row>
    <row r="1218" spans="2:3">
      <c r="B1218" s="93" t="s">
        <v>2614</v>
      </c>
      <c r="C1218" s="102">
        <v>32212781.690000001</v>
      </c>
    </row>
    <row r="1219" spans="2:3">
      <c r="B1219" s="93" t="s">
        <v>2615</v>
      </c>
      <c r="C1219" s="102">
        <v>699881403.54999995</v>
      </c>
    </row>
    <row r="1220" spans="2:3">
      <c r="B1220" s="93" t="s">
        <v>2618</v>
      </c>
      <c r="C1220" s="102">
        <v>15012687.5</v>
      </c>
    </row>
    <row r="1221" spans="2:3">
      <c r="B1221" s="93" t="s">
        <v>2296</v>
      </c>
      <c r="C1221" s="102">
        <v>142927759.28</v>
      </c>
    </row>
    <row r="1222" spans="2:3">
      <c r="B1222" s="93" t="s">
        <v>1542</v>
      </c>
      <c r="C1222" s="102">
        <v>9978502.5299999993</v>
      </c>
    </row>
    <row r="1223" spans="2:3">
      <c r="B1223" s="93" t="s">
        <v>2680</v>
      </c>
      <c r="C1223" s="102">
        <v>74953574.939999998</v>
      </c>
    </row>
    <row r="1224" spans="2:3">
      <c r="B1224" s="93" t="s">
        <v>2297</v>
      </c>
      <c r="C1224" s="102">
        <v>10694530</v>
      </c>
    </row>
    <row r="1225" spans="2:3">
      <c r="B1225" s="93" t="s">
        <v>2298</v>
      </c>
      <c r="C1225" s="102">
        <v>10451998.800000001</v>
      </c>
    </row>
    <row r="1226" spans="2:3">
      <c r="B1226" s="93" t="s">
        <v>2625</v>
      </c>
      <c r="C1226" s="102">
        <v>64539836.100000001</v>
      </c>
    </row>
    <row r="1227" spans="2:3">
      <c r="B1227" s="93" t="s">
        <v>2626</v>
      </c>
      <c r="C1227" s="102">
        <v>2348399.88</v>
      </c>
    </row>
    <row r="1228" spans="2:3">
      <c r="B1228" s="93" t="s">
        <v>2627</v>
      </c>
      <c r="C1228" s="102">
        <v>64633982.439999998</v>
      </c>
    </row>
    <row r="1229" spans="2:3">
      <c r="B1229" s="93" t="s">
        <v>2628</v>
      </c>
      <c r="C1229" s="102">
        <v>36956120</v>
      </c>
    </row>
    <row r="1230" spans="2:3">
      <c r="B1230" s="93" t="s">
        <v>2630</v>
      </c>
      <c r="C1230" s="102">
        <v>51187098.490000002</v>
      </c>
    </row>
    <row r="1231" spans="2:3">
      <c r="B1231" s="93" t="s">
        <v>2299</v>
      </c>
      <c r="C1231" s="102">
        <v>520060</v>
      </c>
    </row>
    <row r="1232" spans="2:3">
      <c r="B1232" s="93" t="s">
        <v>2635</v>
      </c>
      <c r="C1232" s="102">
        <v>60644975.399999999</v>
      </c>
    </row>
    <row r="1233" spans="2:3">
      <c r="B1233" s="93" t="s">
        <v>2013</v>
      </c>
      <c r="C1233" s="102">
        <v>37932297</v>
      </c>
    </row>
    <row r="1234" spans="2:3">
      <c r="B1234" s="93" t="s">
        <v>2637</v>
      </c>
      <c r="C1234" s="102">
        <v>2508512.7200000002</v>
      </c>
    </row>
    <row r="1235" spans="2:3">
      <c r="B1235" s="93" t="s">
        <v>2638</v>
      </c>
      <c r="C1235" s="102">
        <v>176209542.34999999</v>
      </c>
    </row>
    <row r="1236" spans="2:3">
      <c r="B1236" s="93" t="s">
        <v>2639</v>
      </c>
      <c r="C1236" s="102">
        <v>389585</v>
      </c>
    </row>
    <row r="1237" spans="2:3">
      <c r="B1237" s="93" t="s">
        <v>2641</v>
      </c>
      <c r="C1237" s="102">
        <v>32085153.75</v>
      </c>
    </row>
    <row r="1238" spans="2:3">
      <c r="B1238" s="93" t="s">
        <v>2645</v>
      </c>
      <c r="C1238" s="102">
        <v>34574762.18</v>
      </c>
    </row>
    <row r="1239" spans="2:3">
      <c r="B1239" s="93" t="s">
        <v>2646</v>
      </c>
      <c r="C1239" s="102">
        <v>17140575.16</v>
      </c>
    </row>
    <row r="1240" spans="2:3">
      <c r="B1240" s="93" t="s">
        <v>2647</v>
      </c>
      <c r="C1240" s="102">
        <v>10975705.52</v>
      </c>
    </row>
    <row r="1241" spans="2:3">
      <c r="B1241" s="93" t="s">
        <v>2301</v>
      </c>
      <c r="C1241" s="102">
        <v>570067055.46000004</v>
      </c>
    </row>
    <row r="1242" spans="2:3">
      <c r="B1242" s="93" t="s">
        <v>2649</v>
      </c>
      <c r="C1242" s="102">
        <v>617320316</v>
      </c>
    </row>
    <row r="1243" spans="2:3">
      <c r="B1243" s="93" t="s">
        <v>2650</v>
      </c>
      <c r="C1243" s="102">
        <v>13895700</v>
      </c>
    </row>
    <row r="1244" spans="2:3">
      <c r="B1244" s="93" t="s">
        <v>2652</v>
      </c>
      <c r="C1244" s="102">
        <v>465440.5</v>
      </c>
    </row>
    <row r="1245" spans="2:3">
      <c r="B1245" s="93" t="s">
        <v>2654</v>
      </c>
      <c r="C1245" s="102">
        <v>2059725</v>
      </c>
    </row>
    <row r="1246" spans="2:3">
      <c r="B1246" s="93" t="s">
        <v>1543</v>
      </c>
      <c r="C1246" s="102">
        <v>39059775.079999998</v>
      </c>
    </row>
    <row r="1247" spans="2:3">
      <c r="B1247" s="93" t="s">
        <v>2302</v>
      </c>
      <c r="C1247" s="102">
        <v>12818189.789999999</v>
      </c>
    </row>
    <row r="1248" spans="2:3">
      <c r="B1248" s="93" t="s">
        <v>2660</v>
      </c>
      <c r="C1248" s="102">
        <v>29052099.899999999</v>
      </c>
    </row>
    <row r="1249" spans="2:3">
      <c r="B1249" s="93" t="s">
        <v>2303</v>
      </c>
      <c r="C1249" s="102">
        <v>43804118.049999997</v>
      </c>
    </row>
    <row r="1250" spans="2:3">
      <c r="B1250" s="93" t="s">
        <v>2304</v>
      </c>
      <c r="C1250" s="102">
        <v>148388301.30000001</v>
      </c>
    </row>
    <row r="1251" spans="2:3">
      <c r="B1251" s="93" t="s">
        <v>2663</v>
      </c>
      <c r="C1251" s="102">
        <v>339116749.45999998</v>
      </c>
    </row>
    <row r="1252" spans="2:3">
      <c r="B1252" s="93" t="s">
        <v>2305</v>
      </c>
      <c r="C1252" s="102">
        <v>6192652.7699999996</v>
      </c>
    </row>
    <row r="1253" spans="2:3">
      <c r="B1253" s="93" t="s">
        <v>2306</v>
      </c>
      <c r="C1253" s="102">
        <v>81164459.459999993</v>
      </c>
    </row>
    <row r="1254" spans="2:3">
      <c r="B1254" s="93" t="s">
        <v>1544</v>
      </c>
      <c r="C1254" s="102">
        <v>12389020.039999999</v>
      </c>
    </row>
    <row r="1255" spans="2:3">
      <c r="B1255" s="93" t="s">
        <v>2668</v>
      </c>
      <c r="C1255" s="102">
        <v>130178684.75</v>
      </c>
    </row>
    <row r="1256" spans="2:3">
      <c r="B1256" s="93" t="s">
        <v>2669</v>
      </c>
      <c r="C1256" s="102">
        <v>4580392.47</v>
      </c>
    </row>
    <row r="1257" spans="2:3">
      <c r="B1257" s="93" t="s">
        <v>2670</v>
      </c>
      <c r="C1257" s="102">
        <v>283945638.07999998</v>
      </c>
    </row>
    <row r="1258" spans="2:3">
      <c r="B1258" s="93" t="s">
        <v>2307</v>
      </c>
      <c r="C1258" s="102">
        <v>17823102.43</v>
      </c>
    </row>
    <row r="1259" spans="2:3">
      <c r="B1259" s="93" t="s">
        <v>1546</v>
      </c>
      <c r="C1259" s="102">
        <v>3563243.5</v>
      </c>
    </row>
    <row r="1260" spans="2:3">
      <c r="B1260" s="93" t="s">
        <v>2672</v>
      </c>
      <c r="C1260" s="102">
        <v>3781312.5</v>
      </c>
    </row>
    <row r="1261" spans="2:3">
      <c r="B1261" s="93" t="s">
        <v>2308</v>
      </c>
      <c r="C1261" s="102">
        <v>27184560</v>
      </c>
    </row>
    <row r="1262" spans="2:3">
      <c r="B1262" s="93" t="s">
        <v>2677</v>
      </c>
      <c r="C1262" s="102">
        <v>39206520.270000003</v>
      </c>
    </row>
    <row r="1263" spans="2:3">
      <c r="B1263" s="93" t="s">
        <v>2309</v>
      </c>
      <c r="C1263" s="102">
        <v>399102435.80000001</v>
      </c>
    </row>
    <row r="1264" spans="2:3">
      <c r="B1264" s="93" t="s">
        <v>2310</v>
      </c>
      <c r="C1264" s="102">
        <v>851083526</v>
      </c>
    </row>
    <row r="1265" spans="2:3">
      <c r="B1265" s="93" t="s">
        <v>2016</v>
      </c>
      <c r="C1265" s="102">
        <v>634396561.11000001</v>
      </c>
    </row>
    <row r="1266" spans="2:3">
      <c r="B1266" s="93" t="s">
        <v>2681</v>
      </c>
      <c r="C1266" s="102">
        <v>509931183.25</v>
      </c>
    </row>
    <row r="1267" spans="2:3">
      <c r="B1267" s="93" t="s">
        <v>2682</v>
      </c>
      <c r="C1267" s="102">
        <v>486312898.62</v>
      </c>
    </row>
    <row r="1268" spans="2:3">
      <c r="B1268" s="93" t="s">
        <v>2683</v>
      </c>
      <c r="C1268" s="102">
        <v>276037197.16000003</v>
      </c>
    </row>
    <row r="1269" spans="2:3">
      <c r="B1269" s="93" t="s">
        <v>2017</v>
      </c>
      <c r="C1269" s="102">
        <v>457521559.16000003</v>
      </c>
    </row>
    <row r="1270" spans="2:3">
      <c r="B1270" s="93" t="s">
        <v>2684</v>
      </c>
      <c r="C1270" s="102">
        <v>908625617.54999995</v>
      </c>
    </row>
    <row r="1271" spans="2:3">
      <c r="B1271" s="93" t="s">
        <v>2685</v>
      </c>
      <c r="C1271" s="102">
        <v>579430593.29999995</v>
      </c>
    </row>
    <row r="1272" spans="2:3">
      <c r="B1272" s="93" t="s">
        <v>2686</v>
      </c>
      <c r="C1272" s="102">
        <v>458255</v>
      </c>
    </row>
    <row r="1273" spans="2:3">
      <c r="B1273" s="93" t="s">
        <v>2018</v>
      </c>
      <c r="C1273" s="102">
        <v>789338122.55999994</v>
      </c>
    </row>
    <row r="1274" spans="2:3">
      <c r="B1274" s="93" t="s">
        <v>2687</v>
      </c>
      <c r="C1274" s="102">
        <v>434233412.66000003</v>
      </c>
    </row>
    <row r="1275" spans="2:3">
      <c r="B1275" s="93" t="s">
        <v>2688</v>
      </c>
      <c r="C1275" s="102">
        <v>400078331.17000002</v>
      </c>
    </row>
    <row r="1276" spans="2:3">
      <c r="B1276" s="93" t="s">
        <v>2689</v>
      </c>
      <c r="C1276" s="102">
        <v>13805360</v>
      </c>
    </row>
    <row r="1277" spans="2:3">
      <c r="B1277" s="93" t="s">
        <v>2690</v>
      </c>
      <c r="C1277" s="102">
        <v>874615885.75999999</v>
      </c>
    </row>
    <row r="1278" spans="2:3">
      <c r="B1278" s="93" t="s">
        <v>2691</v>
      </c>
      <c r="C1278" s="102">
        <v>365275119.24000001</v>
      </c>
    </row>
    <row r="1279" spans="2:3">
      <c r="B1279" s="93" t="s">
        <v>2019</v>
      </c>
      <c r="C1279" s="102">
        <v>1102566916.99</v>
      </c>
    </row>
    <row r="1280" spans="2:3">
      <c r="B1280" s="93" t="s">
        <v>2692</v>
      </c>
      <c r="C1280" s="102">
        <v>1219913562.1600001</v>
      </c>
    </row>
    <row r="1281" spans="2:3">
      <c r="B1281" s="93" t="s">
        <v>1547</v>
      </c>
      <c r="C1281" s="102">
        <v>4313611535.5</v>
      </c>
    </row>
    <row r="1282" spans="2:3">
      <c r="B1282" s="93" t="s">
        <v>1548</v>
      </c>
      <c r="C1282" s="102">
        <v>1223768827.55</v>
      </c>
    </row>
    <row r="1283" spans="2:3">
      <c r="B1283" s="93" t="s">
        <v>2693</v>
      </c>
      <c r="C1283" s="102">
        <v>260470818.75999999</v>
      </c>
    </row>
    <row r="1284" spans="2:3">
      <c r="B1284" s="93" t="s">
        <v>2694</v>
      </c>
      <c r="C1284" s="102">
        <v>755884524.04999995</v>
      </c>
    </row>
    <row r="1285" spans="2:3">
      <c r="B1285" s="93" t="s">
        <v>2695</v>
      </c>
      <c r="C1285" s="102">
        <v>663934697.15999997</v>
      </c>
    </row>
    <row r="1286" spans="2:3">
      <c r="B1286" s="93" t="s">
        <v>2696</v>
      </c>
      <c r="C1286" s="102">
        <v>1228404796.25</v>
      </c>
    </row>
    <row r="1287" spans="2:3">
      <c r="B1287" s="93" t="s">
        <v>2697</v>
      </c>
      <c r="C1287" s="102">
        <v>204167699.90000001</v>
      </c>
    </row>
    <row r="1288" spans="2:3">
      <c r="B1288" s="93" t="s">
        <v>2698</v>
      </c>
      <c r="C1288" s="102">
        <v>3095157</v>
      </c>
    </row>
    <row r="1289" spans="2:3">
      <c r="B1289" s="93" t="s">
        <v>2699</v>
      </c>
      <c r="C1289" s="102">
        <v>526386232.05000001</v>
      </c>
    </row>
    <row r="1290" spans="2:3">
      <c r="B1290" s="93" t="s">
        <v>2700</v>
      </c>
      <c r="C1290" s="102">
        <v>828675919.32000005</v>
      </c>
    </row>
    <row r="1291" spans="2:3">
      <c r="B1291" s="93" t="s">
        <v>2701</v>
      </c>
      <c r="C1291" s="102">
        <v>587503610.10000002</v>
      </c>
    </row>
    <row r="1292" spans="2:3">
      <c r="B1292" s="93" t="s">
        <v>2020</v>
      </c>
      <c r="C1292" s="102">
        <v>2997343900.5300002</v>
      </c>
    </row>
    <row r="1293" spans="2:3">
      <c r="B1293" s="93" t="s">
        <v>2702</v>
      </c>
      <c r="C1293" s="102">
        <v>81616874.25</v>
      </c>
    </row>
    <row r="1294" spans="2:3">
      <c r="B1294" s="93" t="s">
        <v>2703</v>
      </c>
      <c r="C1294" s="102">
        <v>281537056</v>
      </c>
    </row>
    <row r="1295" spans="2:3">
      <c r="B1295" s="93" t="s">
        <v>2704</v>
      </c>
      <c r="C1295" s="102">
        <v>505608093.04000002</v>
      </c>
    </row>
    <row r="1296" spans="2:3">
      <c r="B1296" s="93" t="s">
        <v>2705</v>
      </c>
      <c r="C1296" s="102">
        <v>853011700.00999999</v>
      </c>
    </row>
    <row r="1297" spans="2:3">
      <c r="B1297" s="93" t="s">
        <v>2706</v>
      </c>
      <c r="C1297" s="102">
        <v>197957576.72</v>
      </c>
    </row>
    <row r="1298" spans="2:3">
      <c r="B1298" s="93" t="s">
        <v>2707</v>
      </c>
      <c r="C1298" s="102">
        <v>177923160.75</v>
      </c>
    </row>
    <row r="1299" spans="2:3">
      <c r="B1299" s="93" t="s">
        <v>2708</v>
      </c>
      <c r="C1299" s="102">
        <v>11629531.060000001</v>
      </c>
    </row>
    <row r="1300" spans="2:3">
      <c r="B1300" s="93" t="s">
        <v>1549</v>
      </c>
      <c r="C1300" s="102">
        <v>162538593.87</v>
      </c>
    </row>
    <row r="1301" spans="2:3">
      <c r="B1301" s="93" t="s">
        <v>2709</v>
      </c>
      <c r="C1301" s="102">
        <v>218330912.11000001</v>
      </c>
    </row>
    <row r="1302" spans="2:3">
      <c r="B1302" s="93" t="s">
        <v>2710</v>
      </c>
      <c r="C1302" s="102">
        <v>585323378.04999995</v>
      </c>
    </row>
    <row r="1303" spans="2:3">
      <c r="B1303" s="93" t="s">
        <v>2711</v>
      </c>
      <c r="C1303" s="102">
        <v>62229186.619999997</v>
      </c>
    </row>
    <row r="1304" spans="2:3">
      <c r="B1304" s="93" t="s">
        <v>2712</v>
      </c>
      <c r="C1304" s="102">
        <v>8747700.0299999993</v>
      </c>
    </row>
    <row r="1305" spans="2:3">
      <c r="B1305" s="93" t="s">
        <v>2713</v>
      </c>
      <c r="C1305" s="102">
        <v>337014492.89999998</v>
      </c>
    </row>
    <row r="1306" spans="2:3">
      <c r="B1306" s="93" t="s">
        <v>2714</v>
      </c>
      <c r="C1306" s="102">
        <v>1047401385.84</v>
      </c>
    </row>
    <row r="1307" spans="2:3">
      <c r="B1307" s="93" t="s">
        <v>2715</v>
      </c>
      <c r="C1307" s="102">
        <v>198772657.94999999</v>
      </c>
    </row>
    <row r="1308" spans="2:3">
      <c r="B1308" s="93" t="s">
        <v>2716</v>
      </c>
      <c r="C1308" s="102">
        <v>26807280.030000001</v>
      </c>
    </row>
    <row r="1309" spans="2:3">
      <c r="B1309" s="93" t="s">
        <v>2717</v>
      </c>
      <c r="C1309" s="102">
        <v>337588373.01999998</v>
      </c>
    </row>
    <row r="1310" spans="2:3">
      <c r="B1310" s="93" t="s">
        <v>2718</v>
      </c>
      <c r="C1310" s="102">
        <v>52081080.619999997</v>
      </c>
    </row>
    <row r="1311" spans="2:3">
      <c r="B1311" s="93" t="s">
        <v>2719</v>
      </c>
      <c r="C1311" s="102">
        <v>680617096.21000004</v>
      </c>
    </row>
    <row r="1312" spans="2:3">
      <c r="B1312" s="93" t="s">
        <v>2311</v>
      </c>
      <c r="C1312" s="102">
        <v>1322324320.1400001</v>
      </c>
    </row>
    <row r="1313" spans="2:3">
      <c r="B1313" s="93" t="s">
        <v>2312</v>
      </c>
      <c r="C1313" s="102">
        <v>700500</v>
      </c>
    </row>
    <row r="1314" spans="2:3">
      <c r="B1314" s="93" t="s">
        <v>2720</v>
      </c>
      <c r="C1314" s="102">
        <v>216663388.44</v>
      </c>
    </row>
    <row r="1315" spans="2:3">
      <c r="B1315" s="93" t="s">
        <v>2721</v>
      </c>
      <c r="C1315" s="102">
        <v>138529634.63</v>
      </c>
    </row>
    <row r="1316" spans="2:3">
      <c r="B1316" s="93" t="s">
        <v>1550</v>
      </c>
      <c r="C1316" s="102">
        <v>226792360.25999999</v>
      </c>
    </row>
    <row r="1317" spans="2:3">
      <c r="B1317" s="93" t="s">
        <v>2313</v>
      </c>
      <c r="C1317" s="102">
        <v>263968259</v>
      </c>
    </row>
    <row r="1318" spans="2:3">
      <c r="B1318" s="93" t="s">
        <v>2314</v>
      </c>
      <c r="C1318" s="102">
        <v>959970927.69000006</v>
      </c>
    </row>
    <row r="1319" spans="2:3">
      <c r="B1319" s="93" t="s">
        <v>2722</v>
      </c>
      <c r="C1319" s="102">
        <v>382476218.22000003</v>
      </c>
    </row>
    <row r="1320" spans="2:3">
      <c r="B1320" s="93" t="s">
        <v>2723</v>
      </c>
      <c r="C1320" s="102">
        <v>570078833.62</v>
      </c>
    </row>
    <row r="1321" spans="2:3">
      <c r="B1321" s="93" t="s">
        <v>2724</v>
      </c>
      <c r="C1321" s="102">
        <v>1319551807.8</v>
      </c>
    </row>
    <row r="1322" spans="2:3">
      <c r="B1322" s="93" t="s">
        <v>2725</v>
      </c>
      <c r="C1322" s="102">
        <v>1566032311.6500001</v>
      </c>
    </row>
    <row r="1323" spans="2:3">
      <c r="B1323" s="93" t="s">
        <v>2726</v>
      </c>
      <c r="C1323" s="102">
        <v>227364502.19999999</v>
      </c>
    </row>
    <row r="1324" spans="2:3">
      <c r="B1324" s="93" t="s">
        <v>2315</v>
      </c>
      <c r="C1324" s="102">
        <v>1644058715.1199999</v>
      </c>
    </row>
    <row r="1325" spans="2:3">
      <c r="B1325" s="93" t="s">
        <v>2727</v>
      </c>
      <c r="C1325" s="102">
        <v>159248925.15000001</v>
      </c>
    </row>
    <row r="1326" spans="2:3">
      <c r="B1326" s="93" t="s">
        <v>2728</v>
      </c>
      <c r="C1326" s="102">
        <v>366415545.83999997</v>
      </c>
    </row>
    <row r="1327" spans="2:3">
      <c r="B1327" s="93" t="s">
        <v>2729</v>
      </c>
      <c r="C1327" s="102">
        <v>961900853.42999995</v>
      </c>
    </row>
    <row r="1328" spans="2:3">
      <c r="B1328" s="93" t="s">
        <v>1551</v>
      </c>
      <c r="C1328" s="102">
        <v>5636781219.8299999</v>
      </c>
    </row>
    <row r="1329" spans="2:3">
      <c r="B1329" s="93" t="s">
        <v>2730</v>
      </c>
      <c r="C1329" s="102">
        <v>308895727.80000001</v>
      </c>
    </row>
    <row r="1330" spans="2:3">
      <c r="B1330" s="93" t="s">
        <v>2731</v>
      </c>
      <c r="C1330" s="102">
        <v>1133714318.3399999</v>
      </c>
    </row>
    <row r="1331" spans="2:3">
      <c r="B1331" s="93" t="s">
        <v>2732</v>
      </c>
      <c r="C1331" s="102">
        <v>12646170.5</v>
      </c>
    </row>
    <row r="1332" spans="2:3">
      <c r="B1332" s="93" t="s">
        <v>2316</v>
      </c>
      <c r="C1332" s="102">
        <v>206018957.62</v>
      </c>
    </row>
    <row r="1333" spans="2:3">
      <c r="B1333" s="93" t="s">
        <v>2733</v>
      </c>
      <c r="C1333" s="102">
        <v>2163704195.8299999</v>
      </c>
    </row>
    <row r="1334" spans="2:3">
      <c r="B1334" s="93" t="s">
        <v>2734</v>
      </c>
      <c r="C1334" s="102">
        <v>418762996.60000002</v>
      </c>
    </row>
    <row r="1335" spans="2:3">
      <c r="B1335" s="93" t="s">
        <v>2735</v>
      </c>
      <c r="C1335" s="102">
        <v>446128144.47000003</v>
      </c>
    </row>
    <row r="1336" spans="2:3">
      <c r="B1336" s="93" t="s">
        <v>2021</v>
      </c>
      <c r="C1336" s="102">
        <v>398810685.20999998</v>
      </c>
    </row>
    <row r="1337" spans="2:3">
      <c r="B1337" s="93" t="s">
        <v>2736</v>
      </c>
      <c r="C1337" s="102">
        <v>1296574.51</v>
      </c>
    </row>
    <row r="1338" spans="2:3">
      <c r="B1338" s="93" t="s">
        <v>1552</v>
      </c>
      <c r="C1338" s="102">
        <v>5056747733.8699999</v>
      </c>
    </row>
    <row r="1339" spans="2:3">
      <c r="B1339" s="93" t="s">
        <v>2737</v>
      </c>
      <c r="C1339" s="102">
        <v>106390462.5</v>
      </c>
    </row>
    <row r="1340" spans="2:3">
      <c r="B1340" s="93" t="s">
        <v>2738</v>
      </c>
      <c r="C1340" s="102">
        <v>194314840.44999999</v>
      </c>
    </row>
    <row r="1341" spans="2:3">
      <c r="B1341" s="93" t="s">
        <v>2739</v>
      </c>
      <c r="C1341" s="102">
        <v>134131469.25</v>
      </c>
    </row>
    <row r="1342" spans="2:3">
      <c r="B1342" s="93" t="s">
        <v>2740</v>
      </c>
      <c r="C1342" s="102">
        <v>10439637.35</v>
      </c>
    </row>
    <row r="1343" spans="2:3">
      <c r="B1343" s="93" t="s">
        <v>2741</v>
      </c>
      <c r="C1343" s="102">
        <v>501647.5</v>
      </c>
    </row>
    <row r="1344" spans="2:3">
      <c r="B1344" s="93" t="s">
        <v>2742</v>
      </c>
      <c r="C1344" s="102">
        <v>4209263.63</v>
      </c>
    </row>
    <row r="1345" spans="2:3">
      <c r="B1345" s="93" t="s">
        <v>2743</v>
      </c>
      <c r="C1345" s="102">
        <v>62294049.799999997</v>
      </c>
    </row>
    <row r="1346" spans="2:3">
      <c r="B1346" s="93" t="s">
        <v>2744</v>
      </c>
      <c r="C1346" s="102">
        <v>765154702.65999997</v>
      </c>
    </row>
    <row r="1347" spans="2:3">
      <c r="B1347" s="93" t="s">
        <v>2745</v>
      </c>
      <c r="C1347" s="102">
        <v>578664359.36000001</v>
      </c>
    </row>
    <row r="1348" spans="2:3">
      <c r="B1348" s="93" t="s">
        <v>1553</v>
      </c>
      <c r="C1348" s="102">
        <v>872378402.37</v>
      </c>
    </row>
    <row r="1349" spans="2:3">
      <c r="B1349" s="93" t="s">
        <v>1554</v>
      </c>
      <c r="C1349" s="102">
        <v>1076128958.8499999</v>
      </c>
    </row>
    <row r="1350" spans="2:3">
      <c r="B1350" s="93" t="s">
        <v>2746</v>
      </c>
      <c r="C1350" s="102">
        <v>436295377.69</v>
      </c>
    </row>
    <row r="1351" spans="2:3">
      <c r="B1351" s="93" t="s">
        <v>2317</v>
      </c>
      <c r="C1351" s="102">
        <v>1141129812.4400001</v>
      </c>
    </row>
    <row r="1352" spans="2:3">
      <c r="B1352" s="93" t="s">
        <v>2022</v>
      </c>
      <c r="C1352" s="102">
        <v>15272940</v>
      </c>
    </row>
    <row r="1353" spans="2:3">
      <c r="B1353" s="93" t="s">
        <v>2747</v>
      </c>
      <c r="C1353" s="102">
        <v>229425580.88</v>
      </c>
    </row>
    <row r="1354" spans="2:3">
      <c r="B1354" s="93" t="s">
        <v>2748</v>
      </c>
      <c r="C1354" s="102">
        <v>2783795024.3200002</v>
      </c>
    </row>
    <row r="1355" spans="2:3">
      <c r="B1355" s="93" t="s">
        <v>2749</v>
      </c>
      <c r="C1355" s="102">
        <v>97844499.709999993</v>
      </c>
    </row>
    <row r="1356" spans="2:3">
      <c r="B1356" s="93" t="s">
        <v>2750</v>
      </c>
      <c r="C1356" s="102">
        <v>15273197.029999999</v>
      </c>
    </row>
    <row r="1357" spans="2:3">
      <c r="B1357" s="93" t="s">
        <v>2751</v>
      </c>
      <c r="C1357" s="102">
        <v>414686924.63</v>
      </c>
    </row>
    <row r="1358" spans="2:3">
      <c r="B1358" s="93" t="s">
        <v>2752</v>
      </c>
      <c r="C1358" s="102">
        <v>993668253.13999999</v>
      </c>
    </row>
    <row r="1359" spans="2:3">
      <c r="B1359" s="93" t="s">
        <v>2753</v>
      </c>
      <c r="C1359" s="102">
        <v>1036975759.22</v>
      </c>
    </row>
    <row r="1360" spans="2:3">
      <c r="B1360" s="93" t="s">
        <v>2754</v>
      </c>
      <c r="C1360" s="102">
        <v>418755992.88999999</v>
      </c>
    </row>
    <row r="1361" spans="2:3">
      <c r="B1361" s="93" t="s">
        <v>2755</v>
      </c>
      <c r="C1361" s="102">
        <v>155738315.38999999</v>
      </c>
    </row>
    <row r="1362" spans="2:3">
      <c r="B1362" s="93" t="s">
        <v>2318</v>
      </c>
      <c r="C1362" s="102">
        <v>1086896680.1600001</v>
      </c>
    </row>
    <row r="1363" spans="2:3">
      <c r="B1363" s="93" t="s">
        <v>2756</v>
      </c>
      <c r="C1363" s="102">
        <v>109653360.33</v>
      </c>
    </row>
    <row r="1364" spans="2:3">
      <c r="B1364" s="93" t="s">
        <v>1555</v>
      </c>
      <c r="C1364" s="102">
        <v>182087160.41</v>
      </c>
    </row>
    <row r="1365" spans="2:3">
      <c r="B1365" s="93" t="s">
        <v>2757</v>
      </c>
      <c r="C1365" s="102">
        <v>256463533.40000001</v>
      </c>
    </row>
    <row r="1366" spans="2:3">
      <c r="B1366" s="93" t="s">
        <v>2758</v>
      </c>
      <c r="C1366" s="102">
        <v>511710958</v>
      </c>
    </row>
    <row r="1367" spans="2:3">
      <c r="B1367" s="93" t="s">
        <v>2759</v>
      </c>
      <c r="C1367" s="102">
        <v>30952825.350000001</v>
      </c>
    </row>
    <row r="1368" spans="2:3">
      <c r="B1368" s="93" t="s">
        <v>2760</v>
      </c>
      <c r="C1368" s="102">
        <v>634081355.67999995</v>
      </c>
    </row>
    <row r="1369" spans="2:3">
      <c r="B1369" s="93" t="s">
        <v>2761</v>
      </c>
      <c r="C1369" s="102">
        <v>65051327.899999999</v>
      </c>
    </row>
    <row r="1370" spans="2:3">
      <c r="B1370" s="93" t="s">
        <v>2762</v>
      </c>
      <c r="C1370" s="102">
        <v>236699499.28</v>
      </c>
    </row>
    <row r="1371" spans="2:3">
      <c r="B1371" s="93" t="s">
        <v>2319</v>
      </c>
      <c r="C1371" s="102">
        <v>519311160.38</v>
      </c>
    </row>
    <row r="1372" spans="2:3">
      <c r="B1372" s="93" t="s">
        <v>2763</v>
      </c>
      <c r="C1372" s="102">
        <v>14481800.4</v>
      </c>
    </row>
    <row r="1373" spans="2:3">
      <c r="B1373" s="93" t="s">
        <v>2764</v>
      </c>
      <c r="C1373" s="102">
        <v>536134724.10000002</v>
      </c>
    </row>
    <row r="1374" spans="2:3">
      <c r="B1374" s="93" t="s">
        <v>2765</v>
      </c>
      <c r="C1374" s="102">
        <v>1094150060.04</v>
      </c>
    </row>
    <row r="1375" spans="2:3">
      <c r="B1375" s="93" t="s">
        <v>2766</v>
      </c>
      <c r="C1375" s="102">
        <v>231031022.41999999</v>
      </c>
    </row>
    <row r="1376" spans="2:3">
      <c r="B1376" s="93" t="s">
        <v>2767</v>
      </c>
      <c r="C1376" s="102">
        <v>421144837.92000002</v>
      </c>
    </row>
    <row r="1377" spans="2:3">
      <c r="B1377" s="93" t="s">
        <v>2768</v>
      </c>
      <c r="C1377" s="102">
        <v>881550757.25</v>
      </c>
    </row>
    <row r="1378" spans="2:3">
      <c r="B1378" s="93" t="s">
        <v>2769</v>
      </c>
      <c r="C1378" s="102">
        <v>870140987.00999999</v>
      </c>
    </row>
    <row r="1379" spans="2:3">
      <c r="B1379" s="93" t="s">
        <v>2770</v>
      </c>
      <c r="C1379" s="102">
        <v>163603750.72999999</v>
      </c>
    </row>
    <row r="1380" spans="2:3">
      <c r="B1380" s="93" t="s">
        <v>2320</v>
      </c>
      <c r="C1380" s="102">
        <v>1123869979.74</v>
      </c>
    </row>
    <row r="1381" spans="2:3">
      <c r="B1381" s="93" t="s">
        <v>2771</v>
      </c>
      <c r="C1381" s="102">
        <v>154100003.55000001</v>
      </c>
    </row>
    <row r="1382" spans="2:3">
      <c r="B1382" s="93" t="s">
        <v>2772</v>
      </c>
      <c r="C1382" s="102">
        <v>2907525</v>
      </c>
    </row>
    <row r="1383" spans="2:3">
      <c r="B1383" s="93" t="s">
        <v>2773</v>
      </c>
      <c r="C1383" s="102">
        <v>463261152.89999998</v>
      </c>
    </row>
    <row r="1384" spans="2:3">
      <c r="B1384" s="93" t="s">
        <v>2774</v>
      </c>
      <c r="C1384" s="102">
        <v>780448913.10000002</v>
      </c>
    </row>
    <row r="1385" spans="2:3">
      <c r="B1385" s="93" t="s">
        <v>2023</v>
      </c>
      <c r="C1385" s="102">
        <v>253895175</v>
      </c>
    </row>
    <row r="1386" spans="2:3">
      <c r="B1386" s="93" t="s">
        <v>2775</v>
      </c>
      <c r="C1386" s="102">
        <v>1058058244.7</v>
      </c>
    </row>
    <row r="1387" spans="2:3">
      <c r="B1387" s="93" t="s">
        <v>2776</v>
      </c>
      <c r="C1387" s="102">
        <v>327241293.63999999</v>
      </c>
    </row>
    <row r="1388" spans="2:3">
      <c r="B1388" s="93" t="s">
        <v>2777</v>
      </c>
      <c r="C1388" s="102">
        <v>865144920.34000003</v>
      </c>
    </row>
    <row r="1389" spans="2:3">
      <c r="B1389" s="93" t="s">
        <v>2778</v>
      </c>
      <c r="C1389" s="102">
        <v>76344565.040000007</v>
      </c>
    </row>
    <row r="1390" spans="2:3">
      <c r="B1390" s="93" t="s">
        <v>2779</v>
      </c>
      <c r="C1390" s="102">
        <v>145963886.65000001</v>
      </c>
    </row>
    <row r="1391" spans="2:3">
      <c r="B1391" s="93" t="s">
        <v>2780</v>
      </c>
      <c r="C1391" s="102">
        <v>23293305.02</v>
      </c>
    </row>
    <row r="1392" spans="2:3">
      <c r="B1392" s="93" t="s">
        <v>2781</v>
      </c>
      <c r="C1392" s="102">
        <v>348035538.89999998</v>
      </c>
    </row>
    <row r="1393" spans="2:3">
      <c r="B1393" s="93" t="s">
        <v>2782</v>
      </c>
      <c r="C1393" s="102">
        <v>80320544.209999993</v>
      </c>
    </row>
    <row r="1394" spans="2:3">
      <c r="B1394" s="93" t="s">
        <v>2783</v>
      </c>
      <c r="C1394" s="102">
        <v>1089686339.1700001</v>
      </c>
    </row>
    <row r="1395" spans="2:3">
      <c r="B1395" s="93" t="s">
        <v>2784</v>
      </c>
      <c r="C1395" s="102">
        <v>369979081.89999998</v>
      </c>
    </row>
    <row r="1396" spans="2:3">
      <c r="B1396" s="93" t="s">
        <v>2321</v>
      </c>
      <c r="C1396" s="102">
        <v>607031325.01999998</v>
      </c>
    </row>
    <row r="1397" spans="2:3">
      <c r="B1397" s="93" t="s">
        <v>2785</v>
      </c>
      <c r="C1397" s="102">
        <v>342178981.30000001</v>
      </c>
    </row>
    <row r="1398" spans="2:3">
      <c r="B1398" s="93" t="s">
        <v>2322</v>
      </c>
      <c r="C1398" s="102">
        <v>2611144383.48</v>
      </c>
    </row>
    <row r="1399" spans="2:3">
      <c r="B1399" s="93" t="s">
        <v>2786</v>
      </c>
      <c r="C1399" s="102">
        <v>58963189.18</v>
      </c>
    </row>
    <row r="1400" spans="2:3">
      <c r="B1400" s="93" t="s">
        <v>2787</v>
      </c>
      <c r="C1400" s="102">
        <v>887746327.20000005</v>
      </c>
    </row>
    <row r="1401" spans="2:3">
      <c r="B1401" s="93" t="s">
        <v>2788</v>
      </c>
      <c r="C1401" s="102">
        <v>1340424688.0999999</v>
      </c>
    </row>
    <row r="1402" spans="2:3">
      <c r="B1402" s="93" t="s">
        <v>2024</v>
      </c>
      <c r="C1402" s="102">
        <v>7692592358.6000004</v>
      </c>
    </row>
    <row r="1403" spans="2:3">
      <c r="B1403" s="93" t="s">
        <v>2789</v>
      </c>
      <c r="C1403" s="102">
        <v>1156555506.0899999</v>
      </c>
    </row>
    <row r="1404" spans="2:3">
      <c r="B1404" s="93" t="s">
        <v>2790</v>
      </c>
      <c r="C1404" s="102">
        <v>149485799.19999999</v>
      </c>
    </row>
    <row r="1405" spans="2:3">
      <c r="B1405" s="93" t="s">
        <v>2025</v>
      </c>
      <c r="C1405" s="102">
        <v>147357468.83000001</v>
      </c>
    </row>
    <row r="1406" spans="2:3">
      <c r="B1406" s="93" t="s">
        <v>2791</v>
      </c>
      <c r="C1406" s="102">
        <v>94172706.25</v>
      </c>
    </row>
    <row r="1407" spans="2:3">
      <c r="B1407" s="93" t="s">
        <v>2792</v>
      </c>
      <c r="C1407" s="102">
        <v>352238857.44</v>
      </c>
    </row>
    <row r="1408" spans="2:3">
      <c r="B1408" s="93" t="s">
        <v>2793</v>
      </c>
      <c r="C1408" s="102">
        <v>1246774242.4300001</v>
      </c>
    </row>
    <row r="1409" spans="2:3">
      <c r="B1409" s="93" t="s">
        <v>2794</v>
      </c>
      <c r="C1409" s="102">
        <v>64130512.390000001</v>
      </c>
    </row>
    <row r="1410" spans="2:3">
      <c r="B1410" s="93" t="s">
        <v>1556</v>
      </c>
      <c r="C1410" s="102">
        <v>2951299418.8400002</v>
      </c>
    </row>
    <row r="1411" spans="2:3">
      <c r="B1411" s="93" t="s">
        <v>2795</v>
      </c>
      <c r="C1411" s="102">
        <v>965316553.60000002</v>
      </c>
    </row>
    <row r="1412" spans="2:3">
      <c r="B1412" s="93" t="s">
        <v>2323</v>
      </c>
      <c r="C1412" s="102">
        <v>346000128.77999997</v>
      </c>
    </row>
    <row r="1413" spans="2:3">
      <c r="B1413" s="93" t="s">
        <v>2796</v>
      </c>
      <c r="C1413" s="102">
        <v>20495593.850000001</v>
      </c>
    </row>
    <row r="1414" spans="2:3">
      <c r="B1414" s="93" t="s">
        <v>2797</v>
      </c>
      <c r="C1414" s="102">
        <v>159792700.40000001</v>
      </c>
    </row>
    <row r="1415" spans="2:3">
      <c r="B1415" s="93" t="s">
        <v>2324</v>
      </c>
      <c r="C1415" s="102">
        <v>133996391.83</v>
      </c>
    </row>
    <row r="1416" spans="2:3">
      <c r="B1416" s="93" t="s">
        <v>2798</v>
      </c>
      <c r="C1416" s="102">
        <v>301550611.85000002</v>
      </c>
    </row>
    <row r="1417" spans="2:3">
      <c r="B1417" s="93" t="s">
        <v>2325</v>
      </c>
      <c r="C1417" s="102">
        <v>2138353884.3299999</v>
      </c>
    </row>
    <row r="1418" spans="2:3">
      <c r="B1418" s="93" t="s">
        <v>2799</v>
      </c>
      <c r="C1418" s="102">
        <v>535584014.13999999</v>
      </c>
    </row>
    <row r="1419" spans="2:3">
      <c r="B1419" s="93" t="s">
        <v>2800</v>
      </c>
      <c r="C1419" s="102">
        <v>2382179960.3600001</v>
      </c>
    </row>
    <row r="1420" spans="2:3">
      <c r="B1420" s="93" t="s">
        <v>2326</v>
      </c>
      <c r="C1420" s="102">
        <v>1153628195.7</v>
      </c>
    </row>
    <row r="1421" spans="2:3">
      <c r="B1421" s="93" t="s">
        <v>2801</v>
      </c>
      <c r="C1421" s="102">
        <v>715164774.5</v>
      </c>
    </row>
    <row r="1422" spans="2:3">
      <c r="B1422" s="93" t="s">
        <v>2327</v>
      </c>
      <c r="C1422" s="102">
        <v>1138582869.3599999</v>
      </c>
    </row>
    <row r="1423" spans="2:3">
      <c r="B1423" s="93" t="s">
        <v>2802</v>
      </c>
      <c r="C1423" s="102">
        <v>10022740.07</v>
      </c>
    </row>
    <row r="1424" spans="2:3">
      <c r="B1424" s="93" t="s">
        <v>2803</v>
      </c>
      <c r="C1424" s="102">
        <v>1423920</v>
      </c>
    </row>
    <row r="1425" spans="2:3">
      <c r="B1425" s="93" t="s">
        <v>1557</v>
      </c>
      <c r="C1425" s="102">
        <v>1178111588.6400001</v>
      </c>
    </row>
    <row r="1426" spans="2:3">
      <c r="B1426" s="93" t="s">
        <v>2804</v>
      </c>
      <c r="C1426" s="102">
        <v>324057061.06</v>
      </c>
    </row>
    <row r="1427" spans="2:3">
      <c r="B1427" s="93" t="s">
        <v>2805</v>
      </c>
      <c r="C1427" s="102">
        <v>540993.75</v>
      </c>
    </row>
    <row r="1428" spans="2:3">
      <c r="B1428" s="93" t="s">
        <v>2806</v>
      </c>
      <c r="C1428" s="102">
        <v>834572063.99000001</v>
      </c>
    </row>
    <row r="1429" spans="2:3">
      <c r="B1429" s="93" t="s">
        <v>2807</v>
      </c>
      <c r="C1429" s="102">
        <v>188506859.81</v>
      </c>
    </row>
    <row r="1430" spans="2:3">
      <c r="B1430" s="93" t="s">
        <v>2808</v>
      </c>
      <c r="C1430" s="102">
        <v>1200341857.46</v>
      </c>
    </row>
    <row r="1431" spans="2:3">
      <c r="B1431" s="93" t="s">
        <v>1558</v>
      </c>
      <c r="C1431" s="102">
        <v>1606153081.97</v>
      </c>
    </row>
    <row r="1432" spans="2:3">
      <c r="B1432" s="93" t="s">
        <v>2328</v>
      </c>
      <c r="C1432" s="102">
        <v>899554924.41999996</v>
      </c>
    </row>
    <row r="1433" spans="2:3">
      <c r="B1433" s="93" t="s">
        <v>1559</v>
      </c>
      <c r="C1433" s="102">
        <v>38464859.390000001</v>
      </c>
    </row>
    <row r="1434" spans="2:3">
      <c r="B1434" s="93" t="s">
        <v>2809</v>
      </c>
      <c r="C1434" s="102">
        <v>1328108869.6800001</v>
      </c>
    </row>
    <row r="1435" spans="2:3">
      <c r="B1435" s="93" t="s">
        <v>2810</v>
      </c>
      <c r="C1435" s="102">
        <v>87072303.709999993</v>
      </c>
    </row>
    <row r="1436" spans="2:3">
      <c r="B1436" s="93" t="s">
        <v>2811</v>
      </c>
      <c r="C1436" s="102">
        <v>1150032204</v>
      </c>
    </row>
    <row r="1437" spans="2:3">
      <c r="B1437" s="93" t="s">
        <v>2812</v>
      </c>
      <c r="C1437" s="102">
        <v>27949768.600000001</v>
      </c>
    </row>
    <row r="1438" spans="2:3">
      <c r="B1438" s="93" t="s">
        <v>2330</v>
      </c>
      <c r="C1438" s="102">
        <v>29445995.199999999</v>
      </c>
    </row>
    <row r="1439" spans="2:3">
      <c r="B1439" s="93" t="s">
        <v>2813</v>
      </c>
      <c r="C1439" s="102">
        <v>324381202.38</v>
      </c>
    </row>
    <row r="1440" spans="2:3" ht="13">
      <c r="C1440" s="95">
        <f>SUM(C1161:C1439)</f>
        <v>132196256022.54004</v>
      </c>
    </row>
    <row r="1442" spans="2:3" ht="13">
      <c r="B1442" s="96" t="s">
        <v>312</v>
      </c>
      <c r="C1442" s="95" t="s">
        <v>311</v>
      </c>
    </row>
    <row r="1443" spans="2:3">
      <c r="B1443" s="93" t="s">
        <v>2288</v>
      </c>
      <c r="C1443" s="102">
        <v>119793669.12</v>
      </c>
    </row>
    <row r="1444" spans="2:3">
      <c r="B1444" s="93" t="s">
        <v>2289</v>
      </c>
      <c r="C1444" s="102">
        <v>353183449.80000001</v>
      </c>
    </row>
    <row r="1445" spans="2:3">
      <c r="B1445" s="93" t="s">
        <v>2553</v>
      </c>
      <c r="C1445" s="102">
        <v>21842075.050000001</v>
      </c>
    </row>
    <row r="1446" spans="2:3">
      <c r="B1446" s="93" t="s">
        <v>2005</v>
      </c>
      <c r="C1446" s="102">
        <v>480498.13</v>
      </c>
    </row>
    <row r="1447" spans="2:3">
      <c r="B1447" s="93" t="s">
        <v>2555</v>
      </c>
      <c r="C1447" s="102">
        <v>12899307.23</v>
      </c>
    </row>
    <row r="1448" spans="2:3">
      <c r="B1448" s="93" t="s">
        <v>2006</v>
      </c>
      <c r="C1448" s="102">
        <v>32112603.989999998</v>
      </c>
    </row>
    <row r="1449" spans="2:3">
      <c r="B1449" s="93" t="s">
        <v>2557</v>
      </c>
      <c r="C1449" s="102">
        <v>536152.18000000005</v>
      </c>
    </row>
    <row r="1450" spans="2:3">
      <c r="B1450" s="93" t="s">
        <v>2558</v>
      </c>
      <c r="C1450" s="102">
        <v>16961165</v>
      </c>
    </row>
    <row r="1451" spans="2:3">
      <c r="B1451" s="93" t="s">
        <v>2560</v>
      </c>
      <c r="C1451" s="102">
        <v>215038671.91999999</v>
      </c>
    </row>
    <row r="1452" spans="2:3">
      <c r="B1452" s="93" t="s">
        <v>2561</v>
      </c>
      <c r="C1452" s="102">
        <v>37989904.920000002</v>
      </c>
    </row>
    <row r="1453" spans="2:3">
      <c r="B1453" s="93" t="s">
        <v>2562</v>
      </c>
      <c r="C1453" s="102">
        <v>260504596.78</v>
      </c>
    </row>
    <row r="1454" spans="2:3">
      <c r="B1454" s="93" t="s">
        <v>1535</v>
      </c>
      <c r="C1454" s="102">
        <v>112984806.66</v>
      </c>
    </row>
    <row r="1455" spans="2:3">
      <c r="B1455" s="93" t="s">
        <v>1536</v>
      </c>
      <c r="C1455" s="102">
        <v>146166282.40000001</v>
      </c>
    </row>
    <row r="1456" spans="2:3">
      <c r="B1456" s="93" t="s">
        <v>2678</v>
      </c>
      <c r="C1456" s="102">
        <v>298886825.44999999</v>
      </c>
    </row>
    <row r="1457" spans="2:3">
      <c r="B1457" s="93" t="s">
        <v>2567</v>
      </c>
      <c r="C1457" s="102">
        <v>371624731.92000002</v>
      </c>
    </row>
    <row r="1458" spans="2:3">
      <c r="B1458" s="93" t="s">
        <v>2679</v>
      </c>
      <c r="C1458" s="102">
        <v>2198500</v>
      </c>
    </row>
    <row r="1459" spans="2:3">
      <c r="B1459" s="93" t="s">
        <v>2571</v>
      </c>
      <c r="C1459" s="102">
        <v>156731480.97999999</v>
      </c>
    </row>
    <row r="1460" spans="2:3">
      <c r="B1460" s="93" t="s">
        <v>2008</v>
      </c>
      <c r="C1460" s="102">
        <v>8232091.0099999998</v>
      </c>
    </row>
    <row r="1461" spans="2:3">
      <c r="B1461" s="93" t="s">
        <v>2572</v>
      </c>
      <c r="C1461" s="102">
        <v>21754125</v>
      </c>
    </row>
    <row r="1462" spans="2:3">
      <c r="B1462" s="93" t="s">
        <v>2574</v>
      </c>
      <c r="C1462" s="102">
        <v>248555149.62</v>
      </c>
    </row>
    <row r="1463" spans="2:3">
      <c r="B1463" s="93" t="s">
        <v>2576</v>
      </c>
      <c r="C1463" s="102">
        <v>262866560.03999999</v>
      </c>
    </row>
    <row r="1464" spans="2:3">
      <c r="B1464" s="93" t="s">
        <v>2577</v>
      </c>
      <c r="C1464" s="102">
        <v>40675745.210000001</v>
      </c>
    </row>
    <row r="1465" spans="2:3">
      <c r="B1465" s="93" t="s">
        <v>2578</v>
      </c>
      <c r="C1465" s="102">
        <v>13518774.5</v>
      </c>
    </row>
    <row r="1466" spans="2:3">
      <c r="B1466" s="93" t="s">
        <v>1537</v>
      </c>
      <c r="C1466" s="102">
        <v>43300178.020000003</v>
      </c>
    </row>
    <row r="1467" spans="2:3">
      <c r="B1467" s="93" t="s">
        <v>2579</v>
      </c>
      <c r="C1467" s="102">
        <v>100105208.15000001</v>
      </c>
    </row>
    <row r="1468" spans="2:3">
      <c r="B1468" s="93" t="s">
        <v>2580</v>
      </c>
      <c r="C1468" s="102">
        <v>20297628.899999999</v>
      </c>
    </row>
    <row r="1469" spans="2:3">
      <c r="B1469" s="93" t="s">
        <v>2581</v>
      </c>
      <c r="C1469" s="102">
        <v>7679096.25</v>
      </c>
    </row>
    <row r="1470" spans="2:3">
      <c r="B1470" s="93" t="s">
        <v>2584</v>
      </c>
      <c r="C1470" s="102">
        <v>88752477.5</v>
      </c>
    </row>
    <row r="1471" spans="2:3">
      <c r="B1471" s="93" t="s">
        <v>2586</v>
      </c>
      <c r="C1471" s="102">
        <v>11890868.23</v>
      </c>
    </row>
    <row r="1472" spans="2:3">
      <c r="B1472" s="93" t="s">
        <v>2290</v>
      </c>
      <c r="C1472" s="102">
        <v>96408563.469999999</v>
      </c>
    </row>
    <row r="1473" spans="2:3">
      <c r="B1473" s="93" t="s">
        <v>2589</v>
      </c>
      <c r="C1473" s="102">
        <v>947904.86</v>
      </c>
    </row>
    <row r="1474" spans="2:3">
      <c r="B1474" s="93" t="s">
        <v>2590</v>
      </c>
      <c r="C1474" s="102">
        <v>4397679.5999999996</v>
      </c>
    </row>
    <row r="1475" spans="2:3">
      <c r="B1475" s="93" t="s">
        <v>2292</v>
      </c>
      <c r="C1475" s="102">
        <v>119410600</v>
      </c>
    </row>
    <row r="1476" spans="2:3">
      <c r="B1476" s="93" t="s">
        <v>2293</v>
      </c>
      <c r="C1476" s="102">
        <v>411075874.19</v>
      </c>
    </row>
    <row r="1477" spans="2:3">
      <c r="B1477" s="93" t="s">
        <v>2591</v>
      </c>
      <c r="C1477" s="102">
        <v>50658482.630000003</v>
      </c>
    </row>
    <row r="1478" spans="2:3">
      <c r="B1478" s="93" t="s">
        <v>2592</v>
      </c>
      <c r="C1478" s="102">
        <v>115831270.23</v>
      </c>
    </row>
    <row r="1479" spans="2:3">
      <c r="B1479" s="93" t="s">
        <v>2593</v>
      </c>
      <c r="C1479" s="102">
        <v>709536483.42999995</v>
      </c>
    </row>
    <row r="1480" spans="2:3">
      <c r="B1480" s="93" t="s">
        <v>2594</v>
      </c>
      <c r="C1480" s="102">
        <v>39557261.219999999</v>
      </c>
    </row>
    <row r="1481" spans="2:3">
      <c r="B1481" s="93" t="s">
        <v>2294</v>
      </c>
      <c r="C1481" s="102">
        <v>1926435.42</v>
      </c>
    </row>
    <row r="1482" spans="2:3">
      <c r="B1482" s="93" t="s">
        <v>2596</v>
      </c>
      <c r="C1482" s="102">
        <v>23229433.940000001</v>
      </c>
    </row>
    <row r="1483" spans="2:3">
      <c r="B1483" s="93" t="s">
        <v>2009</v>
      </c>
      <c r="C1483" s="102">
        <v>1020171027.26</v>
      </c>
    </row>
    <row r="1484" spans="2:3">
      <c r="B1484" s="93" t="s">
        <v>2598</v>
      </c>
      <c r="C1484" s="102">
        <v>80112118.189999998</v>
      </c>
    </row>
    <row r="1485" spans="2:3">
      <c r="B1485" s="93" t="s">
        <v>2295</v>
      </c>
      <c r="C1485" s="102">
        <v>6846543.1500000004</v>
      </c>
    </row>
    <row r="1486" spans="2:3">
      <c r="B1486" s="93" t="s">
        <v>2599</v>
      </c>
      <c r="C1486" s="102">
        <v>2383147.65</v>
      </c>
    </row>
    <row r="1487" spans="2:3">
      <c r="B1487" s="93" t="s">
        <v>2601</v>
      </c>
      <c r="C1487" s="102">
        <v>2191140.1800000002</v>
      </c>
    </row>
    <row r="1488" spans="2:3">
      <c r="B1488" s="93" t="s">
        <v>2010</v>
      </c>
      <c r="C1488" s="102">
        <v>66864051.75</v>
      </c>
    </row>
    <row r="1489" spans="2:3">
      <c r="B1489" s="93" t="s">
        <v>1539</v>
      </c>
      <c r="C1489" s="102">
        <v>176478256.05000001</v>
      </c>
    </row>
    <row r="1490" spans="2:3">
      <c r="B1490" s="93" t="s">
        <v>2603</v>
      </c>
      <c r="C1490" s="102">
        <v>20523309.25</v>
      </c>
    </row>
    <row r="1491" spans="2:3">
      <c r="B1491" s="93" t="s">
        <v>2604</v>
      </c>
      <c r="C1491" s="102">
        <v>56765578.950000003</v>
      </c>
    </row>
    <row r="1492" spans="2:3">
      <c r="B1492" s="93" t="s">
        <v>2609</v>
      </c>
      <c r="C1492" s="102">
        <v>63501704.829999998</v>
      </c>
    </row>
    <row r="1493" spans="2:3">
      <c r="B1493" s="93" t="s">
        <v>2610</v>
      </c>
      <c r="C1493" s="102">
        <v>10100027.029999999</v>
      </c>
    </row>
    <row r="1494" spans="2:3">
      <c r="B1494" s="93" t="s">
        <v>1541</v>
      </c>
      <c r="C1494" s="102">
        <v>220341040.69999999</v>
      </c>
    </row>
    <row r="1495" spans="2:3">
      <c r="B1495" s="93" t="s">
        <v>2611</v>
      </c>
      <c r="C1495" s="102">
        <v>387772882.56</v>
      </c>
    </row>
    <row r="1496" spans="2:3">
      <c r="B1496" s="93" t="s">
        <v>2011</v>
      </c>
      <c r="C1496" s="102">
        <v>95224395.340000004</v>
      </c>
    </row>
    <row r="1497" spans="2:3">
      <c r="B1497" s="93" t="s">
        <v>2012</v>
      </c>
      <c r="C1497" s="102">
        <v>726717.5</v>
      </c>
    </row>
    <row r="1498" spans="2:3">
      <c r="B1498" s="93" t="s">
        <v>2613</v>
      </c>
      <c r="C1498" s="102">
        <v>1320030.1000000001</v>
      </c>
    </row>
    <row r="1499" spans="2:3">
      <c r="B1499" s="93" t="s">
        <v>2614</v>
      </c>
      <c r="C1499" s="102">
        <v>32321112.449999999</v>
      </c>
    </row>
    <row r="1500" spans="2:3">
      <c r="B1500" s="93" t="s">
        <v>2615</v>
      </c>
      <c r="C1500" s="102">
        <v>705382983.71000004</v>
      </c>
    </row>
    <row r="1501" spans="2:3">
      <c r="B1501" s="93" t="s">
        <v>2618</v>
      </c>
      <c r="C1501" s="102">
        <v>14954632.02</v>
      </c>
    </row>
    <row r="1502" spans="2:3">
      <c r="B1502" s="93" t="s">
        <v>2296</v>
      </c>
      <c r="C1502" s="102">
        <v>132835189.45999999</v>
      </c>
    </row>
    <row r="1503" spans="2:3">
      <c r="B1503" s="93" t="s">
        <v>1542</v>
      </c>
      <c r="C1503" s="102">
        <v>9215351.6300000008</v>
      </c>
    </row>
    <row r="1504" spans="2:3">
      <c r="B1504" s="93" t="s">
        <v>2680</v>
      </c>
      <c r="C1504" s="102">
        <v>75373095.200000003</v>
      </c>
    </row>
    <row r="1505" spans="2:3">
      <c r="B1505" s="93" t="s">
        <v>2297</v>
      </c>
      <c r="C1505" s="102">
        <v>11047137.32</v>
      </c>
    </row>
    <row r="1506" spans="2:3">
      <c r="B1506" s="93" t="s">
        <v>2298</v>
      </c>
      <c r="C1506" s="102">
        <v>10509000.199999999</v>
      </c>
    </row>
    <row r="1507" spans="2:3">
      <c r="B1507" s="93" t="s">
        <v>2625</v>
      </c>
      <c r="C1507" s="102">
        <v>60038614.299999997</v>
      </c>
    </row>
    <row r="1508" spans="2:3">
      <c r="B1508" s="93" t="s">
        <v>2626</v>
      </c>
      <c r="C1508" s="102">
        <v>2296216.59</v>
      </c>
    </row>
    <row r="1509" spans="2:3">
      <c r="B1509" s="93" t="s">
        <v>2627</v>
      </c>
      <c r="C1509" s="102">
        <v>65964706.68</v>
      </c>
    </row>
    <row r="1510" spans="2:3">
      <c r="B1510" s="93" t="s">
        <v>2628</v>
      </c>
      <c r="C1510" s="102">
        <v>36661732.759999998</v>
      </c>
    </row>
    <row r="1511" spans="2:3">
      <c r="B1511" s="93" t="s">
        <v>2630</v>
      </c>
      <c r="C1511" s="102">
        <v>50291865.030000001</v>
      </c>
    </row>
    <row r="1512" spans="2:3">
      <c r="B1512" s="93" t="s">
        <v>2299</v>
      </c>
      <c r="C1512" s="102">
        <v>534605.18999999994</v>
      </c>
    </row>
    <row r="1513" spans="2:3">
      <c r="B1513" s="93" t="s">
        <v>2635</v>
      </c>
      <c r="C1513" s="102">
        <v>60329812.130000003</v>
      </c>
    </row>
    <row r="1514" spans="2:3">
      <c r="B1514" s="93" t="s">
        <v>2013</v>
      </c>
      <c r="C1514" s="102">
        <v>36233467.039999999</v>
      </c>
    </row>
    <row r="1515" spans="2:3">
      <c r="B1515" s="93" t="s">
        <v>2637</v>
      </c>
      <c r="C1515" s="102">
        <v>2543335.52</v>
      </c>
    </row>
    <row r="1516" spans="2:3">
      <c r="B1516" s="93" t="s">
        <v>2638</v>
      </c>
      <c r="C1516" s="102">
        <v>168020568.34</v>
      </c>
    </row>
    <row r="1517" spans="2:3">
      <c r="B1517" s="93" t="s">
        <v>2639</v>
      </c>
      <c r="C1517" s="102">
        <v>395077.19</v>
      </c>
    </row>
    <row r="1518" spans="2:3">
      <c r="B1518" s="93" t="s">
        <v>2641</v>
      </c>
      <c r="C1518" s="102">
        <v>31261438.300000001</v>
      </c>
    </row>
    <row r="1519" spans="2:3">
      <c r="B1519" s="93" t="s">
        <v>2645</v>
      </c>
      <c r="C1519" s="102">
        <v>34176940.5</v>
      </c>
    </row>
    <row r="1520" spans="2:3">
      <c r="B1520" s="93" t="s">
        <v>2646</v>
      </c>
      <c r="C1520" s="102">
        <v>17432671.73</v>
      </c>
    </row>
    <row r="1521" spans="2:3">
      <c r="B1521" s="93" t="s">
        <v>2647</v>
      </c>
      <c r="C1521" s="102">
        <v>10916468.039999999</v>
      </c>
    </row>
    <row r="1522" spans="2:3">
      <c r="B1522" s="93" t="s">
        <v>2301</v>
      </c>
      <c r="C1522" s="102">
        <v>562397830.85000002</v>
      </c>
    </row>
    <row r="1523" spans="2:3">
      <c r="B1523" s="93" t="s">
        <v>2649</v>
      </c>
      <c r="C1523" s="102">
        <v>600286650.54999995</v>
      </c>
    </row>
    <row r="1524" spans="2:3">
      <c r="B1524" s="93" t="s">
        <v>2650</v>
      </c>
      <c r="C1524" s="102">
        <v>13917449.85</v>
      </c>
    </row>
    <row r="1525" spans="2:3">
      <c r="B1525" s="93" t="s">
        <v>2652</v>
      </c>
      <c r="C1525" s="102">
        <v>474744.3</v>
      </c>
    </row>
    <row r="1526" spans="2:3">
      <c r="B1526" s="93" t="s">
        <v>2654</v>
      </c>
      <c r="C1526" s="102">
        <v>2050699.74</v>
      </c>
    </row>
    <row r="1527" spans="2:3">
      <c r="B1527" s="93" t="s">
        <v>1543</v>
      </c>
      <c r="C1527" s="102">
        <v>38949428.75</v>
      </c>
    </row>
    <row r="1528" spans="2:3">
      <c r="B1528" s="93" t="s">
        <v>2302</v>
      </c>
      <c r="C1528" s="102">
        <v>12566389.689999999</v>
      </c>
    </row>
    <row r="1529" spans="2:3">
      <c r="B1529" s="93" t="s">
        <v>2660</v>
      </c>
      <c r="C1529" s="102">
        <v>28878624.66</v>
      </c>
    </row>
    <row r="1530" spans="2:3">
      <c r="B1530" s="93" t="s">
        <v>2303</v>
      </c>
      <c r="C1530" s="102">
        <v>43356242.200000003</v>
      </c>
    </row>
    <row r="1531" spans="2:3">
      <c r="B1531" s="93" t="s">
        <v>2304</v>
      </c>
      <c r="C1531" s="102">
        <v>149375974.90000001</v>
      </c>
    </row>
    <row r="1532" spans="2:3">
      <c r="B1532" s="93" t="s">
        <v>2663</v>
      </c>
      <c r="C1532" s="102">
        <v>357551135.87</v>
      </c>
    </row>
    <row r="1533" spans="2:3">
      <c r="B1533" s="93" t="s">
        <v>2305</v>
      </c>
      <c r="C1533" s="102">
        <v>6113346.6200000001</v>
      </c>
    </row>
    <row r="1534" spans="2:3">
      <c r="B1534" s="93" t="s">
        <v>2306</v>
      </c>
      <c r="C1534" s="102">
        <v>82866072.659999996</v>
      </c>
    </row>
    <row r="1535" spans="2:3">
      <c r="B1535" s="93" t="s">
        <v>1544</v>
      </c>
      <c r="C1535" s="102">
        <v>12449808.76</v>
      </c>
    </row>
    <row r="1536" spans="2:3">
      <c r="B1536" s="93" t="s">
        <v>2668</v>
      </c>
      <c r="C1536" s="102">
        <v>125518983.95999999</v>
      </c>
    </row>
    <row r="1537" spans="2:3">
      <c r="B1537" s="93" t="s">
        <v>2669</v>
      </c>
      <c r="C1537" s="102">
        <v>4686251.66</v>
      </c>
    </row>
    <row r="1538" spans="2:3">
      <c r="B1538" s="93" t="s">
        <v>2670</v>
      </c>
      <c r="C1538" s="102">
        <v>281617266.94999999</v>
      </c>
    </row>
    <row r="1539" spans="2:3">
      <c r="B1539" s="93" t="s">
        <v>2307</v>
      </c>
      <c r="C1539" s="102">
        <v>17485027.25</v>
      </c>
    </row>
    <row r="1540" spans="2:3">
      <c r="B1540" s="93" t="s">
        <v>1546</v>
      </c>
      <c r="C1540" s="102">
        <v>3621508.5</v>
      </c>
    </row>
    <row r="1541" spans="2:3">
      <c r="B1541" s="93" t="s">
        <v>2672</v>
      </c>
      <c r="C1541" s="102">
        <v>3717129.17</v>
      </c>
    </row>
    <row r="1542" spans="2:3">
      <c r="B1542" s="93" t="s">
        <v>2308</v>
      </c>
      <c r="C1542" s="102">
        <v>29578226.850000001</v>
      </c>
    </row>
    <row r="1543" spans="2:3">
      <c r="B1543" s="93" t="s">
        <v>2677</v>
      </c>
      <c r="C1543" s="102">
        <v>40053259.829999998</v>
      </c>
    </row>
    <row r="1544" spans="2:3">
      <c r="B1544" s="93" t="s">
        <v>2309</v>
      </c>
      <c r="C1544" s="102">
        <v>408384325.30000001</v>
      </c>
    </row>
    <row r="1545" spans="2:3">
      <c r="B1545" s="93" t="s">
        <v>2310</v>
      </c>
      <c r="C1545" s="102">
        <v>822895393.55999994</v>
      </c>
    </row>
    <row r="1546" spans="2:3">
      <c r="B1546" s="93" t="s">
        <v>2016</v>
      </c>
      <c r="C1546" s="102">
        <v>610000797.13999999</v>
      </c>
    </row>
    <row r="1547" spans="2:3">
      <c r="B1547" s="93" t="s">
        <v>2681</v>
      </c>
      <c r="C1547" s="102">
        <v>436391467.92000002</v>
      </c>
    </row>
    <row r="1548" spans="2:3">
      <c r="B1548" s="93" t="s">
        <v>2682</v>
      </c>
      <c r="C1548" s="102">
        <v>457875527.39999998</v>
      </c>
    </row>
    <row r="1549" spans="2:3">
      <c r="B1549" s="93" t="s">
        <v>2683</v>
      </c>
      <c r="C1549" s="102">
        <v>246974663.41999999</v>
      </c>
    </row>
    <row r="1550" spans="2:3">
      <c r="B1550" s="93" t="s">
        <v>2017</v>
      </c>
      <c r="C1550" s="102">
        <v>443877351.00999999</v>
      </c>
    </row>
    <row r="1551" spans="2:3">
      <c r="B1551" s="93" t="s">
        <v>2684</v>
      </c>
      <c r="C1551" s="102">
        <v>778240439.46000004</v>
      </c>
    </row>
    <row r="1552" spans="2:3">
      <c r="B1552" s="93" t="s">
        <v>2685</v>
      </c>
      <c r="C1552" s="102">
        <v>573265451.70000005</v>
      </c>
    </row>
    <row r="1553" spans="2:3">
      <c r="B1553" s="93" t="s">
        <v>2686</v>
      </c>
      <c r="C1553" s="102">
        <v>455870</v>
      </c>
    </row>
    <row r="1554" spans="2:3">
      <c r="B1554" s="93" t="s">
        <v>2018</v>
      </c>
      <c r="C1554" s="102">
        <v>730868129.53999996</v>
      </c>
    </row>
    <row r="1555" spans="2:3">
      <c r="B1555" s="93" t="s">
        <v>2687</v>
      </c>
      <c r="C1555" s="102">
        <v>423648731.35000002</v>
      </c>
    </row>
    <row r="1556" spans="2:3">
      <c r="B1556" s="93" t="s">
        <v>2688</v>
      </c>
      <c r="C1556" s="102">
        <v>385305243.63999999</v>
      </c>
    </row>
    <row r="1557" spans="2:3">
      <c r="B1557" s="93" t="s">
        <v>2689</v>
      </c>
      <c r="C1557" s="102">
        <v>13512875</v>
      </c>
    </row>
    <row r="1558" spans="2:3">
      <c r="B1558" s="93" t="s">
        <v>2690</v>
      </c>
      <c r="C1558" s="102">
        <v>844280953.26999998</v>
      </c>
    </row>
    <row r="1559" spans="2:3">
      <c r="B1559" s="93" t="s">
        <v>2691</v>
      </c>
      <c r="C1559" s="102">
        <v>390365769.93000001</v>
      </c>
    </row>
    <row r="1560" spans="2:3">
      <c r="B1560" s="93" t="s">
        <v>2019</v>
      </c>
      <c r="C1560" s="102">
        <v>1024970561.01</v>
      </c>
    </row>
    <row r="1561" spans="2:3">
      <c r="B1561" s="93" t="s">
        <v>2692</v>
      </c>
      <c r="C1561" s="102">
        <v>1110840631.52</v>
      </c>
    </row>
    <row r="1562" spans="2:3">
      <c r="B1562" s="93" t="s">
        <v>1547</v>
      </c>
      <c r="C1562" s="102">
        <v>4136223011.27</v>
      </c>
    </row>
    <row r="1563" spans="2:3">
      <c r="B1563" s="93" t="s">
        <v>1548</v>
      </c>
      <c r="C1563" s="102">
        <v>1198703571.8199999</v>
      </c>
    </row>
    <row r="1564" spans="2:3">
      <c r="B1564" s="93" t="s">
        <v>2693</v>
      </c>
      <c r="C1564" s="102">
        <v>258988537.52000001</v>
      </c>
    </row>
    <row r="1565" spans="2:3">
      <c r="B1565" s="93" t="s">
        <v>2694</v>
      </c>
      <c r="C1565" s="102">
        <v>755166425.20000005</v>
      </c>
    </row>
    <row r="1566" spans="2:3">
      <c r="B1566" s="93" t="s">
        <v>2695</v>
      </c>
      <c r="C1566" s="102">
        <v>639089090.88999999</v>
      </c>
    </row>
    <row r="1567" spans="2:3">
      <c r="B1567" s="93" t="s">
        <v>2696</v>
      </c>
      <c r="C1567" s="102">
        <v>1184736743.3699999</v>
      </c>
    </row>
    <row r="1568" spans="2:3">
      <c r="B1568" s="93" t="s">
        <v>2697</v>
      </c>
      <c r="C1568" s="102">
        <v>197668809.44999999</v>
      </c>
    </row>
    <row r="1569" spans="2:3">
      <c r="B1569" s="93" t="s">
        <v>2698</v>
      </c>
      <c r="C1569" s="102">
        <v>2974402.5</v>
      </c>
    </row>
    <row r="1570" spans="2:3">
      <c r="B1570" s="93" t="s">
        <v>2699</v>
      </c>
      <c r="C1570" s="102">
        <v>486148277.66000003</v>
      </c>
    </row>
    <row r="1571" spans="2:3">
      <c r="B1571" s="93" t="s">
        <v>2700</v>
      </c>
      <c r="C1571" s="102">
        <v>735387191.97000003</v>
      </c>
    </row>
    <row r="1572" spans="2:3">
      <c r="B1572" s="93" t="s">
        <v>2701</v>
      </c>
      <c r="C1572" s="102">
        <v>582364191.08000004</v>
      </c>
    </row>
    <row r="1573" spans="2:3">
      <c r="B1573" s="93" t="s">
        <v>2020</v>
      </c>
      <c r="C1573" s="102">
        <v>2894382200.1199999</v>
      </c>
    </row>
    <row r="1574" spans="2:3">
      <c r="B1574" s="93" t="s">
        <v>2702</v>
      </c>
      <c r="C1574" s="102">
        <v>81056640.680000007</v>
      </c>
    </row>
    <row r="1575" spans="2:3">
      <c r="B1575" s="93" t="s">
        <v>2703</v>
      </c>
      <c r="C1575" s="102">
        <v>312529765.69999999</v>
      </c>
    </row>
    <row r="1576" spans="2:3">
      <c r="B1576" s="93" t="s">
        <v>2704</v>
      </c>
      <c r="C1576" s="102">
        <v>490247903.86000001</v>
      </c>
    </row>
    <row r="1577" spans="2:3">
      <c r="B1577" s="93" t="s">
        <v>2705</v>
      </c>
      <c r="C1577" s="102">
        <v>833224982.87</v>
      </c>
    </row>
    <row r="1578" spans="2:3">
      <c r="B1578" s="93" t="s">
        <v>2706</v>
      </c>
      <c r="C1578" s="102">
        <v>184685115.38</v>
      </c>
    </row>
    <row r="1579" spans="2:3">
      <c r="B1579" s="93" t="s">
        <v>2707</v>
      </c>
      <c r="C1579" s="102">
        <v>165421876.72999999</v>
      </c>
    </row>
    <row r="1580" spans="2:3">
      <c r="B1580" s="93" t="s">
        <v>2708</v>
      </c>
      <c r="C1580" s="102">
        <v>11446249.880000001</v>
      </c>
    </row>
    <row r="1581" spans="2:3">
      <c r="B1581" s="93" t="s">
        <v>1549</v>
      </c>
      <c r="C1581" s="102">
        <v>157939155.11000001</v>
      </c>
    </row>
    <row r="1582" spans="2:3">
      <c r="B1582" s="93" t="s">
        <v>2709</v>
      </c>
      <c r="C1582" s="102">
        <v>215940461.72</v>
      </c>
    </row>
    <row r="1583" spans="2:3">
      <c r="B1583" s="93" t="s">
        <v>2710</v>
      </c>
      <c r="C1583" s="102">
        <v>553945687.44000006</v>
      </c>
    </row>
    <row r="1584" spans="2:3">
      <c r="B1584" s="93" t="s">
        <v>2711</v>
      </c>
      <c r="C1584" s="102">
        <v>61259791.299999997</v>
      </c>
    </row>
    <row r="1585" spans="2:3">
      <c r="B1585" s="93" t="s">
        <v>2712</v>
      </c>
      <c r="C1585" s="102">
        <v>8655762.5</v>
      </c>
    </row>
    <row r="1586" spans="2:3">
      <c r="B1586" s="93" t="s">
        <v>2713</v>
      </c>
      <c r="C1586" s="102">
        <v>312275521.33999997</v>
      </c>
    </row>
    <row r="1587" spans="2:3">
      <c r="B1587" s="93" t="s">
        <v>2714</v>
      </c>
      <c r="C1587" s="102">
        <v>969879165.12</v>
      </c>
    </row>
    <row r="1588" spans="2:3">
      <c r="B1588" s="93" t="s">
        <v>2715</v>
      </c>
      <c r="C1588" s="102">
        <v>193209163.37</v>
      </c>
    </row>
    <row r="1589" spans="2:3">
      <c r="B1589" s="93" t="s">
        <v>2716</v>
      </c>
      <c r="C1589" s="102">
        <v>27976245.84</v>
      </c>
    </row>
    <row r="1590" spans="2:3">
      <c r="B1590" s="93" t="s">
        <v>2717</v>
      </c>
      <c r="C1590" s="102">
        <v>340806376.88</v>
      </c>
    </row>
    <row r="1591" spans="2:3">
      <c r="B1591" s="93" t="s">
        <v>2718</v>
      </c>
      <c r="C1591" s="102">
        <v>48646427.119999997</v>
      </c>
    </row>
    <row r="1592" spans="2:3">
      <c r="B1592" s="93" t="s">
        <v>2719</v>
      </c>
      <c r="C1592" s="102">
        <v>666187380.69000006</v>
      </c>
    </row>
    <row r="1593" spans="2:3">
      <c r="B1593" s="93" t="s">
        <v>2311</v>
      </c>
      <c r="C1593" s="102">
        <v>1282578035.77</v>
      </c>
    </row>
    <row r="1594" spans="2:3">
      <c r="B1594" s="93" t="s">
        <v>2312</v>
      </c>
      <c r="C1594" s="102">
        <v>702125</v>
      </c>
    </row>
    <row r="1595" spans="2:3">
      <c r="B1595" s="93" t="s">
        <v>2720</v>
      </c>
      <c r="C1595" s="102">
        <v>214314238.87</v>
      </c>
    </row>
    <row r="1596" spans="2:3">
      <c r="B1596" s="93" t="s">
        <v>2721</v>
      </c>
      <c r="C1596" s="102">
        <v>128642453.22</v>
      </c>
    </row>
    <row r="1597" spans="2:3">
      <c r="B1597" s="93" t="s">
        <v>1550</v>
      </c>
      <c r="C1597" s="102">
        <v>223607882.52000001</v>
      </c>
    </row>
    <row r="1598" spans="2:3">
      <c r="B1598" s="93" t="s">
        <v>2313</v>
      </c>
      <c r="C1598" s="102">
        <v>261813735.62</v>
      </c>
    </row>
    <row r="1599" spans="2:3">
      <c r="B1599" s="93" t="s">
        <v>2314</v>
      </c>
      <c r="C1599" s="102">
        <v>865817765.40999997</v>
      </c>
    </row>
    <row r="1600" spans="2:3">
      <c r="B1600" s="93" t="s">
        <v>2722</v>
      </c>
      <c r="C1600" s="102">
        <v>351353809.22000003</v>
      </c>
    </row>
    <row r="1601" spans="2:3">
      <c r="B1601" s="93" t="s">
        <v>2723</v>
      </c>
      <c r="C1601" s="102">
        <v>520897101.88</v>
      </c>
    </row>
    <row r="1602" spans="2:3">
      <c r="B1602" s="93" t="s">
        <v>2724</v>
      </c>
      <c r="C1602" s="102">
        <v>1234131801.5699999</v>
      </c>
    </row>
    <row r="1603" spans="2:3">
      <c r="B1603" s="93" t="s">
        <v>2725</v>
      </c>
      <c r="C1603" s="102">
        <v>1490762644.52</v>
      </c>
    </row>
    <row r="1604" spans="2:3">
      <c r="B1604" s="93" t="s">
        <v>2726</v>
      </c>
      <c r="C1604" s="102">
        <v>236514254.5</v>
      </c>
    </row>
    <row r="1605" spans="2:3">
      <c r="B1605" s="93" t="s">
        <v>2315</v>
      </c>
      <c r="C1605" s="102">
        <v>1567051773.25</v>
      </c>
    </row>
    <row r="1606" spans="2:3">
      <c r="B1606" s="93" t="s">
        <v>2727</v>
      </c>
      <c r="C1606" s="102">
        <v>161973570.84</v>
      </c>
    </row>
    <row r="1607" spans="2:3">
      <c r="B1607" s="93" t="s">
        <v>2728</v>
      </c>
      <c r="C1607" s="102">
        <v>377936656.88</v>
      </c>
    </row>
    <row r="1608" spans="2:3">
      <c r="B1608" s="93" t="s">
        <v>2729</v>
      </c>
      <c r="C1608" s="102">
        <v>947972677.09000003</v>
      </c>
    </row>
    <row r="1609" spans="2:3">
      <c r="B1609" s="93" t="s">
        <v>1551</v>
      </c>
      <c r="C1609" s="102">
        <v>5325766291.3100004</v>
      </c>
    </row>
    <row r="1610" spans="2:3">
      <c r="B1610" s="93" t="s">
        <v>2730</v>
      </c>
      <c r="C1610" s="102">
        <v>309552204.77999997</v>
      </c>
    </row>
    <row r="1611" spans="2:3">
      <c r="B1611" s="93" t="s">
        <v>2731</v>
      </c>
      <c r="C1611" s="102">
        <v>1180234097.5999999</v>
      </c>
    </row>
    <row r="1612" spans="2:3">
      <c r="B1612" s="93" t="s">
        <v>2732</v>
      </c>
      <c r="C1612" s="102">
        <v>13475303.15</v>
      </c>
    </row>
    <row r="1613" spans="2:3">
      <c r="B1613" s="93" t="s">
        <v>2316</v>
      </c>
      <c r="C1613" s="102">
        <v>204868902.22</v>
      </c>
    </row>
    <row r="1614" spans="2:3">
      <c r="B1614" s="93" t="s">
        <v>2733</v>
      </c>
      <c r="C1614" s="102">
        <v>1771122808.5599999</v>
      </c>
    </row>
    <row r="1615" spans="2:3">
      <c r="B1615" s="93" t="s">
        <v>2734</v>
      </c>
      <c r="C1615" s="102">
        <v>383570863.04000002</v>
      </c>
    </row>
    <row r="1616" spans="2:3">
      <c r="B1616" s="93" t="s">
        <v>2735</v>
      </c>
      <c r="C1616" s="102">
        <v>426434428.98000002</v>
      </c>
    </row>
    <row r="1617" spans="2:3">
      <c r="B1617" s="93" t="s">
        <v>2021</v>
      </c>
      <c r="C1617" s="102">
        <v>398487098.69999999</v>
      </c>
    </row>
    <row r="1618" spans="2:3">
      <c r="B1618" s="93" t="s">
        <v>2736</v>
      </c>
      <c r="C1618" s="102">
        <v>1208110.51</v>
      </c>
    </row>
    <row r="1619" spans="2:3">
      <c r="B1619" s="93" t="s">
        <v>1552</v>
      </c>
      <c r="C1619" s="102">
        <v>4687341116.5</v>
      </c>
    </row>
    <row r="1620" spans="2:3">
      <c r="B1620" s="93" t="s">
        <v>2737</v>
      </c>
      <c r="C1620" s="102">
        <v>104798580.53</v>
      </c>
    </row>
    <row r="1621" spans="2:3">
      <c r="B1621" s="93" t="s">
        <v>2738</v>
      </c>
      <c r="C1621" s="102">
        <v>188833807.28999999</v>
      </c>
    </row>
    <row r="1622" spans="2:3">
      <c r="B1622" s="93" t="s">
        <v>2739</v>
      </c>
      <c r="C1622" s="102">
        <v>140556683.25</v>
      </c>
    </row>
    <row r="1623" spans="2:3">
      <c r="B1623" s="93" t="s">
        <v>2740</v>
      </c>
      <c r="C1623" s="102">
        <v>9768641.5800000001</v>
      </c>
    </row>
    <row r="1624" spans="2:3">
      <c r="B1624" s="93" t="s">
        <v>2741</v>
      </c>
      <c r="C1624" s="102">
        <v>490485</v>
      </c>
    </row>
    <row r="1625" spans="2:3">
      <c r="B1625" s="93" t="s">
        <v>2742</v>
      </c>
      <c r="C1625" s="102">
        <v>4131750</v>
      </c>
    </row>
    <row r="1626" spans="2:3">
      <c r="B1626" s="93" t="s">
        <v>2743</v>
      </c>
      <c r="C1626" s="102">
        <v>59520140.289999999</v>
      </c>
    </row>
    <row r="1627" spans="2:3">
      <c r="B1627" s="93" t="s">
        <v>2744</v>
      </c>
      <c r="C1627" s="102">
        <v>716330158.07000005</v>
      </c>
    </row>
    <row r="1628" spans="2:3">
      <c r="B1628" s="93" t="s">
        <v>2745</v>
      </c>
      <c r="C1628" s="102">
        <v>571411771.70000005</v>
      </c>
    </row>
    <row r="1629" spans="2:3">
      <c r="B1629" s="93" t="s">
        <v>1553</v>
      </c>
      <c r="C1629" s="102">
        <v>840961560.19000006</v>
      </c>
    </row>
    <row r="1630" spans="2:3">
      <c r="B1630" s="93" t="s">
        <v>1554</v>
      </c>
      <c r="C1630" s="102">
        <v>1408874329.0799999</v>
      </c>
    </row>
    <row r="1631" spans="2:3">
      <c r="B1631" s="93" t="s">
        <v>2746</v>
      </c>
      <c r="C1631" s="102">
        <v>439511106.31999999</v>
      </c>
    </row>
    <row r="1632" spans="2:3">
      <c r="B1632" s="93" t="s">
        <v>2317</v>
      </c>
      <c r="C1632" s="102">
        <v>1143741104.4400001</v>
      </c>
    </row>
    <row r="1633" spans="2:3">
      <c r="B1633" s="93" t="s">
        <v>2022</v>
      </c>
      <c r="C1633" s="102">
        <v>14790540</v>
      </c>
    </row>
    <row r="1634" spans="2:3">
      <c r="B1634" s="93" t="s">
        <v>2747</v>
      </c>
      <c r="C1634" s="102">
        <v>226776761.56999999</v>
      </c>
    </row>
    <row r="1635" spans="2:3">
      <c r="B1635" s="93" t="s">
        <v>2748</v>
      </c>
      <c r="C1635" s="102">
        <v>2757303637.27</v>
      </c>
    </row>
    <row r="1636" spans="2:3">
      <c r="B1636" s="93" t="s">
        <v>2749</v>
      </c>
      <c r="C1636" s="102">
        <v>93655525.379999995</v>
      </c>
    </row>
    <row r="1637" spans="2:3">
      <c r="B1637" s="93" t="s">
        <v>2750</v>
      </c>
      <c r="C1637" s="102">
        <v>14045945.15</v>
      </c>
    </row>
    <row r="1638" spans="2:3">
      <c r="B1638" s="93" t="s">
        <v>2751</v>
      </c>
      <c r="C1638" s="102">
        <v>410079345.54000002</v>
      </c>
    </row>
    <row r="1639" spans="2:3">
      <c r="B1639" s="93" t="s">
        <v>2752</v>
      </c>
      <c r="C1639" s="102">
        <v>979520009.19000006</v>
      </c>
    </row>
    <row r="1640" spans="2:3">
      <c r="B1640" s="93" t="s">
        <v>2753</v>
      </c>
      <c r="C1640" s="102">
        <v>897437372.65999997</v>
      </c>
    </row>
    <row r="1641" spans="2:3">
      <c r="B1641" s="93" t="s">
        <v>2754</v>
      </c>
      <c r="C1641" s="102">
        <v>395775754.05000001</v>
      </c>
    </row>
    <row r="1642" spans="2:3">
      <c r="B1642" s="93" t="s">
        <v>2755</v>
      </c>
      <c r="C1642" s="102">
        <v>151272186.75999999</v>
      </c>
    </row>
    <row r="1643" spans="2:3">
      <c r="B1643" s="93" t="s">
        <v>2318</v>
      </c>
      <c r="C1643" s="102">
        <v>1091023484.6700001</v>
      </c>
    </row>
    <row r="1644" spans="2:3">
      <c r="B1644" s="93" t="s">
        <v>2756</v>
      </c>
      <c r="C1644" s="102">
        <v>114135083.31999999</v>
      </c>
    </row>
    <row r="1645" spans="2:3">
      <c r="B1645" s="93" t="s">
        <v>1555</v>
      </c>
      <c r="C1645" s="102">
        <v>181929022.69</v>
      </c>
    </row>
    <row r="1646" spans="2:3">
      <c r="B1646" s="93" t="s">
        <v>2757</v>
      </c>
      <c r="C1646" s="102">
        <v>239624948.06</v>
      </c>
    </row>
    <row r="1647" spans="2:3">
      <c r="B1647" s="93" t="s">
        <v>2758</v>
      </c>
      <c r="C1647" s="102">
        <v>479018746.30000001</v>
      </c>
    </row>
    <row r="1648" spans="2:3">
      <c r="B1648" s="93" t="s">
        <v>2759</v>
      </c>
      <c r="C1648" s="102">
        <v>28965222.969999999</v>
      </c>
    </row>
    <row r="1649" spans="2:3">
      <c r="B1649" s="93" t="s">
        <v>2760</v>
      </c>
      <c r="C1649" s="102">
        <v>614700705.55999994</v>
      </c>
    </row>
    <row r="1650" spans="2:3">
      <c r="B1650" s="93" t="s">
        <v>2761</v>
      </c>
      <c r="C1650" s="102">
        <v>62623452.799999997</v>
      </c>
    </row>
    <row r="1651" spans="2:3">
      <c r="B1651" s="93" t="s">
        <v>2762</v>
      </c>
      <c r="C1651" s="102">
        <v>229062823.16</v>
      </c>
    </row>
    <row r="1652" spans="2:3">
      <c r="B1652" s="93" t="s">
        <v>2319</v>
      </c>
      <c r="C1652" s="102">
        <v>509186719.25</v>
      </c>
    </row>
    <row r="1653" spans="2:3">
      <c r="B1653" s="93" t="s">
        <v>2763</v>
      </c>
      <c r="C1653" s="102">
        <v>13505400</v>
      </c>
    </row>
    <row r="1654" spans="2:3">
      <c r="B1654" s="93" t="s">
        <v>2764</v>
      </c>
      <c r="C1654" s="102">
        <v>495478897.5</v>
      </c>
    </row>
    <row r="1655" spans="2:3">
      <c r="B1655" s="93" t="s">
        <v>2765</v>
      </c>
      <c r="C1655" s="102">
        <v>1057338740.14</v>
      </c>
    </row>
    <row r="1656" spans="2:3">
      <c r="B1656" s="93" t="s">
        <v>2766</v>
      </c>
      <c r="C1656" s="102">
        <v>234016782.59</v>
      </c>
    </row>
    <row r="1657" spans="2:3">
      <c r="B1657" s="93" t="s">
        <v>2767</v>
      </c>
      <c r="C1657" s="102">
        <v>383157680.95999998</v>
      </c>
    </row>
    <row r="1658" spans="2:3">
      <c r="B1658" s="93" t="s">
        <v>2768</v>
      </c>
      <c r="C1658" s="102">
        <v>765372114.46000004</v>
      </c>
    </row>
    <row r="1659" spans="2:3">
      <c r="B1659" s="93" t="s">
        <v>2769</v>
      </c>
      <c r="C1659" s="102">
        <v>865698529.63</v>
      </c>
    </row>
    <row r="1660" spans="2:3">
      <c r="B1660" s="93" t="s">
        <v>2770</v>
      </c>
      <c r="C1660" s="102">
        <v>154251003.49000001</v>
      </c>
    </row>
    <row r="1661" spans="2:3">
      <c r="B1661" s="93" t="s">
        <v>2320</v>
      </c>
      <c r="C1661" s="102">
        <v>1128945218.24</v>
      </c>
    </row>
    <row r="1662" spans="2:3">
      <c r="B1662" s="93" t="s">
        <v>2771</v>
      </c>
      <c r="C1662" s="102">
        <v>158016384.68000001</v>
      </c>
    </row>
    <row r="1663" spans="2:3">
      <c r="B1663" s="93" t="s">
        <v>2772</v>
      </c>
      <c r="C1663" s="102">
        <v>2755537.5</v>
      </c>
    </row>
    <row r="1664" spans="2:3">
      <c r="B1664" s="93" t="s">
        <v>2773</v>
      </c>
      <c r="C1664" s="102">
        <v>460692648.88</v>
      </c>
    </row>
    <row r="1665" spans="2:3">
      <c r="B1665" s="93" t="s">
        <v>2774</v>
      </c>
      <c r="C1665" s="102">
        <v>747473420.25</v>
      </c>
    </row>
    <row r="1666" spans="2:3">
      <c r="B1666" s="93" t="s">
        <v>2023</v>
      </c>
      <c r="C1666" s="102">
        <v>248238541.34999999</v>
      </c>
    </row>
    <row r="1667" spans="2:3">
      <c r="B1667" s="93" t="s">
        <v>2775</v>
      </c>
      <c r="C1667" s="102">
        <v>1035579956.9299999</v>
      </c>
    </row>
    <row r="1668" spans="2:3">
      <c r="B1668" s="93" t="s">
        <v>2776</v>
      </c>
      <c r="C1668" s="102">
        <v>305524567.30000001</v>
      </c>
    </row>
    <row r="1669" spans="2:3">
      <c r="B1669" s="93" t="s">
        <v>2777</v>
      </c>
      <c r="C1669" s="102">
        <v>835001421.05999994</v>
      </c>
    </row>
    <row r="1670" spans="2:3">
      <c r="B1670" s="93" t="s">
        <v>2778</v>
      </c>
      <c r="C1670" s="102">
        <v>75432752.549999997</v>
      </c>
    </row>
    <row r="1671" spans="2:3">
      <c r="B1671" s="93" t="s">
        <v>2779</v>
      </c>
      <c r="C1671" s="102">
        <v>145668120.37</v>
      </c>
    </row>
    <row r="1672" spans="2:3">
      <c r="B1672" s="93" t="s">
        <v>2780</v>
      </c>
      <c r="C1672" s="102">
        <v>23510424.989999998</v>
      </c>
    </row>
    <row r="1673" spans="2:3">
      <c r="B1673" s="93" t="s">
        <v>2781</v>
      </c>
      <c r="C1673" s="102">
        <v>342180991.64999998</v>
      </c>
    </row>
    <row r="1674" spans="2:3">
      <c r="B1674" s="93" t="s">
        <v>2782</v>
      </c>
      <c r="C1674" s="102">
        <v>79310568.890000001</v>
      </c>
    </row>
    <row r="1675" spans="2:3">
      <c r="B1675" s="93" t="s">
        <v>2783</v>
      </c>
      <c r="C1675" s="102">
        <v>1064659181.4400001</v>
      </c>
    </row>
    <row r="1676" spans="2:3">
      <c r="B1676" s="93" t="s">
        <v>2784</v>
      </c>
      <c r="C1676" s="102">
        <v>349980444.68000001</v>
      </c>
    </row>
    <row r="1677" spans="2:3">
      <c r="B1677" s="93" t="s">
        <v>2321</v>
      </c>
      <c r="C1677" s="102">
        <v>598678853.79999995</v>
      </c>
    </row>
    <row r="1678" spans="2:3">
      <c r="B1678" s="93" t="s">
        <v>2785</v>
      </c>
      <c r="C1678" s="102">
        <v>314642889.89999998</v>
      </c>
    </row>
    <row r="1679" spans="2:3">
      <c r="B1679" s="93" t="s">
        <v>2322</v>
      </c>
      <c r="C1679" s="102">
        <v>2339272730.3099999</v>
      </c>
    </row>
    <row r="1680" spans="2:3">
      <c r="B1680" s="93" t="s">
        <v>2786</v>
      </c>
      <c r="C1680" s="102">
        <v>56973539.740000002</v>
      </c>
    </row>
    <row r="1681" spans="2:3">
      <c r="B1681" s="93" t="s">
        <v>2787</v>
      </c>
      <c r="C1681" s="102">
        <v>891377201.62</v>
      </c>
    </row>
    <row r="1682" spans="2:3">
      <c r="B1682" s="93" t="s">
        <v>2788</v>
      </c>
      <c r="C1682" s="102">
        <v>1223244689.5</v>
      </c>
    </row>
    <row r="1683" spans="2:3">
      <c r="B1683" s="93" t="s">
        <v>2024</v>
      </c>
      <c r="C1683" s="102">
        <v>7360527594.3199997</v>
      </c>
    </row>
    <row r="1684" spans="2:3">
      <c r="B1684" s="93" t="s">
        <v>2789</v>
      </c>
      <c r="C1684" s="102">
        <v>1098910275.26</v>
      </c>
    </row>
    <row r="1685" spans="2:3">
      <c r="B1685" s="93" t="s">
        <v>2790</v>
      </c>
      <c r="C1685" s="102">
        <v>151822246.69</v>
      </c>
    </row>
    <row r="1686" spans="2:3">
      <c r="B1686" s="93" t="s">
        <v>2025</v>
      </c>
      <c r="C1686" s="102">
        <v>141019200.65000001</v>
      </c>
    </row>
    <row r="1687" spans="2:3">
      <c r="B1687" s="93" t="s">
        <v>2791</v>
      </c>
      <c r="C1687" s="102">
        <v>87154681.319999993</v>
      </c>
    </row>
    <row r="1688" spans="2:3">
      <c r="B1688" s="93" t="s">
        <v>2792</v>
      </c>
      <c r="C1688" s="102">
        <v>336872223.06</v>
      </c>
    </row>
    <row r="1689" spans="2:3">
      <c r="B1689" s="93" t="s">
        <v>2793</v>
      </c>
      <c r="C1689" s="102">
        <v>1163534995.23</v>
      </c>
    </row>
    <row r="1690" spans="2:3">
      <c r="B1690" s="93" t="s">
        <v>2794</v>
      </c>
      <c r="C1690" s="102">
        <v>62690550.109999999</v>
      </c>
    </row>
    <row r="1691" spans="2:3">
      <c r="B1691" s="93" t="s">
        <v>1556</v>
      </c>
      <c r="C1691" s="102">
        <v>2782217727.4699998</v>
      </c>
    </row>
    <row r="1692" spans="2:3">
      <c r="B1692" s="93" t="s">
        <v>2795</v>
      </c>
      <c r="C1692" s="102">
        <v>909550698</v>
      </c>
    </row>
    <row r="1693" spans="2:3">
      <c r="B1693" s="93" t="s">
        <v>2323</v>
      </c>
      <c r="C1693" s="102">
        <v>349948677.69999999</v>
      </c>
    </row>
    <row r="1694" spans="2:3">
      <c r="B1694" s="93" t="s">
        <v>2796</v>
      </c>
      <c r="C1694" s="102">
        <v>20277937.460000001</v>
      </c>
    </row>
    <row r="1695" spans="2:3">
      <c r="B1695" s="93" t="s">
        <v>2797</v>
      </c>
      <c r="C1695" s="102">
        <v>157032841.90000001</v>
      </c>
    </row>
    <row r="1696" spans="2:3">
      <c r="B1696" s="93" t="s">
        <v>2324</v>
      </c>
      <c r="C1696" s="102">
        <v>130756182.56</v>
      </c>
    </row>
    <row r="1697" spans="2:3">
      <c r="B1697" s="93" t="s">
        <v>2798</v>
      </c>
      <c r="C1697" s="102">
        <v>274337408.88</v>
      </c>
    </row>
    <row r="1698" spans="2:3">
      <c r="B1698" s="93" t="s">
        <v>2325</v>
      </c>
      <c r="C1698" s="102">
        <v>2130562226.99</v>
      </c>
    </row>
    <row r="1699" spans="2:3">
      <c r="B1699" s="93" t="s">
        <v>2799</v>
      </c>
      <c r="C1699" s="102">
        <v>532976141.04000002</v>
      </c>
    </row>
    <row r="1700" spans="2:3">
      <c r="B1700" s="93" t="s">
        <v>2800</v>
      </c>
      <c r="C1700" s="102">
        <v>2278136564.4000001</v>
      </c>
    </row>
    <row r="1701" spans="2:3">
      <c r="B1701" s="93" t="s">
        <v>2326</v>
      </c>
      <c r="C1701" s="102">
        <v>1090154925.77</v>
      </c>
    </row>
    <row r="1702" spans="2:3">
      <c r="B1702" s="93" t="s">
        <v>2801</v>
      </c>
      <c r="C1702" s="102">
        <v>698032710.38</v>
      </c>
    </row>
    <row r="1703" spans="2:3">
      <c r="B1703" s="93" t="s">
        <v>2327</v>
      </c>
      <c r="C1703" s="102">
        <v>1142437315.0799999</v>
      </c>
    </row>
    <row r="1704" spans="2:3">
      <c r="B1704" s="93" t="s">
        <v>2802</v>
      </c>
      <c r="C1704" s="102">
        <v>9809485.0399999991</v>
      </c>
    </row>
    <row r="1705" spans="2:3">
      <c r="B1705" s="93" t="s">
        <v>2803</v>
      </c>
      <c r="C1705" s="102">
        <v>1438837.5</v>
      </c>
    </row>
    <row r="1706" spans="2:3">
      <c r="B1706" s="93" t="s">
        <v>1557</v>
      </c>
      <c r="C1706" s="102">
        <v>1200461573.6300001</v>
      </c>
    </row>
    <row r="1707" spans="2:3">
      <c r="B1707" s="93" t="s">
        <v>2804</v>
      </c>
      <c r="C1707" s="102">
        <v>305492149.63</v>
      </c>
    </row>
    <row r="1708" spans="2:3">
      <c r="B1708" s="93" t="s">
        <v>2805</v>
      </c>
      <c r="C1708" s="102">
        <v>476718.75</v>
      </c>
    </row>
    <row r="1709" spans="2:3">
      <c r="B1709" s="93" t="s">
        <v>2806</v>
      </c>
      <c r="C1709" s="102">
        <v>820040712.00999999</v>
      </c>
    </row>
    <row r="1710" spans="2:3">
      <c r="B1710" s="93" t="s">
        <v>2807</v>
      </c>
      <c r="C1710" s="102">
        <v>172141185.09</v>
      </c>
    </row>
    <row r="1711" spans="2:3">
      <c r="B1711" s="93" t="s">
        <v>2808</v>
      </c>
      <c r="C1711" s="102">
        <v>1179038471.74</v>
      </c>
    </row>
    <row r="1712" spans="2:3">
      <c r="B1712" s="93" t="s">
        <v>1558</v>
      </c>
      <c r="C1712" s="102">
        <v>1544873658.9400001</v>
      </c>
    </row>
    <row r="1713" spans="2:7">
      <c r="B1713" s="93" t="s">
        <v>2328</v>
      </c>
      <c r="C1713" s="102">
        <v>874279120.63</v>
      </c>
    </row>
    <row r="1714" spans="2:7">
      <c r="B1714" s="93" t="s">
        <v>1559</v>
      </c>
      <c r="C1714" s="102">
        <v>38135864.979999997</v>
      </c>
    </row>
    <row r="1715" spans="2:7">
      <c r="B1715" s="93" t="s">
        <v>2809</v>
      </c>
      <c r="C1715" s="102">
        <v>1191364728.4000001</v>
      </c>
    </row>
    <row r="1716" spans="2:7">
      <c r="B1716" s="93" t="s">
        <v>2810</v>
      </c>
      <c r="C1716" s="102">
        <v>86173004.629999995</v>
      </c>
    </row>
    <row r="1717" spans="2:7">
      <c r="B1717" s="93" t="s">
        <v>2811</v>
      </c>
      <c r="C1717" s="102">
        <v>1291492424</v>
      </c>
    </row>
    <row r="1718" spans="2:7">
      <c r="B1718" s="93" t="s">
        <v>2812</v>
      </c>
      <c r="C1718" s="102">
        <v>29847477.399999999</v>
      </c>
    </row>
    <row r="1719" spans="2:7">
      <c r="B1719" s="93" t="s">
        <v>2330</v>
      </c>
      <c r="C1719" s="102">
        <v>27206642.199999999</v>
      </c>
    </row>
    <row r="1720" spans="2:7">
      <c r="B1720" s="93" t="s">
        <v>2813</v>
      </c>
      <c r="C1720" s="102">
        <v>324279184.44</v>
      </c>
    </row>
    <row r="1721" spans="2:7" ht="13">
      <c r="C1721" s="95">
        <f>SUM(C1442:C1720)</f>
        <v>127286905720.17001</v>
      </c>
    </row>
    <row r="1724" spans="2:7" ht="13">
      <c r="B1724" s="90" t="s">
        <v>313</v>
      </c>
      <c r="C1724" s="95">
        <f xml:space="preserve"> C1721-C1440</f>
        <v>-4909350302.3700256</v>
      </c>
    </row>
    <row r="1726" spans="2:7" ht="13">
      <c r="B1726" s="90" t="s">
        <v>314</v>
      </c>
      <c r="C1726" s="91">
        <v>45747</v>
      </c>
      <c r="D1726" s="92"/>
      <c r="E1726" s="93"/>
      <c r="F1726" s="94"/>
    </row>
    <row r="1727" spans="2:7" ht="13">
      <c r="B1727" s="90" t="s">
        <v>300</v>
      </c>
      <c r="C1727" s="95" t="s">
        <v>301</v>
      </c>
      <c r="D1727" s="90" t="s">
        <v>302</v>
      </c>
      <c r="E1727" s="96" t="s">
        <v>303</v>
      </c>
      <c r="F1727" s="97" t="s">
        <v>304</v>
      </c>
      <c r="G1727" s="83"/>
    </row>
    <row r="1728" spans="2:7">
      <c r="B1728" s="98" t="s">
        <v>271</v>
      </c>
      <c r="C1728" s="99" t="s">
        <v>271</v>
      </c>
      <c r="D1728" s="98" t="s">
        <v>271</v>
      </c>
      <c r="E1728" s="100" t="s">
        <v>271</v>
      </c>
      <c r="F1728" s="101" t="s">
        <v>271</v>
      </c>
    </row>
    <row r="1729" spans="2:4" ht="13">
      <c r="B1729" s="3" t="s">
        <v>305</v>
      </c>
    </row>
    <row r="1730" spans="2:4" ht="13">
      <c r="B1730" s="3"/>
    </row>
    <row r="1731" spans="2:4" ht="13">
      <c r="B1731" s="3" t="s">
        <v>306</v>
      </c>
    </row>
    <row r="1732" spans="2:4" ht="13">
      <c r="B1732" s="90" t="s">
        <v>307</v>
      </c>
      <c r="C1732" s="95" t="s">
        <v>308</v>
      </c>
      <c r="D1732" s="3"/>
    </row>
    <row r="1733" spans="2:4">
      <c r="B1733" s="92" t="s">
        <v>271</v>
      </c>
      <c r="C1733" s="102" t="s">
        <v>271</v>
      </c>
    </row>
    <row r="1735" spans="2:4" ht="13">
      <c r="B1735" s="90" t="s">
        <v>309</v>
      </c>
      <c r="C1735" s="95" t="s">
        <v>308</v>
      </c>
    </row>
    <row r="1736" spans="2:4">
      <c r="B1736" s="92" t="s">
        <v>271</v>
      </c>
      <c r="C1736" s="102" t="s">
        <v>271</v>
      </c>
    </row>
    <row r="1738" spans="2:4" ht="13">
      <c r="B1738" s="90" t="s">
        <v>310</v>
      </c>
      <c r="C1738" s="95" t="s">
        <v>311</v>
      </c>
    </row>
    <row r="1739" spans="2:4">
      <c r="B1739" s="92" t="s">
        <v>271</v>
      </c>
      <c r="C1739" s="102" t="s">
        <v>271</v>
      </c>
    </row>
    <row r="1741" spans="2:4" ht="13">
      <c r="B1741" s="96" t="s">
        <v>312</v>
      </c>
      <c r="C1741" s="95" t="s">
        <v>311</v>
      </c>
    </row>
    <row r="1742" spans="2:4">
      <c r="B1742" s="93" t="s">
        <v>271</v>
      </c>
      <c r="C1742" s="102" t="s">
        <v>271</v>
      </c>
    </row>
    <row r="1744" spans="2:4" ht="13">
      <c r="B1744" s="90" t="s">
        <v>313</v>
      </c>
      <c r="C1744" s="95" t="s">
        <v>271</v>
      </c>
    </row>
    <row r="1747" spans="2:80" ht="13">
      <c r="B1747" s="3" t="s">
        <v>315</v>
      </c>
    </row>
    <row r="1749" spans="2:80" ht="13">
      <c r="B1749" s="90" t="s">
        <v>300</v>
      </c>
      <c r="C1749" s="95" t="s">
        <v>316</v>
      </c>
      <c r="D1749" s="90" t="s">
        <v>317</v>
      </c>
      <c r="E1749" s="90" t="s">
        <v>318</v>
      </c>
      <c r="F1749" s="83"/>
    </row>
    <row r="1750" spans="2:80">
      <c r="B1750" s="92" t="s">
        <v>271</v>
      </c>
      <c r="C1750" s="102" t="s">
        <v>271</v>
      </c>
      <c r="D1750" s="92" t="s">
        <v>271</v>
      </c>
      <c r="E1750" s="92" t="s">
        <v>271</v>
      </c>
    </row>
    <row r="1753" spans="2:80" ht="13">
      <c r="B1753" s="3" t="s">
        <v>319</v>
      </c>
      <c r="C1753" s="82" t="s">
        <v>271</v>
      </c>
      <c r="D1753" s="3"/>
      <c r="E1753" s="3"/>
      <c r="F1753" s="83"/>
      <c r="G1753" s="83"/>
      <c r="H1753" s="8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row>
    <row r="1755" spans="2:80" ht="13">
      <c r="B1755" s="3" t="s">
        <v>320</v>
      </c>
    </row>
    <row r="1757" spans="2:80" ht="13">
      <c r="B1757" s="90" t="s">
        <v>321</v>
      </c>
      <c r="C1757" s="95" t="s">
        <v>308</v>
      </c>
      <c r="D1757" s="3"/>
    </row>
    <row r="1758" spans="2:80">
      <c r="B1758" s="92" t="s">
        <v>271</v>
      </c>
      <c r="C1758" s="102" t="s">
        <v>271</v>
      </c>
    </row>
    <row r="1761" spans="2:80" ht="13">
      <c r="B1761" s="90" t="s">
        <v>322</v>
      </c>
      <c r="C1761" s="95" t="s">
        <v>323</v>
      </c>
      <c r="D1761" s="3"/>
    </row>
    <row r="1762" spans="2:80">
      <c r="B1762" s="92" t="s">
        <v>271</v>
      </c>
      <c r="C1762" s="102" t="s">
        <v>271</v>
      </c>
    </row>
    <row r="1765" spans="2:80" ht="13">
      <c r="B1765" s="3" t="s">
        <v>324</v>
      </c>
    </row>
    <row r="1768" spans="2:80" ht="13">
      <c r="B1768" s="3" t="s">
        <v>325</v>
      </c>
    </row>
    <row r="1770" spans="2:80" ht="13">
      <c r="B1770" s="90" t="s">
        <v>300</v>
      </c>
      <c r="C1770" s="95" t="s">
        <v>326</v>
      </c>
      <c r="D1770" s="90" t="s">
        <v>316</v>
      </c>
      <c r="E1770" s="90" t="s">
        <v>317</v>
      </c>
      <c r="F1770" s="97" t="s">
        <v>318</v>
      </c>
      <c r="G1770" s="83"/>
    </row>
    <row r="1771" spans="2:80">
      <c r="B1771" s="92" t="s">
        <v>271</v>
      </c>
      <c r="C1771" s="102" t="s">
        <v>271</v>
      </c>
      <c r="D1771" s="92" t="s">
        <v>271</v>
      </c>
      <c r="E1771" s="92" t="s">
        <v>271</v>
      </c>
      <c r="F1771" s="103" t="s">
        <v>271</v>
      </c>
    </row>
    <row r="1774" spans="2:80" ht="13">
      <c r="B1774" s="3" t="s">
        <v>319</v>
      </c>
      <c r="C1774" s="82" t="s">
        <v>271</v>
      </c>
      <c r="D1774" s="3"/>
      <c r="E1774" s="3"/>
      <c r="F1774" s="83"/>
      <c r="G1774" s="83"/>
      <c r="H1774" s="8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row>
    <row r="1776" spans="2:80" ht="13">
      <c r="B1776" s="3" t="s">
        <v>320</v>
      </c>
    </row>
    <row r="1778" spans="2:7" ht="13">
      <c r="B1778" s="90" t="s">
        <v>321</v>
      </c>
      <c r="C1778" s="95" t="s">
        <v>308</v>
      </c>
      <c r="D1778" s="3"/>
    </row>
    <row r="1779" spans="2:7">
      <c r="B1779" s="92" t="s">
        <v>271</v>
      </c>
      <c r="C1779" s="102" t="s">
        <v>271</v>
      </c>
    </row>
    <row r="1782" spans="2:7" ht="13">
      <c r="B1782" s="90" t="s">
        <v>322</v>
      </c>
      <c r="C1782" s="95" t="s">
        <v>323</v>
      </c>
      <c r="D1782" s="3"/>
    </row>
    <row r="1783" spans="2:7">
      <c r="B1783" s="92" t="s">
        <v>271</v>
      </c>
      <c r="C1783" s="102" t="s">
        <v>271</v>
      </c>
    </row>
    <row r="1786" spans="2:7" ht="13">
      <c r="B1786" s="3" t="s">
        <v>324</v>
      </c>
    </row>
    <row r="1789" spans="2:7" ht="13">
      <c r="B1789" s="3" t="s">
        <v>327</v>
      </c>
    </row>
    <row r="1790" spans="2:7" ht="13">
      <c r="B1790" s="90" t="s">
        <v>300</v>
      </c>
      <c r="C1790" s="95" t="s">
        <v>328</v>
      </c>
      <c r="D1790" s="90" t="s">
        <v>329</v>
      </c>
      <c r="E1790" s="90" t="s">
        <v>330</v>
      </c>
      <c r="F1790" s="97" t="s">
        <v>331</v>
      </c>
      <c r="G1790" s="83"/>
    </row>
    <row r="1791" spans="2:7">
      <c r="B1791" s="92" t="s">
        <v>271</v>
      </c>
      <c r="C1791" s="102" t="s">
        <v>271</v>
      </c>
      <c r="D1791" s="92" t="s">
        <v>271</v>
      </c>
      <c r="E1791" s="92" t="s">
        <v>271</v>
      </c>
      <c r="F1791" s="103" t="s">
        <v>271</v>
      </c>
    </row>
    <row r="1792" spans="2:7">
      <c r="B1792" s="2" t="s">
        <v>332</v>
      </c>
    </row>
  </sheetData>
  <mergeCells count="3">
    <mergeCell ref="B1:E1"/>
    <mergeCell ref="C3:C7"/>
    <mergeCell ref="D3:D7"/>
  </mergeCells>
  <hyperlinks>
    <hyperlink ref="A1" location="Index!A1" display="Index" xr:uid="{5573A3A8-4EEE-4C88-9E10-4A5C3098A684}"/>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21AD1-184E-446B-96C0-04CE1562DED1}">
  <dimension ref="A1:CB224"/>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64</v>
      </c>
      <c r="C1" s="70"/>
      <c r="D1" s="70"/>
      <c r="E1" s="70"/>
    </row>
    <row r="3" spans="1:5" ht="14.5">
      <c r="B3" s="72" t="s">
        <v>2814</v>
      </c>
      <c r="C3" s="181"/>
      <c r="D3" s="114"/>
      <c r="E3" s="121"/>
    </row>
    <row r="4" spans="1:5" ht="14.5">
      <c r="B4" s="7" t="s">
        <v>2815</v>
      </c>
      <c r="C4" s="181"/>
      <c r="D4" s="114"/>
      <c r="E4" s="121"/>
    </row>
    <row r="5" spans="1:5" ht="14.5">
      <c r="B5" s="76" t="s">
        <v>241</v>
      </c>
      <c r="C5" s="181"/>
      <c r="D5" s="114"/>
      <c r="E5" s="121"/>
    </row>
    <row r="6" spans="1:5" ht="14.5">
      <c r="B6" s="76" t="s">
        <v>2816</v>
      </c>
      <c r="C6" s="181"/>
      <c r="D6" s="114"/>
      <c r="E6" s="121"/>
    </row>
    <row r="7" spans="1:5" ht="14.5">
      <c r="B7" s="7" t="s">
        <v>2817</v>
      </c>
      <c r="C7" s="181"/>
      <c r="D7" s="114"/>
      <c r="E7" s="121"/>
    </row>
    <row r="8" spans="1:5" ht="14.5">
      <c r="B8" s="85" t="s">
        <v>244</v>
      </c>
      <c r="C8" s="181"/>
      <c r="D8" s="114"/>
      <c r="E8" s="121"/>
    </row>
    <row r="9" spans="1:5" ht="14.5">
      <c r="B9" s="85"/>
      <c r="C9" s="115" t="s">
        <v>245</v>
      </c>
      <c r="D9" s="115" t="s">
        <v>246</v>
      </c>
      <c r="E9" s="121"/>
    </row>
    <row r="10" spans="1:5" ht="14.5">
      <c r="B10" s="121"/>
      <c r="C10" s="182"/>
      <c r="D10" s="121"/>
      <c r="E10" s="121"/>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186" t="s">
        <v>2825</v>
      </c>
      <c r="E14" s="6"/>
    </row>
    <row r="15" spans="1:5" ht="14.5">
      <c r="B15" s="72" t="s">
        <v>2826</v>
      </c>
      <c r="C15" s="185"/>
      <c r="D15" s="6"/>
      <c r="E15" s="6"/>
    </row>
    <row r="16" spans="1:5" ht="14.5">
      <c r="B16" s="72" t="s">
        <v>2827</v>
      </c>
      <c r="C16" s="185"/>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2184</v>
      </c>
      <c r="C26" s="78">
        <v>6.43</v>
      </c>
      <c r="D26" s="2" t="s">
        <v>731</v>
      </c>
      <c r="E26" s="2" t="s">
        <v>2185</v>
      </c>
      <c r="F26" s="71">
        <v>47073200</v>
      </c>
      <c r="G26" s="71">
        <v>46948.6</v>
      </c>
      <c r="H26" s="71">
        <v>2.46</v>
      </c>
    </row>
    <row r="27" spans="2:8">
      <c r="B27" s="2" t="s">
        <v>2829</v>
      </c>
      <c r="C27" s="78">
        <v>6.53</v>
      </c>
      <c r="D27" s="2" t="s">
        <v>731</v>
      </c>
      <c r="E27" s="2" t="s">
        <v>2830</v>
      </c>
      <c r="F27" s="71">
        <v>30000000</v>
      </c>
      <c r="G27" s="71">
        <v>29949.18</v>
      </c>
      <c r="H27" s="71">
        <v>1.57</v>
      </c>
    </row>
    <row r="28" spans="2:8" ht="13">
      <c r="B28" s="3" t="s">
        <v>745</v>
      </c>
      <c r="C28" s="82"/>
      <c r="D28" s="3"/>
      <c r="E28" s="3"/>
      <c r="F28" s="83"/>
      <c r="G28" s="83">
        <f>SUM(G22:G27)</f>
        <v>76897.78</v>
      </c>
      <c r="H28" s="83">
        <f>SUM(H22:H27)</f>
        <v>4.03</v>
      </c>
    </row>
    <row r="29" spans="2:8" ht="13">
      <c r="B29" s="3" t="s">
        <v>2538</v>
      </c>
    </row>
    <row r="30" spans="2:8">
      <c r="B30" s="2" t="s">
        <v>2831</v>
      </c>
      <c r="C30" s="78">
        <v>7</v>
      </c>
      <c r="D30" s="2" t="s">
        <v>2261</v>
      </c>
      <c r="E30" s="2" t="s">
        <v>2832</v>
      </c>
      <c r="F30" s="71">
        <v>29500</v>
      </c>
      <c r="G30" s="71">
        <v>145381.01999999999</v>
      </c>
      <c r="H30" s="71">
        <v>7.62</v>
      </c>
    </row>
    <row r="31" spans="2:8">
      <c r="B31" s="2" t="s">
        <v>2833</v>
      </c>
      <c r="C31" s="78">
        <v>6.42</v>
      </c>
      <c r="D31" s="2" t="s">
        <v>731</v>
      </c>
      <c r="E31" s="2" t="s">
        <v>2834</v>
      </c>
      <c r="F31" s="71">
        <v>110000000</v>
      </c>
      <c r="G31" s="71">
        <v>108756.56</v>
      </c>
      <c r="H31" s="71">
        <v>5.7</v>
      </c>
    </row>
    <row r="32" spans="2:8">
      <c r="B32" s="2" t="s">
        <v>2835</v>
      </c>
      <c r="C32" s="78">
        <v>7.37</v>
      </c>
      <c r="D32" s="2" t="s">
        <v>2261</v>
      </c>
      <c r="E32" s="2" t="s">
        <v>2836</v>
      </c>
      <c r="F32" s="71">
        <v>22000</v>
      </c>
      <c r="G32" s="71">
        <v>108489.48</v>
      </c>
      <c r="H32" s="71">
        <v>5.69</v>
      </c>
    </row>
    <row r="33" spans="2:8">
      <c r="B33" s="2" t="s">
        <v>2837</v>
      </c>
      <c r="C33" s="78">
        <v>7.19</v>
      </c>
      <c r="D33" s="2" t="s">
        <v>2261</v>
      </c>
      <c r="E33" s="2" t="s">
        <v>2838</v>
      </c>
      <c r="F33" s="71">
        <v>20000</v>
      </c>
      <c r="G33" s="71">
        <v>99180.1</v>
      </c>
      <c r="H33" s="71">
        <v>5.2</v>
      </c>
    </row>
    <row r="34" spans="2:8">
      <c r="B34" s="2" t="s">
        <v>2839</v>
      </c>
      <c r="C34" s="78">
        <v>6.42</v>
      </c>
      <c r="D34" s="2" t="s">
        <v>731</v>
      </c>
      <c r="E34" s="2" t="s">
        <v>2840</v>
      </c>
      <c r="F34" s="71">
        <v>100000000</v>
      </c>
      <c r="G34" s="71">
        <v>98749.9</v>
      </c>
      <c r="H34" s="71">
        <v>5.18</v>
      </c>
    </row>
    <row r="35" spans="2:8">
      <c r="B35" s="2" t="s">
        <v>2841</v>
      </c>
      <c r="C35" s="78">
        <v>7</v>
      </c>
      <c r="D35" s="2" t="s">
        <v>2842</v>
      </c>
      <c r="E35" s="2" t="s">
        <v>2843</v>
      </c>
      <c r="F35" s="71">
        <v>19000</v>
      </c>
      <c r="G35" s="71">
        <v>93759.3</v>
      </c>
      <c r="H35" s="71">
        <v>4.92</v>
      </c>
    </row>
    <row r="36" spans="2:8">
      <c r="B36" s="2" t="s">
        <v>2844</v>
      </c>
      <c r="C36" s="78">
        <v>7.4</v>
      </c>
      <c r="D36" s="2" t="s">
        <v>2261</v>
      </c>
      <c r="E36" s="2" t="s">
        <v>2845</v>
      </c>
      <c r="F36" s="71">
        <v>15000</v>
      </c>
      <c r="G36" s="71">
        <v>74366.78</v>
      </c>
      <c r="H36" s="71">
        <v>3.9</v>
      </c>
    </row>
    <row r="37" spans="2:8">
      <c r="B37" s="2" t="s">
        <v>2846</v>
      </c>
      <c r="C37" s="78">
        <v>7.05</v>
      </c>
      <c r="D37" s="2" t="s">
        <v>2261</v>
      </c>
      <c r="E37" s="2" t="s">
        <v>2847</v>
      </c>
      <c r="F37" s="71">
        <v>15000</v>
      </c>
      <c r="G37" s="71">
        <v>74070.080000000002</v>
      </c>
      <c r="H37" s="71">
        <v>3.88</v>
      </c>
    </row>
    <row r="38" spans="2:8">
      <c r="B38" s="2" t="s">
        <v>2848</v>
      </c>
      <c r="C38" s="78">
        <v>7.09</v>
      </c>
      <c r="D38" s="2" t="s">
        <v>2261</v>
      </c>
      <c r="E38" s="2" t="s">
        <v>2849</v>
      </c>
      <c r="F38" s="71">
        <v>15000</v>
      </c>
      <c r="G38" s="71">
        <v>73993.88</v>
      </c>
      <c r="H38" s="71">
        <v>3.88</v>
      </c>
    </row>
    <row r="39" spans="2:8">
      <c r="B39" s="2" t="s">
        <v>2850</v>
      </c>
      <c r="C39" s="78">
        <v>7.35</v>
      </c>
      <c r="D39" s="2" t="s">
        <v>2261</v>
      </c>
      <c r="E39" s="2" t="s">
        <v>2851</v>
      </c>
      <c r="F39" s="71">
        <v>15000</v>
      </c>
      <c r="G39" s="71">
        <v>73958.25</v>
      </c>
      <c r="H39" s="71">
        <v>3.88</v>
      </c>
    </row>
    <row r="40" spans="2:8">
      <c r="B40" s="2" t="s">
        <v>2852</v>
      </c>
      <c r="C40" s="78">
        <v>6.42</v>
      </c>
      <c r="D40" s="2" t="s">
        <v>731</v>
      </c>
      <c r="E40" s="2" t="s">
        <v>2853</v>
      </c>
      <c r="F40" s="71">
        <v>66500000</v>
      </c>
      <c r="G40" s="71">
        <v>65668.679999999993</v>
      </c>
      <c r="H40" s="71">
        <v>3.44</v>
      </c>
    </row>
    <row r="41" spans="2:8">
      <c r="B41" s="2" t="s">
        <v>2854</v>
      </c>
      <c r="C41" s="78">
        <v>7.1</v>
      </c>
      <c r="D41" s="2" t="s">
        <v>2261</v>
      </c>
      <c r="E41" s="2" t="s">
        <v>2855</v>
      </c>
      <c r="F41" s="71">
        <v>10000</v>
      </c>
      <c r="G41" s="71">
        <v>49786.95</v>
      </c>
      <c r="H41" s="71">
        <v>2.61</v>
      </c>
    </row>
    <row r="42" spans="2:8">
      <c r="B42" s="2" t="s">
        <v>2856</v>
      </c>
      <c r="C42" s="78">
        <v>7</v>
      </c>
      <c r="D42" s="2" t="s">
        <v>2261</v>
      </c>
      <c r="E42" s="2" t="s">
        <v>2857</v>
      </c>
      <c r="F42" s="71">
        <v>10000</v>
      </c>
      <c r="G42" s="71">
        <v>49393.75</v>
      </c>
      <c r="H42" s="71">
        <v>2.59</v>
      </c>
    </row>
    <row r="43" spans="2:8">
      <c r="B43" s="2" t="s">
        <v>2858</v>
      </c>
      <c r="C43" s="78">
        <v>7</v>
      </c>
      <c r="D43" s="2" t="s">
        <v>2261</v>
      </c>
      <c r="E43" s="2" t="s">
        <v>2859</v>
      </c>
      <c r="F43" s="71">
        <v>10000</v>
      </c>
      <c r="G43" s="71">
        <v>49347</v>
      </c>
      <c r="H43" s="71">
        <v>2.59</v>
      </c>
    </row>
    <row r="44" spans="2:8">
      <c r="B44" s="2" t="s">
        <v>2860</v>
      </c>
      <c r="C44" s="78">
        <v>7.37</v>
      </c>
      <c r="D44" s="2" t="s">
        <v>2261</v>
      </c>
      <c r="E44" s="2" t="s">
        <v>2861</v>
      </c>
      <c r="F44" s="71">
        <v>10000</v>
      </c>
      <c r="G44" s="71">
        <v>49342.9</v>
      </c>
      <c r="H44" s="71">
        <v>2.59</v>
      </c>
    </row>
    <row r="45" spans="2:8">
      <c r="B45" s="2" t="s">
        <v>2862</v>
      </c>
      <c r="C45" s="78">
        <v>6.28</v>
      </c>
      <c r="D45" s="2" t="s">
        <v>731</v>
      </c>
      <c r="E45" s="2" t="s">
        <v>2863</v>
      </c>
      <c r="F45" s="71">
        <v>50000000</v>
      </c>
      <c r="G45" s="71">
        <v>49329.5</v>
      </c>
      <c r="H45" s="71">
        <v>2.59</v>
      </c>
    </row>
    <row r="46" spans="2:8">
      <c r="B46" s="2" t="s">
        <v>2864</v>
      </c>
      <c r="C46" s="78">
        <v>7.09</v>
      </c>
      <c r="D46" s="2" t="s">
        <v>2261</v>
      </c>
      <c r="E46" s="2" t="s">
        <v>2865</v>
      </c>
      <c r="F46" s="71">
        <v>10000</v>
      </c>
      <c r="G46" s="71">
        <v>49319.8</v>
      </c>
      <c r="H46" s="71">
        <v>2.59</v>
      </c>
    </row>
    <row r="47" spans="2:8">
      <c r="B47" s="2" t="s">
        <v>2866</v>
      </c>
      <c r="C47" s="78">
        <v>7.09</v>
      </c>
      <c r="D47" s="2" t="s">
        <v>2261</v>
      </c>
      <c r="E47" s="2" t="s">
        <v>2867</v>
      </c>
      <c r="F47" s="71">
        <v>10000</v>
      </c>
      <c r="G47" s="71">
        <v>49263.199999999997</v>
      </c>
      <c r="H47" s="71">
        <v>2.58</v>
      </c>
    </row>
    <row r="48" spans="2:8">
      <c r="B48" s="2" t="s">
        <v>2868</v>
      </c>
      <c r="C48" s="78">
        <v>7</v>
      </c>
      <c r="D48" s="2" t="s">
        <v>2261</v>
      </c>
      <c r="E48" s="2" t="s">
        <v>2869</v>
      </c>
      <c r="F48" s="71">
        <v>10000</v>
      </c>
      <c r="G48" s="71">
        <v>49263.1</v>
      </c>
      <c r="H48" s="71">
        <v>2.58</v>
      </c>
    </row>
    <row r="49" spans="2:8">
      <c r="B49" s="2" t="s">
        <v>2870</v>
      </c>
      <c r="C49" s="78">
        <v>7.1</v>
      </c>
      <c r="D49" s="2" t="s">
        <v>2261</v>
      </c>
      <c r="E49" s="2" t="s">
        <v>2871</v>
      </c>
      <c r="F49" s="71">
        <v>8000</v>
      </c>
      <c r="G49" s="71">
        <v>39729.519999999997</v>
      </c>
      <c r="H49" s="71">
        <v>2.08</v>
      </c>
    </row>
    <row r="50" spans="2:8">
      <c r="B50" s="2" t="s">
        <v>2872</v>
      </c>
      <c r="C50" s="78">
        <v>7.4</v>
      </c>
      <c r="D50" s="2" t="s">
        <v>2261</v>
      </c>
      <c r="E50" s="2" t="s">
        <v>2873</v>
      </c>
      <c r="F50" s="71">
        <v>8000</v>
      </c>
      <c r="G50" s="71">
        <v>39654.32</v>
      </c>
      <c r="H50" s="71">
        <v>2.08</v>
      </c>
    </row>
    <row r="51" spans="2:8">
      <c r="B51" s="2" t="s">
        <v>2874</v>
      </c>
      <c r="C51" s="78">
        <v>7.15</v>
      </c>
      <c r="D51" s="2" t="s">
        <v>2261</v>
      </c>
      <c r="E51" s="2" t="s">
        <v>2875</v>
      </c>
      <c r="F51" s="71">
        <v>8000</v>
      </c>
      <c r="G51" s="71">
        <v>39619.72</v>
      </c>
      <c r="H51" s="71">
        <v>2.08</v>
      </c>
    </row>
    <row r="52" spans="2:8">
      <c r="B52" s="2" t="s">
        <v>2876</v>
      </c>
      <c r="C52" s="78">
        <v>6.29</v>
      </c>
      <c r="D52" s="2" t="s">
        <v>731</v>
      </c>
      <c r="E52" s="2" t="s">
        <v>2877</v>
      </c>
      <c r="F52" s="71">
        <v>35000000</v>
      </c>
      <c r="G52" s="71">
        <v>34820.1</v>
      </c>
      <c r="H52" s="71">
        <v>1.83</v>
      </c>
    </row>
    <row r="53" spans="2:8">
      <c r="B53" s="2" t="s">
        <v>2878</v>
      </c>
      <c r="C53" s="78">
        <v>7</v>
      </c>
      <c r="D53" s="2" t="s">
        <v>2261</v>
      </c>
      <c r="E53" s="2" t="s">
        <v>2879</v>
      </c>
      <c r="F53" s="71">
        <v>7000</v>
      </c>
      <c r="G53" s="71">
        <v>34542.9</v>
      </c>
      <c r="H53" s="71">
        <v>1.81</v>
      </c>
    </row>
    <row r="54" spans="2:8">
      <c r="B54" s="2" t="s">
        <v>2880</v>
      </c>
      <c r="C54" s="78">
        <v>9.4700000000000006</v>
      </c>
      <c r="D54" s="2" t="s">
        <v>2261</v>
      </c>
      <c r="E54" s="2" t="s">
        <v>2881</v>
      </c>
      <c r="F54" s="71">
        <v>7000</v>
      </c>
      <c r="G54" s="71">
        <v>34472.31</v>
      </c>
      <c r="H54" s="71">
        <v>1.81</v>
      </c>
    </row>
    <row r="55" spans="2:8">
      <c r="B55" s="2" t="s">
        <v>2882</v>
      </c>
      <c r="C55" s="78">
        <v>7.42</v>
      </c>
      <c r="D55" s="2" t="s">
        <v>2261</v>
      </c>
      <c r="E55" s="2" t="s">
        <v>2883</v>
      </c>
      <c r="F55" s="71">
        <v>6800</v>
      </c>
      <c r="G55" s="71">
        <v>33896.639999999999</v>
      </c>
      <c r="H55" s="71">
        <v>1.78</v>
      </c>
    </row>
    <row r="56" spans="2:8">
      <c r="B56" s="2" t="s">
        <v>2884</v>
      </c>
      <c r="C56" s="78">
        <v>7.03</v>
      </c>
      <c r="D56" s="2" t="s">
        <v>2261</v>
      </c>
      <c r="E56" s="2" t="s">
        <v>2885</v>
      </c>
      <c r="F56" s="71">
        <v>6500</v>
      </c>
      <c r="G56" s="71">
        <v>32092.35</v>
      </c>
      <c r="H56" s="71">
        <v>1.68</v>
      </c>
    </row>
    <row r="57" spans="2:8">
      <c r="B57" s="2" t="s">
        <v>2886</v>
      </c>
      <c r="C57" s="78">
        <v>7.56</v>
      </c>
      <c r="D57" s="2" t="s">
        <v>2261</v>
      </c>
      <c r="E57" s="2" t="s">
        <v>2887</v>
      </c>
      <c r="F57" s="71">
        <v>6000</v>
      </c>
      <c r="G57" s="71">
        <v>29680.35</v>
      </c>
      <c r="H57" s="71">
        <v>1.56</v>
      </c>
    </row>
    <row r="58" spans="2:8">
      <c r="B58" s="2" t="s">
        <v>2888</v>
      </c>
      <c r="C58" s="78">
        <v>6.42</v>
      </c>
      <c r="D58" s="2" t="s">
        <v>731</v>
      </c>
      <c r="E58" s="2" t="s">
        <v>2889</v>
      </c>
      <c r="F58" s="71">
        <v>28000000</v>
      </c>
      <c r="G58" s="71">
        <v>27649.83</v>
      </c>
      <c r="H58" s="71">
        <v>1.45</v>
      </c>
    </row>
    <row r="59" spans="2:8">
      <c r="B59" s="2" t="s">
        <v>2890</v>
      </c>
      <c r="C59" s="78">
        <v>7.61</v>
      </c>
      <c r="D59" s="2" t="s">
        <v>2261</v>
      </c>
      <c r="E59" s="2" t="s">
        <v>2891</v>
      </c>
      <c r="F59" s="71">
        <v>5500</v>
      </c>
      <c r="G59" s="71">
        <v>27204.93</v>
      </c>
      <c r="H59" s="71">
        <v>1.43</v>
      </c>
    </row>
    <row r="60" spans="2:8">
      <c r="B60" s="2" t="s">
        <v>2892</v>
      </c>
      <c r="C60" s="78">
        <v>7.42</v>
      </c>
      <c r="D60" s="2" t="s">
        <v>748</v>
      </c>
      <c r="E60" s="2" t="s">
        <v>2893</v>
      </c>
      <c r="F60" s="71">
        <v>5000</v>
      </c>
      <c r="G60" s="71">
        <v>24888.78</v>
      </c>
      <c r="H60" s="71">
        <v>1.3</v>
      </c>
    </row>
    <row r="61" spans="2:8">
      <c r="B61" s="2" t="s">
        <v>2894</v>
      </c>
      <c r="C61" s="78">
        <v>7.17</v>
      </c>
      <c r="D61" s="2" t="s">
        <v>2895</v>
      </c>
      <c r="E61" s="2" t="s">
        <v>2896</v>
      </c>
      <c r="F61" s="71">
        <v>5000</v>
      </c>
      <c r="G61" s="71">
        <v>24795.43</v>
      </c>
      <c r="H61" s="71">
        <v>1.3</v>
      </c>
    </row>
    <row r="62" spans="2:8">
      <c r="B62" s="2" t="s">
        <v>2897</v>
      </c>
      <c r="C62" s="78">
        <v>7.01</v>
      </c>
      <c r="D62" s="2" t="s">
        <v>2895</v>
      </c>
      <c r="E62" s="2" t="s">
        <v>2898</v>
      </c>
      <c r="F62" s="71">
        <v>5000</v>
      </c>
      <c r="G62" s="71">
        <v>24696.58</v>
      </c>
      <c r="H62" s="71">
        <v>1.29</v>
      </c>
    </row>
    <row r="63" spans="2:8">
      <c r="B63" s="2" t="s">
        <v>2899</v>
      </c>
      <c r="C63" s="78">
        <v>7.3</v>
      </c>
      <c r="D63" s="2" t="s">
        <v>2895</v>
      </c>
      <c r="E63" s="2" t="s">
        <v>2900</v>
      </c>
      <c r="F63" s="71">
        <v>5000</v>
      </c>
      <c r="G63" s="71">
        <v>24693.8</v>
      </c>
      <c r="H63" s="71">
        <v>1.29</v>
      </c>
    </row>
    <row r="64" spans="2:8">
      <c r="B64" s="2" t="s">
        <v>2901</v>
      </c>
      <c r="C64" s="78">
        <v>7.09</v>
      </c>
      <c r="D64" s="2" t="s">
        <v>2261</v>
      </c>
      <c r="E64" s="2" t="s">
        <v>2902</v>
      </c>
      <c r="F64" s="71">
        <v>5000</v>
      </c>
      <c r="G64" s="71">
        <v>24693.03</v>
      </c>
      <c r="H64" s="71">
        <v>1.29</v>
      </c>
    </row>
    <row r="65" spans="2:8">
      <c r="B65" s="2" t="s">
        <v>2903</v>
      </c>
      <c r="C65" s="78">
        <v>7.13</v>
      </c>
      <c r="D65" s="2" t="s">
        <v>2261</v>
      </c>
      <c r="E65" s="2" t="s">
        <v>2904</v>
      </c>
      <c r="F65" s="71">
        <v>5000</v>
      </c>
      <c r="G65" s="71">
        <v>24681.8</v>
      </c>
      <c r="H65" s="71">
        <v>1.29</v>
      </c>
    </row>
    <row r="66" spans="2:8">
      <c r="B66" s="2" t="s">
        <v>2905</v>
      </c>
      <c r="C66" s="78">
        <v>6.95</v>
      </c>
      <c r="D66" s="2" t="s">
        <v>2261</v>
      </c>
      <c r="E66" s="2" t="s">
        <v>2906</v>
      </c>
      <c r="F66" s="71">
        <v>4000</v>
      </c>
      <c r="G66" s="71">
        <v>19785.259999999998</v>
      </c>
      <c r="H66" s="71">
        <v>1.04</v>
      </c>
    </row>
    <row r="67" spans="2:8">
      <c r="B67" s="2" t="s">
        <v>2907</v>
      </c>
      <c r="C67" s="78">
        <v>7.85</v>
      </c>
      <c r="D67" s="2" t="s">
        <v>2261</v>
      </c>
      <c r="E67" s="2" t="s">
        <v>2908</v>
      </c>
      <c r="F67" s="71">
        <v>4000</v>
      </c>
      <c r="G67" s="71">
        <v>19757.8</v>
      </c>
      <c r="H67" s="71">
        <v>1.04</v>
      </c>
    </row>
    <row r="68" spans="2:8">
      <c r="B68" s="2" t="s">
        <v>2909</v>
      </c>
      <c r="C68" s="78">
        <v>7.85</v>
      </c>
      <c r="D68" s="2" t="s">
        <v>2261</v>
      </c>
      <c r="E68" s="2" t="s">
        <v>2910</v>
      </c>
      <c r="F68" s="71">
        <v>4000</v>
      </c>
      <c r="G68" s="71">
        <v>19699.2</v>
      </c>
      <c r="H68" s="71">
        <v>1.03</v>
      </c>
    </row>
    <row r="69" spans="2:8">
      <c r="B69" s="2" t="s">
        <v>2911</v>
      </c>
      <c r="C69" s="78">
        <v>7.09</v>
      </c>
      <c r="D69" s="2" t="s">
        <v>2261</v>
      </c>
      <c r="E69" s="2" t="s">
        <v>2912</v>
      </c>
      <c r="F69" s="71">
        <v>4000</v>
      </c>
      <c r="G69" s="71">
        <v>19693.96</v>
      </c>
      <c r="H69" s="71">
        <v>1.03</v>
      </c>
    </row>
    <row r="70" spans="2:8">
      <c r="B70" s="2" t="s">
        <v>2913</v>
      </c>
      <c r="C70" s="78">
        <v>7.09</v>
      </c>
      <c r="D70" s="2" t="s">
        <v>2261</v>
      </c>
      <c r="E70" s="2" t="s">
        <v>2914</v>
      </c>
      <c r="F70" s="71">
        <v>4000</v>
      </c>
      <c r="G70" s="71">
        <v>19682.66</v>
      </c>
      <c r="H70" s="71">
        <v>1.03</v>
      </c>
    </row>
    <row r="71" spans="2:8">
      <c r="B71" s="2" t="s">
        <v>2915</v>
      </c>
      <c r="C71" s="78">
        <v>7.41</v>
      </c>
      <c r="D71" s="2" t="s">
        <v>2261</v>
      </c>
      <c r="E71" s="2" t="s">
        <v>2916</v>
      </c>
      <c r="F71" s="71">
        <v>3500</v>
      </c>
      <c r="G71" s="71">
        <v>17327.7</v>
      </c>
      <c r="H71" s="71">
        <v>0.91</v>
      </c>
    </row>
    <row r="72" spans="2:8">
      <c r="B72" s="2" t="s">
        <v>2917</v>
      </c>
      <c r="C72" s="78">
        <v>7.75</v>
      </c>
      <c r="D72" s="2" t="s">
        <v>2261</v>
      </c>
      <c r="E72" s="2" t="s">
        <v>2918</v>
      </c>
      <c r="F72" s="71">
        <v>3000</v>
      </c>
      <c r="G72" s="71">
        <v>14889.42</v>
      </c>
      <c r="H72" s="71">
        <v>0.78</v>
      </c>
    </row>
    <row r="73" spans="2:8">
      <c r="B73" s="2" t="s">
        <v>2919</v>
      </c>
      <c r="C73" s="78">
        <v>7.13</v>
      </c>
      <c r="D73" s="2" t="s">
        <v>2261</v>
      </c>
      <c r="E73" s="2" t="s">
        <v>2920</v>
      </c>
      <c r="F73" s="71">
        <v>3000</v>
      </c>
      <c r="G73" s="71">
        <v>14875.14</v>
      </c>
      <c r="H73" s="71">
        <v>0.78</v>
      </c>
    </row>
    <row r="74" spans="2:8">
      <c r="B74" s="2" t="s">
        <v>2921</v>
      </c>
      <c r="C74" s="78">
        <v>7</v>
      </c>
      <c r="D74" s="2" t="s">
        <v>2261</v>
      </c>
      <c r="E74" s="2" t="s">
        <v>2922</v>
      </c>
      <c r="F74" s="71">
        <v>3000</v>
      </c>
      <c r="G74" s="71">
        <v>14874.48</v>
      </c>
      <c r="H74" s="71">
        <v>0.78</v>
      </c>
    </row>
    <row r="75" spans="2:8">
      <c r="B75" s="2" t="s">
        <v>2923</v>
      </c>
      <c r="C75" s="78">
        <v>7.33</v>
      </c>
      <c r="D75" s="2" t="s">
        <v>2261</v>
      </c>
      <c r="E75" s="2" t="s">
        <v>2924</v>
      </c>
      <c r="F75" s="71">
        <v>3000</v>
      </c>
      <c r="G75" s="71">
        <v>14865.75</v>
      </c>
      <c r="H75" s="71">
        <v>0.78</v>
      </c>
    </row>
    <row r="76" spans="2:8">
      <c r="B76" s="2" t="s">
        <v>2925</v>
      </c>
      <c r="C76" s="78">
        <v>7.57</v>
      </c>
      <c r="D76" s="2" t="s">
        <v>2261</v>
      </c>
      <c r="E76" s="2" t="s">
        <v>2926</v>
      </c>
      <c r="F76" s="71">
        <v>3000</v>
      </c>
      <c r="G76" s="71">
        <v>14827.91</v>
      </c>
      <c r="H76" s="71">
        <v>0.78</v>
      </c>
    </row>
    <row r="77" spans="2:8">
      <c r="B77" s="2" t="s">
        <v>2927</v>
      </c>
      <c r="C77" s="78">
        <v>7.85</v>
      </c>
      <c r="D77" s="2" t="s">
        <v>2261</v>
      </c>
      <c r="E77" s="2" t="s">
        <v>2928</v>
      </c>
      <c r="F77" s="71">
        <v>3000</v>
      </c>
      <c r="G77" s="71">
        <v>14815.2</v>
      </c>
      <c r="H77" s="71">
        <v>0.78</v>
      </c>
    </row>
    <row r="78" spans="2:8">
      <c r="B78" s="2" t="s">
        <v>2929</v>
      </c>
      <c r="C78" s="78">
        <v>7</v>
      </c>
      <c r="D78" s="2" t="s">
        <v>2842</v>
      </c>
      <c r="E78" s="2" t="s">
        <v>2930</v>
      </c>
      <c r="F78" s="71">
        <v>2500</v>
      </c>
      <c r="G78" s="71">
        <v>12395.48</v>
      </c>
      <c r="H78" s="71">
        <v>0.65</v>
      </c>
    </row>
    <row r="79" spans="2:8">
      <c r="B79" s="2" t="s">
        <v>2931</v>
      </c>
      <c r="C79" s="78">
        <v>7.41</v>
      </c>
      <c r="D79" s="2" t="s">
        <v>2261</v>
      </c>
      <c r="E79" s="2" t="s">
        <v>2932</v>
      </c>
      <c r="F79" s="71">
        <v>2500</v>
      </c>
      <c r="G79" s="71">
        <v>12374.44</v>
      </c>
      <c r="H79" s="71">
        <v>0.65</v>
      </c>
    </row>
    <row r="80" spans="2:8">
      <c r="B80" s="2" t="s">
        <v>2933</v>
      </c>
      <c r="C80" s="78">
        <v>7</v>
      </c>
      <c r="D80" s="2" t="s">
        <v>2842</v>
      </c>
      <c r="E80" s="2" t="s">
        <v>2934</v>
      </c>
      <c r="F80" s="71">
        <v>2500</v>
      </c>
      <c r="G80" s="71">
        <v>12343.76</v>
      </c>
      <c r="H80" s="71">
        <v>0.65</v>
      </c>
    </row>
    <row r="81" spans="2:8">
      <c r="B81" s="2" t="s">
        <v>2935</v>
      </c>
      <c r="C81" s="78">
        <v>8.11</v>
      </c>
      <c r="D81" s="2" t="s">
        <v>2895</v>
      </c>
      <c r="E81" s="2" t="s">
        <v>2936</v>
      </c>
      <c r="F81" s="71">
        <v>2400</v>
      </c>
      <c r="G81" s="71">
        <v>11997.34</v>
      </c>
      <c r="H81" s="71">
        <v>0.63</v>
      </c>
    </row>
    <row r="82" spans="2:8">
      <c r="B82" s="2" t="s">
        <v>2937</v>
      </c>
      <c r="C82" s="78">
        <v>7.33</v>
      </c>
      <c r="D82" s="2" t="s">
        <v>2261</v>
      </c>
      <c r="E82" s="2" t="s">
        <v>2938</v>
      </c>
      <c r="F82" s="71">
        <v>2000</v>
      </c>
      <c r="G82" s="71">
        <v>9928.27</v>
      </c>
      <c r="H82" s="71">
        <v>0.52</v>
      </c>
    </row>
    <row r="83" spans="2:8">
      <c r="B83" s="2" t="s">
        <v>2939</v>
      </c>
      <c r="C83" s="78">
        <v>7.15</v>
      </c>
      <c r="D83" s="2" t="s">
        <v>2261</v>
      </c>
      <c r="E83" s="2" t="s">
        <v>2940</v>
      </c>
      <c r="F83" s="71">
        <v>2000</v>
      </c>
      <c r="G83" s="71">
        <v>9904.93</v>
      </c>
      <c r="H83" s="71">
        <v>0.52</v>
      </c>
    </row>
    <row r="84" spans="2:8">
      <c r="B84" s="2" t="s">
        <v>2941</v>
      </c>
      <c r="C84" s="78">
        <v>7.57</v>
      </c>
      <c r="D84" s="2" t="s">
        <v>2261</v>
      </c>
      <c r="E84" s="2" t="s">
        <v>2942</v>
      </c>
      <c r="F84" s="71">
        <v>2000</v>
      </c>
      <c r="G84" s="71">
        <v>9893.3799999999992</v>
      </c>
      <c r="H84" s="71">
        <v>0.52</v>
      </c>
    </row>
    <row r="85" spans="2:8">
      <c r="B85" s="2" t="s">
        <v>2943</v>
      </c>
      <c r="C85" s="78">
        <v>7.45</v>
      </c>
      <c r="D85" s="2" t="s">
        <v>2261</v>
      </c>
      <c r="E85" s="2" t="s">
        <v>2944</v>
      </c>
      <c r="F85" s="71">
        <v>2000</v>
      </c>
      <c r="G85" s="71">
        <v>9886.99</v>
      </c>
      <c r="H85" s="71">
        <v>0.52</v>
      </c>
    </row>
    <row r="86" spans="2:8">
      <c r="B86" s="2" t="s">
        <v>2945</v>
      </c>
      <c r="C86" s="78">
        <v>7</v>
      </c>
      <c r="D86" s="2" t="s">
        <v>2261</v>
      </c>
      <c r="E86" s="2" t="s">
        <v>2946</v>
      </c>
      <c r="F86" s="71">
        <v>2000</v>
      </c>
      <c r="G86" s="71">
        <v>9880.6200000000008</v>
      </c>
      <c r="H86" s="71">
        <v>0.52</v>
      </c>
    </row>
    <row r="87" spans="2:8">
      <c r="B87" s="2" t="s">
        <v>2947</v>
      </c>
      <c r="C87" s="78">
        <v>7.19</v>
      </c>
      <c r="D87" s="2" t="s">
        <v>2261</v>
      </c>
      <c r="E87" s="2" t="s">
        <v>2948</v>
      </c>
      <c r="F87" s="71">
        <v>2000</v>
      </c>
      <c r="G87" s="71">
        <v>9873.66</v>
      </c>
      <c r="H87" s="71">
        <v>0.52</v>
      </c>
    </row>
    <row r="88" spans="2:8">
      <c r="B88" s="2" t="s">
        <v>2949</v>
      </c>
      <c r="C88" s="78">
        <v>7.8</v>
      </c>
      <c r="D88" s="2" t="s">
        <v>2261</v>
      </c>
      <c r="E88" s="2" t="s">
        <v>2950</v>
      </c>
      <c r="F88" s="71">
        <v>500</v>
      </c>
      <c r="G88" s="71">
        <v>2499.4699999999998</v>
      </c>
      <c r="H88" s="71">
        <v>0.13</v>
      </c>
    </row>
    <row r="89" spans="2:8">
      <c r="B89" s="2" t="s">
        <v>2951</v>
      </c>
      <c r="C89" s="78">
        <v>7.03</v>
      </c>
      <c r="D89" s="2" t="s">
        <v>2261</v>
      </c>
      <c r="E89" s="2" t="s">
        <v>2952</v>
      </c>
      <c r="F89" s="71">
        <v>500</v>
      </c>
      <c r="G89" s="71">
        <v>2477.12</v>
      </c>
      <c r="H89" s="71">
        <v>0.13</v>
      </c>
    </row>
    <row r="90" spans="2:8" ht="13">
      <c r="B90" s="3" t="s">
        <v>2275</v>
      </c>
      <c r="C90" s="82"/>
      <c r="D90" s="3"/>
      <c r="E90" s="3"/>
      <c r="F90" s="83"/>
      <c r="G90" s="83">
        <f>SUM(G29:G89)</f>
        <v>2251782.560000001</v>
      </c>
      <c r="H90" s="83">
        <f>SUM(H29:H89)</f>
        <v>118.08000000000006</v>
      </c>
    </row>
    <row r="91" spans="2:8" ht="13">
      <c r="B91" s="3" t="s">
        <v>2953</v>
      </c>
    </row>
    <row r="92" spans="2:8">
      <c r="B92" s="2" t="s">
        <v>2954</v>
      </c>
      <c r="C92" s="78" t="s">
        <v>258</v>
      </c>
      <c r="E92" s="2" t="s">
        <v>2955</v>
      </c>
      <c r="F92" s="71">
        <v>57861.417000000001</v>
      </c>
      <c r="G92" s="71">
        <v>6384.79</v>
      </c>
      <c r="H92" s="71">
        <v>0.33</v>
      </c>
    </row>
    <row r="93" spans="2:8" ht="13">
      <c r="B93" s="3" t="s">
        <v>2956</v>
      </c>
      <c r="C93" s="82"/>
      <c r="D93" s="3"/>
      <c r="E93" s="3"/>
      <c r="F93" s="83"/>
      <c r="G93" s="83">
        <f>SUM(G91:G92)</f>
        <v>6384.79</v>
      </c>
      <c r="H93" s="83">
        <f>SUM(H91:H92)</f>
        <v>0.33</v>
      </c>
    </row>
    <row r="94" spans="2:8" ht="13">
      <c r="B94" s="3" t="s">
        <v>2541</v>
      </c>
      <c r="C94" s="82"/>
      <c r="D94" s="3"/>
      <c r="E94" s="3"/>
      <c r="F94" s="83"/>
      <c r="G94" s="83">
        <v>999.82</v>
      </c>
      <c r="H94" s="83">
        <v>0.05</v>
      </c>
    </row>
    <row r="95" spans="2:8" ht="13">
      <c r="B95" s="3" t="s">
        <v>2276</v>
      </c>
      <c r="C95" s="82"/>
      <c r="D95" s="3"/>
      <c r="E95" s="3"/>
      <c r="F95" s="83"/>
      <c r="G95" s="83">
        <v>2196.06</v>
      </c>
      <c r="H95" s="83">
        <v>0.12</v>
      </c>
    </row>
    <row r="96" spans="2:8" ht="13">
      <c r="B96" s="3" t="s">
        <v>263</v>
      </c>
      <c r="C96" s="82"/>
      <c r="D96" s="3"/>
      <c r="E96" s="3"/>
      <c r="F96" s="83"/>
      <c r="G96" s="83">
        <v>2338261.0099999998</v>
      </c>
      <c r="H96" s="83">
        <v>122.61</v>
      </c>
    </row>
    <row r="97" spans="2:8" ht="13">
      <c r="B97" s="3" t="s">
        <v>264</v>
      </c>
      <c r="C97" s="82"/>
      <c r="D97" s="3"/>
      <c r="E97" s="3"/>
      <c r="F97" s="83"/>
      <c r="G97" s="83">
        <v>-430910.5709312699</v>
      </c>
      <c r="H97" s="83">
        <v>-22.61</v>
      </c>
    </row>
    <row r="98" spans="2:8" ht="13">
      <c r="B98" s="3" t="s">
        <v>265</v>
      </c>
      <c r="C98" s="82"/>
      <c r="D98" s="3"/>
      <c r="E98" s="3"/>
      <c r="F98" s="83"/>
      <c r="G98" s="83">
        <v>1907350.43906873</v>
      </c>
      <c r="H98" s="83">
        <v>100</v>
      </c>
    </row>
    <row r="99" spans="2:8">
      <c r="B99" s="2" t="s">
        <v>266</v>
      </c>
    </row>
    <row r="100" spans="2:8">
      <c r="B100" s="2" t="s">
        <v>267</v>
      </c>
    </row>
    <row r="101" spans="2:8">
      <c r="B101" s="2" t="s">
        <v>268</v>
      </c>
      <c r="C101" s="78" t="s">
        <v>269</v>
      </c>
    </row>
    <row r="102" spans="2:8" ht="13">
      <c r="B102" s="3" t="s">
        <v>1534</v>
      </c>
    </row>
    <row r="103" spans="2:8" ht="26">
      <c r="B103" s="84" t="s">
        <v>270</v>
      </c>
      <c r="C103" s="78" t="s">
        <v>271</v>
      </c>
    </row>
    <row r="104" spans="2:8" ht="13">
      <c r="B104" s="3"/>
    </row>
    <row r="105" spans="2:8" ht="13">
      <c r="B105" s="3" t="s">
        <v>272</v>
      </c>
      <c r="C105" s="78" t="s">
        <v>271</v>
      </c>
    </row>
    <row r="106" spans="2:8" ht="13">
      <c r="B106" s="3" t="s">
        <v>274</v>
      </c>
      <c r="C106" s="78" t="s">
        <v>275</v>
      </c>
    </row>
    <row r="107" spans="2:8" ht="13">
      <c r="B107" s="3" t="s">
        <v>2957</v>
      </c>
      <c r="C107" s="82"/>
    </row>
    <row r="108" spans="2:8" ht="13">
      <c r="B108" s="3" t="s">
        <v>2958</v>
      </c>
      <c r="C108" s="82"/>
    </row>
    <row r="109" spans="2:8" ht="13">
      <c r="B109" s="3" t="s">
        <v>2959</v>
      </c>
      <c r="C109" s="82"/>
    </row>
    <row r="110" spans="2:8" ht="13">
      <c r="B110" s="3" t="s">
        <v>2960</v>
      </c>
      <c r="C110" s="82"/>
    </row>
    <row r="111" spans="2:8" ht="13">
      <c r="B111" s="3" t="s">
        <v>2961</v>
      </c>
      <c r="C111" s="82"/>
    </row>
    <row r="112" spans="2:8" ht="13">
      <c r="B112" s="3" t="s">
        <v>2962</v>
      </c>
      <c r="C112" s="82"/>
    </row>
    <row r="113" spans="2:3" ht="13">
      <c r="B113" s="3" t="s">
        <v>2963</v>
      </c>
      <c r="C113" s="82"/>
    </row>
    <row r="114" spans="2:3" ht="13">
      <c r="B114" s="3" t="s">
        <v>2964</v>
      </c>
      <c r="C114" s="82"/>
    </row>
    <row r="115" spans="2:3" ht="13">
      <c r="B115" s="3" t="s">
        <v>2965</v>
      </c>
      <c r="C115" s="82"/>
    </row>
    <row r="116" spans="2:3">
      <c r="B116" s="2" t="s">
        <v>1883</v>
      </c>
    </row>
    <row r="118" spans="2:3" ht="14.5">
      <c r="B118" s="85"/>
      <c r="C118" s="86" t="s">
        <v>287</v>
      </c>
    </row>
    <row r="119" spans="2:3" ht="14.5">
      <c r="B119" s="85" t="s">
        <v>288</v>
      </c>
      <c r="C119" s="87" t="s">
        <v>64</v>
      </c>
    </row>
    <row r="120" spans="2:3" ht="14.5">
      <c r="B120" s="85" t="s">
        <v>289</v>
      </c>
      <c r="C120" s="86"/>
    </row>
    <row r="121" spans="2:3" ht="14.5">
      <c r="B121" s="85"/>
      <c r="C121" s="86"/>
    </row>
    <row r="122" spans="2:3" ht="14.5">
      <c r="B122" s="85" t="s">
        <v>290</v>
      </c>
      <c r="C122" s="188">
        <v>7.0599999999999996E-2</v>
      </c>
    </row>
    <row r="123" spans="2:3" ht="14.5">
      <c r="B123" s="85"/>
      <c r="C123" s="189"/>
    </row>
    <row r="124" spans="2:3" ht="14.5">
      <c r="B124" s="85" t="s">
        <v>291</v>
      </c>
      <c r="C124" s="189" t="s">
        <v>2966</v>
      </c>
    </row>
    <row r="125" spans="2:3" ht="14.5">
      <c r="B125" s="85" t="s">
        <v>292</v>
      </c>
      <c r="C125" s="189" t="s">
        <v>2966</v>
      </c>
    </row>
    <row r="126" spans="2:3" ht="14.5">
      <c r="B126" s="85"/>
      <c r="C126" s="86"/>
    </row>
    <row r="127" spans="2:3" ht="14.5">
      <c r="B127" s="85" t="s">
        <v>293</v>
      </c>
      <c r="C127" s="86" t="s">
        <v>269</v>
      </c>
    </row>
    <row r="128" spans="2:3" ht="14.5">
      <c r="B128" s="88" t="s">
        <v>294</v>
      </c>
      <c r="C128" s="88"/>
    </row>
    <row r="129" spans="2:7" ht="14.5">
      <c r="B129" s="121"/>
      <c r="C129" s="121"/>
    </row>
    <row r="130" spans="2:7" ht="14.5">
      <c r="B130" s="190" t="s">
        <v>2967</v>
      </c>
      <c r="C130" s="190"/>
      <c r="D130" s="190"/>
      <c r="E130" s="190"/>
    </row>
    <row r="132" spans="2:7" ht="14.5">
      <c r="B132" s="85" t="s">
        <v>295</v>
      </c>
      <c r="C132" s="86"/>
      <c r="D132" s="85"/>
    </row>
    <row r="133" spans="2:7" ht="29">
      <c r="B133" s="89" t="s">
        <v>296</v>
      </c>
      <c r="C133" s="87" t="s">
        <v>297</v>
      </c>
      <c r="D133" s="89" t="s">
        <v>298</v>
      </c>
    </row>
    <row r="134" spans="2:7" ht="14.5">
      <c r="B134" s="85" t="s">
        <v>271</v>
      </c>
      <c r="C134" s="86" t="s">
        <v>271</v>
      </c>
      <c r="D134" s="85" t="s">
        <v>271</v>
      </c>
    </row>
    <row r="136" spans="2:7" ht="13">
      <c r="B136" s="90" t="s">
        <v>299</v>
      </c>
      <c r="C136" s="91">
        <v>45747</v>
      </c>
      <c r="D136" s="92"/>
      <c r="E136" s="93"/>
      <c r="F136" s="94"/>
    </row>
    <row r="137" spans="2:7" ht="13">
      <c r="B137" s="90" t="s">
        <v>300</v>
      </c>
      <c r="C137" s="95" t="s">
        <v>301</v>
      </c>
      <c r="D137" s="90" t="s">
        <v>302</v>
      </c>
      <c r="E137" s="96" t="s">
        <v>303</v>
      </c>
      <c r="F137" s="97" t="s">
        <v>304</v>
      </c>
      <c r="G137" s="83"/>
    </row>
    <row r="138" spans="2:7">
      <c r="B138" s="98" t="s">
        <v>271</v>
      </c>
      <c r="C138" s="99" t="s">
        <v>271</v>
      </c>
      <c r="D138" s="98" t="s">
        <v>271</v>
      </c>
      <c r="E138" s="100" t="s">
        <v>271</v>
      </c>
      <c r="F138" s="101" t="s">
        <v>271</v>
      </c>
    </row>
    <row r="141" spans="2:7" ht="13">
      <c r="B141" s="3" t="s">
        <v>305</v>
      </c>
    </row>
    <row r="142" spans="2:7" ht="13">
      <c r="B142" s="3"/>
    </row>
    <row r="143" spans="2:7" ht="13">
      <c r="B143" s="3" t="s">
        <v>306</v>
      </c>
    </row>
    <row r="144" spans="2:7" ht="13">
      <c r="B144" s="90" t="s">
        <v>307</v>
      </c>
      <c r="C144" s="95" t="s">
        <v>308</v>
      </c>
      <c r="D144" s="3"/>
    </row>
    <row r="145" spans="2:7">
      <c r="B145" s="92" t="s">
        <v>271</v>
      </c>
      <c r="C145" s="102" t="s">
        <v>271</v>
      </c>
    </row>
    <row r="147" spans="2:7" ht="13">
      <c r="B147" s="90" t="s">
        <v>309</v>
      </c>
      <c r="C147" s="95" t="s">
        <v>308</v>
      </c>
    </row>
    <row r="148" spans="2:7">
      <c r="B148" s="92" t="s">
        <v>271</v>
      </c>
      <c r="C148" s="102" t="s">
        <v>271</v>
      </c>
    </row>
    <row r="150" spans="2:7" ht="13">
      <c r="B150" s="90" t="s">
        <v>310</v>
      </c>
      <c r="C150" s="95" t="s">
        <v>311</v>
      </c>
    </row>
    <row r="151" spans="2:7">
      <c r="B151" s="92" t="s">
        <v>271</v>
      </c>
      <c r="C151" s="102" t="s">
        <v>271</v>
      </c>
    </row>
    <row r="153" spans="2:7" ht="13">
      <c r="B153" s="96" t="s">
        <v>312</v>
      </c>
      <c r="C153" s="95" t="s">
        <v>311</v>
      </c>
    </row>
    <row r="154" spans="2:7">
      <c r="B154" s="93" t="s">
        <v>271</v>
      </c>
      <c r="C154" s="102" t="s">
        <v>271</v>
      </c>
    </row>
    <row r="156" spans="2:7" ht="13">
      <c r="B156" s="90" t="s">
        <v>313</v>
      </c>
      <c r="C156" s="95" t="s">
        <v>271</v>
      </c>
    </row>
    <row r="158" spans="2:7" ht="13">
      <c r="B158" s="90" t="s">
        <v>314</v>
      </c>
      <c r="C158" s="91">
        <v>45747</v>
      </c>
      <c r="D158" s="92"/>
      <c r="E158" s="93"/>
      <c r="F158" s="94"/>
    </row>
    <row r="159" spans="2:7" ht="13">
      <c r="B159" s="90" t="s">
        <v>300</v>
      </c>
      <c r="C159" s="95" t="s">
        <v>301</v>
      </c>
      <c r="D159" s="90" t="s">
        <v>302</v>
      </c>
      <c r="E159" s="96" t="s">
        <v>303</v>
      </c>
      <c r="F159" s="97" t="s">
        <v>304</v>
      </c>
      <c r="G159" s="83"/>
    </row>
    <row r="160" spans="2:7">
      <c r="B160" s="98" t="s">
        <v>271</v>
      </c>
      <c r="C160" s="99" t="s">
        <v>271</v>
      </c>
      <c r="D160" s="98" t="s">
        <v>271</v>
      </c>
      <c r="E160" s="100" t="s">
        <v>271</v>
      </c>
      <c r="F160" s="101" t="s">
        <v>271</v>
      </c>
    </row>
    <row r="161" spans="2:4" ht="13">
      <c r="B161" s="3" t="s">
        <v>305</v>
      </c>
    </row>
    <row r="162" spans="2:4" ht="13">
      <c r="B162" s="3"/>
    </row>
    <row r="163" spans="2:4" ht="13">
      <c r="B163" s="3" t="s">
        <v>306</v>
      </c>
    </row>
    <row r="164" spans="2:4" ht="13">
      <c r="B164" s="90" t="s">
        <v>307</v>
      </c>
      <c r="C164" s="95" t="s">
        <v>308</v>
      </c>
      <c r="D164" s="3"/>
    </row>
    <row r="165" spans="2:4">
      <c r="B165" s="92" t="s">
        <v>271</v>
      </c>
      <c r="C165" s="102" t="s">
        <v>271</v>
      </c>
    </row>
    <row r="167" spans="2:4" ht="13">
      <c r="B167" s="90" t="s">
        <v>309</v>
      </c>
      <c r="C167" s="95" t="s">
        <v>308</v>
      </c>
    </row>
    <row r="168" spans="2:4">
      <c r="B168" s="92" t="s">
        <v>271</v>
      </c>
      <c r="C168" s="102" t="s">
        <v>271</v>
      </c>
    </row>
    <row r="170" spans="2:4" ht="13">
      <c r="B170" s="90" t="s">
        <v>310</v>
      </c>
      <c r="C170" s="95" t="s">
        <v>311</v>
      </c>
    </row>
    <row r="171" spans="2:4">
      <c r="B171" s="92" t="s">
        <v>271</v>
      </c>
      <c r="C171" s="102" t="s">
        <v>271</v>
      </c>
    </row>
    <row r="173" spans="2:4" ht="13">
      <c r="B173" s="96" t="s">
        <v>312</v>
      </c>
      <c r="C173" s="95" t="s">
        <v>311</v>
      </c>
    </row>
    <row r="174" spans="2:4">
      <c r="B174" s="93" t="s">
        <v>271</v>
      </c>
      <c r="C174" s="102" t="s">
        <v>271</v>
      </c>
    </row>
    <row r="176" spans="2:4" ht="13">
      <c r="B176" s="90" t="s">
        <v>313</v>
      </c>
      <c r="C176" s="95" t="s">
        <v>271</v>
      </c>
    </row>
    <row r="179" spans="2:80" ht="13">
      <c r="B179" s="3" t="s">
        <v>315</v>
      </c>
    </row>
    <row r="181" spans="2:80" ht="13">
      <c r="B181" s="90" t="s">
        <v>300</v>
      </c>
      <c r="C181" s="95" t="s">
        <v>316</v>
      </c>
      <c r="D181" s="90" t="s">
        <v>317</v>
      </c>
      <c r="E181" s="90" t="s">
        <v>318</v>
      </c>
      <c r="F181" s="83"/>
    </row>
    <row r="182" spans="2:80">
      <c r="B182" s="92" t="s">
        <v>271</v>
      </c>
      <c r="C182" s="102" t="s">
        <v>271</v>
      </c>
      <c r="D182" s="92" t="s">
        <v>271</v>
      </c>
      <c r="E182" s="92" t="s">
        <v>271</v>
      </c>
    </row>
    <row r="185" spans="2:80" ht="13">
      <c r="B185" s="3" t="s">
        <v>319</v>
      </c>
      <c r="C185" s="82" t="s">
        <v>271</v>
      </c>
      <c r="D185" s="3"/>
      <c r="E185" s="3"/>
      <c r="F185" s="83"/>
      <c r="G185" s="83"/>
      <c r="H185" s="8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ht="13">
      <c r="B187" s="3" t="s">
        <v>320</v>
      </c>
    </row>
    <row r="189" spans="2:80" ht="13">
      <c r="B189" s="90" t="s">
        <v>321</v>
      </c>
      <c r="C189" s="95" t="s">
        <v>308</v>
      </c>
      <c r="D189" s="3"/>
    </row>
    <row r="190" spans="2:80">
      <c r="B190" s="92" t="s">
        <v>271</v>
      </c>
      <c r="C190" s="102" t="s">
        <v>271</v>
      </c>
    </row>
    <row r="193" spans="2:80" ht="13">
      <c r="B193" s="90" t="s">
        <v>322</v>
      </c>
      <c r="C193" s="95" t="s">
        <v>323</v>
      </c>
      <c r="D193" s="3"/>
    </row>
    <row r="194" spans="2:80">
      <c r="B194" s="92" t="s">
        <v>271</v>
      </c>
      <c r="C194" s="102" t="s">
        <v>271</v>
      </c>
    </row>
    <row r="197" spans="2:80" ht="13">
      <c r="B197" s="3" t="s">
        <v>324</v>
      </c>
    </row>
    <row r="200" spans="2:80" ht="13">
      <c r="B200" s="3" t="s">
        <v>325</v>
      </c>
    </row>
    <row r="202" spans="2:80" ht="13">
      <c r="B202" s="90" t="s">
        <v>300</v>
      </c>
      <c r="C202" s="95" t="s">
        <v>326</v>
      </c>
      <c r="D202" s="90" t="s">
        <v>316</v>
      </c>
      <c r="E202" s="90" t="s">
        <v>317</v>
      </c>
      <c r="F202" s="97" t="s">
        <v>318</v>
      </c>
      <c r="G202" s="83"/>
    </row>
    <row r="203" spans="2:80">
      <c r="B203" s="92" t="s">
        <v>271</v>
      </c>
      <c r="C203" s="102" t="s">
        <v>271</v>
      </c>
      <c r="D203" s="92" t="s">
        <v>271</v>
      </c>
      <c r="E203" s="92" t="s">
        <v>271</v>
      </c>
      <c r="F203" s="103" t="s">
        <v>271</v>
      </c>
    </row>
    <row r="206" spans="2:80" ht="13">
      <c r="B206" s="3" t="s">
        <v>319</v>
      </c>
      <c r="C206" s="82" t="s">
        <v>271</v>
      </c>
      <c r="D206" s="3"/>
      <c r="E206" s="3"/>
      <c r="F206" s="83"/>
      <c r="G206" s="83"/>
      <c r="H206" s="8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row>
    <row r="208" spans="2:80" ht="13">
      <c r="B208" s="3" t="s">
        <v>320</v>
      </c>
    </row>
    <row r="210" spans="2:7" ht="13">
      <c r="B210" s="90" t="s">
        <v>321</v>
      </c>
      <c r="C210" s="95" t="s">
        <v>308</v>
      </c>
      <c r="D210" s="3"/>
    </row>
    <row r="211" spans="2:7">
      <c r="B211" s="92" t="s">
        <v>271</v>
      </c>
      <c r="C211" s="102" t="s">
        <v>271</v>
      </c>
    </row>
    <row r="214" spans="2:7" ht="13">
      <c r="B214" s="90" t="s">
        <v>322</v>
      </c>
      <c r="C214" s="95" t="s">
        <v>323</v>
      </c>
      <c r="D214" s="3"/>
    </row>
    <row r="215" spans="2:7">
      <c r="B215" s="92" t="s">
        <v>271</v>
      </c>
      <c r="C215" s="102" t="s">
        <v>271</v>
      </c>
    </row>
    <row r="218" spans="2:7" ht="13">
      <c r="B218" s="3" t="s">
        <v>324</v>
      </c>
    </row>
    <row r="221" spans="2:7" ht="13">
      <c r="B221" s="3" t="s">
        <v>327</v>
      </c>
    </row>
    <row r="222" spans="2:7" ht="13">
      <c r="B222" s="90" t="s">
        <v>300</v>
      </c>
      <c r="C222" s="95" t="s">
        <v>328</v>
      </c>
      <c r="D222" s="90" t="s">
        <v>329</v>
      </c>
      <c r="E222" s="90" t="s">
        <v>330</v>
      </c>
      <c r="F222" s="97" t="s">
        <v>331</v>
      </c>
      <c r="G222" s="83"/>
    </row>
    <row r="223" spans="2:7">
      <c r="B223" s="92" t="s">
        <v>271</v>
      </c>
      <c r="C223" s="102" t="s">
        <v>271</v>
      </c>
      <c r="D223" s="92" t="s">
        <v>271</v>
      </c>
      <c r="E223" s="92" t="s">
        <v>271</v>
      </c>
      <c r="F223" s="103" t="s">
        <v>271</v>
      </c>
    </row>
    <row r="224" spans="2:7">
      <c r="B224" s="2" t="s">
        <v>332</v>
      </c>
    </row>
  </sheetData>
  <mergeCells count="9">
    <mergeCell ref="B128:C128"/>
    <mergeCell ref="B130:E130"/>
    <mergeCell ref="B1:E1"/>
    <mergeCell ref="C3:C8"/>
    <mergeCell ref="D3:D8"/>
    <mergeCell ref="B11:E11"/>
    <mergeCell ref="C12:C13"/>
    <mergeCell ref="D12:D13"/>
    <mergeCell ref="E12:E13"/>
  </mergeCells>
  <hyperlinks>
    <hyperlink ref="A1" location="Index!A1" display="Index" xr:uid="{EB71A5EE-2F67-4277-B54A-6A87384A139F}"/>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1F9A-1A1D-471A-A5CB-6B950B907F5B}">
  <dimension ref="A1:CB236"/>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130</v>
      </c>
      <c r="C1" s="70"/>
      <c r="D1" s="70"/>
      <c r="E1" s="70"/>
    </row>
    <row r="3" spans="1:5" ht="14.5">
      <c r="B3" s="72" t="s">
        <v>2968</v>
      </c>
      <c r="C3" s="181"/>
      <c r="D3" s="114"/>
      <c r="E3" s="121"/>
    </row>
    <row r="4" spans="1:5" ht="43.5">
      <c r="B4" s="76" t="s">
        <v>2969</v>
      </c>
      <c r="C4" s="181"/>
      <c r="D4" s="114"/>
      <c r="E4" s="191"/>
    </row>
    <row r="5" spans="1:5" ht="14.5">
      <c r="B5" s="76" t="s">
        <v>241</v>
      </c>
      <c r="C5" s="181"/>
      <c r="D5" s="114"/>
      <c r="E5" s="121"/>
    </row>
    <row r="6" spans="1:5" ht="14.5">
      <c r="B6" s="76" t="s">
        <v>2970</v>
      </c>
      <c r="C6" s="181"/>
      <c r="D6" s="114"/>
      <c r="E6" s="121"/>
    </row>
    <row r="7" spans="1:5" ht="29">
      <c r="B7" s="76" t="s">
        <v>2971</v>
      </c>
      <c r="C7" s="181"/>
      <c r="D7" s="114"/>
      <c r="E7" s="121"/>
    </row>
    <row r="8" spans="1:5" ht="14.5">
      <c r="B8" s="85" t="s">
        <v>244</v>
      </c>
      <c r="C8" s="115" t="s">
        <v>245</v>
      </c>
      <c r="D8" s="115" t="s">
        <v>246</v>
      </c>
      <c r="E8" s="121"/>
    </row>
    <row r="9" spans="1:5" ht="14.5">
      <c r="B9" s="121"/>
      <c r="C9" s="182"/>
      <c r="D9" s="12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193" t="s">
        <v>2824</v>
      </c>
      <c r="C14" s="185"/>
      <c r="D14" s="194" t="s">
        <v>2825</v>
      </c>
      <c r="E14" s="6"/>
    </row>
    <row r="15" spans="1:5" ht="14.5">
      <c r="B15" s="193" t="s">
        <v>2826</v>
      </c>
      <c r="C15" s="195"/>
      <c r="D15" s="196"/>
      <c r="E15" s="6"/>
    </row>
    <row r="16" spans="1:5" ht="14.5">
      <c r="B16" s="72" t="s">
        <v>2827</v>
      </c>
      <c r="C16" s="185"/>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2184</v>
      </c>
      <c r="C26" s="78">
        <v>6.43</v>
      </c>
      <c r="D26" s="2" t="s">
        <v>731</v>
      </c>
      <c r="E26" s="2" t="s">
        <v>2185</v>
      </c>
      <c r="F26" s="71">
        <v>7500000</v>
      </c>
      <c r="G26" s="71">
        <v>7480.15</v>
      </c>
      <c r="H26" s="71">
        <v>1.9</v>
      </c>
    </row>
    <row r="27" spans="2:8">
      <c r="B27" s="2" t="s">
        <v>2972</v>
      </c>
      <c r="C27" s="78">
        <v>6.58</v>
      </c>
      <c r="D27" s="2" t="s">
        <v>731</v>
      </c>
      <c r="E27" s="2" t="s">
        <v>2973</v>
      </c>
      <c r="F27" s="71">
        <v>100000</v>
      </c>
      <c r="G27" s="71">
        <v>100.23</v>
      </c>
      <c r="H27" s="71">
        <v>0.03</v>
      </c>
    </row>
    <row r="28" spans="2:8" ht="13">
      <c r="B28" s="3" t="s">
        <v>745</v>
      </c>
      <c r="C28" s="82"/>
      <c r="D28" s="3"/>
      <c r="E28" s="3"/>
      <c r="F28" s="83"/>
      <c r="G28" s="83">
        <f>SUM(G22:G27)</f>
        <v>7580.3799999999992</v>
      </c>
      <c r="H28" s="83">
        <f>SUM(H22:H27)</f>
        <v>1.93</v>
      </c>
    </row>
    <row r="29" spans="2:8" ht="13">
      <c r="B29" s="3" t="s">
        <v>746</v>
      </c>
    </row>
    <row r="30" spans="2:8">
      <c r="B30" s="2" t="s">
        <v>2490</v>
      </c>
      <c r="C30" s="78">
        <v>7.3</v>
      </c>
      <c r="D30" s="2" t="s">
        <v>748</v>
      </c>
      <c r="E30" s="2" t="s">
        <v>2491</v>
      </c>
      <c r="F30" s="71">
        <v>2450</v>
      </c>
      <c r="G30" s="71">
        <v>24505.07</v>
      </c>
      <c r="H30" s="71">
        <v>6.22</v>
      </c>
    </row>
    <row r="31" spans="2:8">
      <c r="B31" s="2" t="s">
        <v>2974</v>
      </c>
      <c r="C31" s="78">
        <v>7.4</v>
      </c>
      <c r="D31" s="2" t="s">
        <v>748</v>
      </c>
      <c r="E31" s="2" t="s">
        <v>2975</v>
      </c>
      <c r="F31" s="71">
        <v>1850</v>
      </c>
      <c r="G31" s="71">
        <v>18404.080000000002</v>
      </c>
      <c r="H31" s="71">
        <v>4.67</v>
      </c>
    </row>
    <row r="32" spans="2:8">
      <c r="B32" s="2" t="s">
        <v>2976</v>
      </c>
      <c r="C32" s="78">
        <v>7.21</v>
      </c>
      <c r="D32" s="2" t="s">
        <v>748</v>
      </c>
      <c r="E32" s="2" t="s">
        <v>2977</v>
      </c>
      <c r="F32" s="71">
        <v>1750</v>
      </c>
      <c r="G32" s="71">
        <v>17485.599999999999</v>
      </c>
      <c r="H32" s="71">
        <v>4.4400000000000004</v>
      </c>
    </row>
    <row r="33" spans="2:8">
      <c r="B33" s="2" t="s">
        <v>2978</v>
      </c>
      <c r="C33" s="78">
        <v>7</v>
      </c>
      <c r="D33" s="2" t="s">
        <v>748</v>
      </c>
      <c r="E33" s="2" t="s">
        <v>2979</v>
      </c>
      <c r="F33" s="71">
        <v>1500</v>
      </c>
      <c r="G33" s="71">
        <v>14994.57</v>
      </c>
      <c r="H33" s="71">
        <v>3.81</v>
      </c>
    </row>
    <row r="34" spans="2:8">
      <c r="B34" s="2" t="s">
        <v>2980</v>
      </c>
      <c r="C34" s="78">
        <v>7.98</v>
      </c>
      <c r="D34" s="2" t="s">
        <v>756</v>
      </c>
      <c r="E34" s="2" t="s">
        <v>2981</v>
      </c>
      <c r="F34" s="71">
        <v>10000</v>
      </c>
      <c r="G34" s="71">
        <v>10031.09</v>
      </c>
      <c r="H34" s="71">
        <v>2.5499999999999998</v>
      </c>
    </row>
    <row r="35" spans="2:8">
      <c r="B35" s="2" t="s">
        <v>2982</v>
      </c>
      <c r="C35" s="78">
        <v>7.5</v>
      </c>
      <c r="D35" s="2" t="s">
        <v>748</v>
      </c>
      <c r="E35" s="2" t="s">
        <v>2983</v>
      </c>
      <c r="F35" s="71">
        <v>1000</v>
      </c>
      <c r="G35" s="71">
        <v>10007.27</v>
      </c>
      <c r="H35" s="71">
        <v>2.54</v>
      </c>
    </row>
    <row r="36" spans="2:8">
      <c r="B36" s="2" t="s">
        <v>2520</v>
      </c>
      <c r="C36" s="78">
        <v>7.23</v>
      </c>
      <c r="D36" s="2" t="s">
        <v>748</v>
      </c>
      <c r="E36" s="2" t="s">
        <v>2521</v>
      </c>
      <c r="F36" s="71">
        <v>950</v>
      </c>
      <c r="G36" s="71">
        <v>9472.7900000000009</v>
      </c>
      <c r="H36" s="71">
        <v>2.41</v>
      </c>
    </row>
    <row r="37" spans="2:8">
      <c r="B37" s="2" t="s">
        <v>2984</v>
      </c>
      <c r="C37" s="78">
        <v>8.23</v>
      </c>
      <c r="D37" s="2" t="s">
        <v>2985</v>
      </c>
      <c r="E37" s="2" t="s">
        <v>2986</v>
      </c>
      <c r="F37" s="71">
        <v>7500</v>
      </c>
      <c r="G37" s="71">
        <v>7547.83</v>
      </c>
      <c r="H37" s="71">
        <v>1.92</v>
      </c>
    </row>
    <row r="38" spans="2:8">
      <c r="B38" s="2" t="s">
        <v>2987</v>
      </c>
      <c r="C38" s="78">
        <v>8.6199999999999992</v>
      </c>
      <c r="D38" s="2" t="s">
        <v>756</v>
      </c>
      <c r="E38" s="2" t="s">
        <v>2988</v>
      </c>
      <c r="F38" s="71">
        <v>7500</v>
      </c>
      <c r="G38" s="71">
        <v>7514.56</v>
      </c>
      <c r="H38" s="71">
        <v>1.91</v>
      </c>
    </row>
    <row r="39" spans="2:8">
      <c r="B39" s="2" t="s">
        <v>755</v>
      </c>
      <c r="C39" s="78">
        <v>8.1300000000000008</v>
      </c>
      <c r="D39" s="2" t="s">
        <v>756</v>
      </c>
      <c r="E39" s="2" t="s">
        <v>757</v>
      </c>
      <c r="F39" s="71">
        <v>750</v>
      </c>
      <c r="G39" s="71">
        <v>7513.11</v>
      </c>
      <c r="H39" s="71">
        <v>1.91</v>
      </c>
    </row>
    <row r="40" spans="2:8">
      <c r="B40" s="2" t="s">
        <v>1522</v>
      </c>
      <c r="C40" s="78">
        <v>7.64</v>
      </c>
      <c r="D40" s="2" t="s">
        <v>753</v>
      </c>
      <c r="E40" s="2" t="s">
        <v>1523</v>
      </c>
      <c r="F40" s="71">
        <v>7000</v>
      </c>
      <c r="G40" s="71">
        <v>6685.01</v>
      </c>
      <c r="H40" s="71">
        <v>1.7</v>
      </c>
    </row>
    <row r="41" spans="2:8">
      <c r="B41" s="2" t="s">
        <v>2989</v>
      </c>
      <c r="C41" s="78">
        <v>8.43</v>
      </c>
      <c r="D41" s="2" t="s">
        <v>2990</v>
      </c>
      <c r="E41" s="2" t="s">
        <v>2991</v>
      </c>
      <c r="F41" s="71">
        <v>5000</v>
      </c>
      <c r="G41" s="71">
        <v>5013.7</v>
      </c>
      <c r="H41" s="71">
        <v>1.27</v>
      </c>
    </row>
    <row r="42" spans="2:8">
      <c r="B42" s="2" t="s">
        <v>2992</v>
      </c>
      <c r="C42" s="78">
        <v>7.04</v>
      </c>
      <c r="D42" s="2" t="s">
        <v>748</v>
      </c>
      <c r="E42" s="2" t="s">
        <v>2993</v>
      </c>
      <c r="F42" s="71">
        <v>5000</v>
      </c>
      <c r="G42" s="71">
        <v>4999.6499999999996</v>
      </c>
      <c r="H42" s="71">
        <v>1.27</v>
      </c>
    </row>
    <row r="43" spans="2:8">
      <c r="B43" s="2" t="s">
        <v>2482</v>
      </c>
      <c r="C43" s="78">
        <v>7.4</v>
      </c>
      <c r="D43" s="2" t="s">
        <v>748</v>
      </c>
      <c r="E43" s="2" t="s">
        <v>2483</v>
      </c>
      <c r="F43" s="71">
        <v>500</v>
      </c>
      <c r="G43" s="71">
        <v>4996.41</v>
      </c>
      <c r="H43" s="71">
        <v>1.27</v>
      </c>
    </row>
    <row r="44" spans="2:8">
      <c r="B44" s="2" t="s">
        <v>2994</v>
      </c>
      <c r="C44" s="78">
        <v>7.33</v>
      </c>
      <c r="D44" s="2" t="s">
        <v>748</v>
      </c>
      <c r="E44" s="2" t="s">
        <v>2995</v>
      </c>
      <c r="F44" s="71">
        <v>500</v>
      </c>
      <c r="G44" s="71">
        <v>4995.33</v>
      </c>
      <c r="H44" s="71">
        <v>1.27</v>
      </c>
    </row>
    <row r="45" spans="2:8">
      <c r="B45" s="2" t="s">
        <v>2996</v>
      </c>
      <c r="C45" s="78">
        <v>10.16</v>
      </c>
      <c r="D45" s="2" t="s">
        <v>2990</v>
      </c>
      <c r="E45" s="2" t="s">
        <v>2997</v>
      </c>
      <c r="F45" s="71">
        <v>5000</v>
      </c>
      <c r="G45" s="71">
        <v>4987.1000000000004</v>
      </c>
      <c r="H45" s="71">
        <v>1.27</v>
      </c>
    </row>
    <row r="46" spans="2:8">
      <c r="B46" s="2" t="s">
        <v>2998</v>
      </c>
      <c r="C46" s="78">
        <v>7.3</v>
      </c>
      <c r="D46" s="2" t="s">
        <v>748</v>
      </c>
      <c r="E46" s="2" t="s">
        <v>2999</v>
      </c>
      <c r="F46" s="71">
        <v>500</v>
      </c>
      <c r="G46" s="71">
        <v>4943.3999999999996</v>
      </c>
      <c r="H46" s="71">
        <v>1.26</v>
      </c>
    </row>
    <row r="47" spans="2:8">
      <c r="B47" s="2" t="s">
        <v>2498</v>
      </c>
      <c r="C47" s="78">
        <v>7.85</v>
      </c>
      <c r="D47" s="2" t="s">
        <v>756</v>
      </c>
      <c r="E47" s="2" t="s">
        <v>2499</v>
      </c>
      <c r="F47" s="71">
        <v>400</v>
      </c>
      <c r="G47" s="71">
        <v>3999.01</v>
      </c>
      <c r="H47" s="71">
        <v>1.02</v>
      </c>
    </row>
    <row r="48" spans="2:8">
      <c r="B48" s="2" t="s">
        <v>2504</v>
      </c>
      <c r="C48" s="78">
        <v>8.19</v>
      </c>
      <c r="D48" s="2" t="s">
        <v>756</v>
      </c>
      <c r="E48" s="2" t="s">
        <v>2505</v>
      </c>
      <c r="F48" s="71">
        <v>3500</v>
      </c>
      <c r="G48" s="71">
        <v>3520.2</v>
      </c>
      <c r="H48" s="71">
        <v>0.89</v>
      </c>
    </row>
    <row r="49" spans="2:8">
      <c r="B49" s="2" t="s">
        <v>3000</v>
      </c>
      <c r="C49" s="78">
        <v>7.87</v>
      </c>
      <c r="D49" s="2" t="s">
        <v>1853</v>
      </c>
      <c r="E49" s="2" t="s">
        <v>3001</v>
      </c>
      <c r="F49" s="71">
        <v>2500</v>
      </c>
      <c r="G49" s="71">
        <v>2516.2399999999998</v>
      </c>
      <c r="H49" s="71">
        <v>0.64</v>
      </c>
    </row>
    <row r="50" spans="2:8">
      <c r="B50" s="2" t="s">
        <v>3002</v>
      </c>
      <c r="C50" s="78">
        <v>8.7899999999999991</v>
      </c>
      <c r="D50" s="2" t="s">
        <v>2990</v>
      </c>
      <c r="E50" s="2" t="s">
        <v>3003</v>
      </c>
      <c r="F50" s="71">
        <v>2500</v>
      </c>
      <c r="G50" s="71">
        <v>2513.69</v>
      </c>
      <c r="H50" s="71">
        <v>0.64</v>
      </c>
    </row>
    <row r="51" spans="2:8">
      <c r="B51" s="2" t="s">
        <v>3004</v>
      </c>
      <c r="C51" s="78">
        <v>7.98</v>
      </c>
      <c r="D51" s="2" t="s">
        <v>756</v>
      </c>
      <c r="E51" s="2" t="s">
        <v>3005</v>
      </c>
      <c r="F51" s="71">
        <v>2500</v>
      </c>
      <c r="G51" s="71">
        <v>2511.85</v>
      </c>
      <c r="H51" s="71">
        <v>0.64</v>
      </c>
    </row>
    <row r="52" spans="2:8">
      <c r="B52" s="2" t="s">
        <v>1855</v>
      </c>
      <c r="C52" s="78">
        <v>7.78</v>
      </c>
      <c r="D52" s="2" t="s">
        <v>1846</v>
      </c>
      <c r="E52" s="2" t="s">
        <v>1856</v>
      </c>
      <c r="F52" s="71">
        <v>2500</v>
      </c>
      <c r="G52" s="71">
        <v>2509.21</v>
      </c>
      <c r="H52" s="71">
        <v>0.64</v>
      </c>
    </row>
    <row r="53" spans="2:8">
      <c r="B53" s="2" t="s">
        <v>2526</v>
      </c>
      <c r="C53" s="78">
        <v>8.1300000000000008</v>
      </c>
      <c r="D53" s="2" t="s">
        <v>756</v>
      </c>
      <c r="E53" s="2" t="s">
        <v>2527</v>
      </c>
      <c r="F53" s="71">
        <v>2500</v>
      </c>
      <c r="G53" s="71">
        <v>2508.6799999999998</v>
      </c>
      <c r="H53" s="71">
        <v>0.64</v>
      </c>
    </row>
    <row r="54" spans="2:8">
      <c r="B54" s="2" t="s">
        <v>3006</v>
      </c>
      <c r="C54" s="78">
        <v>10.220000000000001</v>
      </c>
      <c r="D54" s="2" t="s">
        <v>3007</v>
      </c>
      <c r="E54" s="2" t="s">
        <v>3008</v>
      </c>
      <c r="F54" s="71">
        <v>2500</v>
      </c>
      <c r="G54" s="71">
        <v>2494.11</v>
      </c>
      <c r="H54" s="71">
        <v>0.63</v>
      </c>
    </row>
    <row r="55" spans="2:8">
      <c r="B55" s="2" t="s">
        <v>3009</v>
      </c>
      <c r="C55" s="78">
        <v>7.33</v>
      </c>
      <c r="D55" s="2" t="s">
        <v>748</v>
      </c>
      <c r="E55" s="2" t="s">
        <v>3010</v>
      </c>
      <c r="F55" s="71">
        <v>250</v>
      </c>
      <c r="G55" s="71">
        <v>2480.73</v>
      </c>
      <c r="H55" s="71">
        <v>0.63</v>
      </c>
    </row>
    <row r="56" spans="2:8">
      <c r="B56" s="2" t="s">
        <v>2528</v>
      </c>
      <c r="C56" s="78">
        <v>8.41</v>
      </c>
      <c r="D56" s="2" t="s">
        <v>756</v>
      </c>
      <c r="E56" s="2" t="s">
        <v>2529</v>
      </c>
      <c r="F56" s="71">
        <v>200</v>
      </c>
      <c r="G56" s="71">
        <v>2000.88</v>
      </c>
      <c r="H56" s="71">
        <v>0.51</v>
      </c>
    </row>
    <row r="57" spans="2:8">
      <c r="B57" s="2" t="s">
        <v>2500</v>
      </c>
      <c r="C57" s="78">
        <v>8.1300000000000008</v>
      </c>
      <c r="D57" s="2" t="s">
        <v>756</v>
      </c>
      <c r="E57" s="2" t="s">
        <v>2501</v>
      </c>
      <c r="F57" s="71">
        <v>150</v>
      </c>
      <c r="G57" s="71">
        <v>1503.37</v>
      </c>
      <c r="H57" s="71">
        <v>0.38</v>
      </c>
    </row>
    <row r="58" spans="2:8">
      <c r="B58" s="2" t="s">
        <v>3011</v>
      </c>
      <c r="C58" s="78">
        <v>8.43</v>
      </c>
      <c r="D58" s="2" t="s">
        <v>2990</v>
      </c>
      <c r="E58" s="2" t="s">
        <v>3012</v>
      </c>
      <c r="F58" s="71">
        <v>1500</v>
      </c>
      <c r="G58" s="71">
        <v>1503.3</v>
      </c>
      <c r="H58" s="71">
        <v>0.38</v>
      </c>
    </row>
    <row r="59" spans="2:8">
      <c r="B59" s="2" t="s">
        <v>3013</v>
      </c>
      <c r="C59" s="78">
        <v>10.220000000000001</v>
      </c>
      <c r="D59" s="2" t="s">
        <v>3007</v>
      </c>
      <c r="E59" s="2" t="s">
        <v>3014</v>
      </c>
      <c r="F59" s="71">
        <v>1500</v>
      </c>
      <c r="G59" s="71">
        <v>1496.41</v>
      </c>
      <c r="H59" s="71">
        <v>0.38</v>
      </c>
    </row>
    <row r="60" spans="2:8" ht="13">
      <c r="B60" s="3" t="s">
        <v>760</v>
      </c>
      <c r="C60" s="82"/>
      <c r="D60" s="3"/>
      <c r="E60" s="3"/>
      <c r="F60" s="83"/>
      <c r="G60" s="83">
        <f>SUM(G29:G59)</f>
        <v>195654.25</v>
      </c>
      <c r="H60" s="83">
        <f>SUM(H29:H59)</f>
        <v>49.710000000000036</v>
      </c>
    </row>
    <row r="61" spans="2:8" ht="13">
      <c r="B61" s="3" t="s">
        <v>2538</v>
      </c>
    </row>
    <row r="62" spans="2:8">
      <c r="B62" s="2" t="s">
        <v>3015</v>
      </c>
      <c r="C62" s="78">
        <v>6.42</v>
      </c>
      <c r="D62" s="2" t="s">
        <v>731</v>
      </c>
      <c r="E62" s="2" t="s">
        <v>2853</v>
      </c>
      <c r="F62" s="71">
        <v>25000000</v>
      </c>
      <c r="G62" s="71">
        <v>24687.48</v>
      </c>
      <c r="H62" s="71">
        <v>6.27</v>
      </c>
    </row>
    <row r="63" spans="2:8">
      <c r="B63" s="2" t="s">
        <v>2273</v>
      </c>
      <c r="C63" s="78">
        <v>7.25</v>
      </c>
      <c r="D63" s="2" t="s">
        <v>2261</v>
      </c>
      <c r="E63" s="2" t="s">
        <v>2274</v>
      </c>
      <c r="F63" s="71">
        <v>4500</v>
      </c>
      <c r="G63" s="71">
        <v>21760.880000000001</v>
      </c>
      <c r="H63" s="71">
        <v>5.53</v>
      </c>
    </row>
    <row r="64" spans="2:8">
      <c r="B64" s="2" t="s">
        <v>3016</v>
      </c>
      <c r="C64" s="78">
        <v>7.25</v>
      </c>
      <c r="D64" s="2" t="s">
        <v>2261</v>
      </c>
      <c r="E64" s="2" t="s">
        <v>3017</v>
      </c>
      <c r="F64" s="71">
        <v>3000</v>
      </c>
      <c r="G64" s="71">
        <v>14535.18</v>
      </c>
      <c r="H64" s="71">
        <v>3.69</v>
      </c>
    </row>
    <row r="65" spans="2:8">
      <c r="B65" s="2" t="s">
        <v>3018</v>
      </c>
      <c r="C65" s="78">
        <v>7.23</v>
      </c>
      <c r="D65" s="2" t="s">
        <v>2261</v>
      </c>
      <c r="E65" s="2" t="s">
        <v>3019</v>
      </c>
      <c r="F65" s="71">
        <v>3000</v>
      </c>
      <c r="G65" s="71">
        <v>14135.42</v>
      </c>
      <c r="H65" s="71">
        <v>3.59</v>
      </c>
    </row>
    <row r="66" spans="2:8">
      <c r="B66" s="2" t="s">
        <v>3020</v>
      </c>
      <c r="C66" s="78">
        <v>6.38</v>
      </c>
      <c r="D66" s="2" t="s">
        <v>731</v>
      </c>
      <c r="E66" s="2" t="s">
        <v>3021</v>
      </c>
      <c r="F66" s="71">
        <v>13000000</v>
      </c>
      <c r="G66" s="71">
        <v>12947.99</v>
      </c>
      <c r="H66" s="71">
        <v>3.29</v>
      </c>
    </row>
    <row r="67" spans="2:8">
      <c r="B67" s="2" t="s">
        <v>2933</v>
      </c>
      <c r="C67" s="78">
        <v>7</v>
      </c>
      <c r="D67" s="2" t="s">
        <v>2842</v>
      </c>
      <c r="E67" s="2" t="s">
        <v>2934</v>
      </c>
      <c r="F67" s="71">
        <v>2000</v>
      </c>
      <c r="G67" s="71">
        <v>9875.01</v>
      </c>
      <c r="H67" s="71">
        <v>2.5099999999999998</v>
      </c>
    </row>
    <row r="68" spans="2:8">
      <c r="B68" s="2" t="s">
        <v>3022</v>
      </c>
      <c r="C68" s="78">
        <v>7.15</v>
      </c>
      <c r="D68" s="2" t="s">
        <v>2261</v>
      </c>
      <c r="E68" s="2" t="s">
        <v>3023</v>
      </c>
      <c r="F68" s="71">
        <v>2000</v>
      </c>
      <c r="G68" s="71">
        <v>9538.48</v>
      </c>
      <c r="H68" s="71">
        <v>2.42</v>
      </c>
    </row>
    <row r="69" spans="2:8">
      <c r="B69" s="2" t="s">
        <v>3024</v>
      </c>
      <c r="C69" s="78">
        <v>7.19</v>
      </c>
      <c r="D69" s="2" t="s">
        <v>2261</v>
      </c>
      <c r="E69" s="2" t="s">
        <v>3025</v>
      </c>
      <c r="F69" s="71">
        <v>2000</v>
      </c>
      <c r="G69" s="71">
        <v>9523.5</v>
      </c>
      <c r="H69" s="71">
        <v>2.42</v>
      </c>
    </row>
    <row r="70" spans="2:8">
      <c r="B70" s="2" t="s">
        <v>3026</v>
      </c>
      <c r="C70" s="78">
        <v>7.15</v>
      </c>
      <c r="D70" s="2" t="s">
        <v>2261</v>
      </c>
      <c r="E70" s="2" t="s">
        <v>3027</v>
      </c>
      <c r="F70" s="71">
        <v>2000</v>
      </c>
      <c r="G70" s="71">
        <v>9513.92</v>
      </c>
      <c r="H70" s="71">
        <v>2.42</v>
      </c>
    </row>
    <row r="71" spans="2:8">
      <c r="B71" s="2" t="s">
        <v>3028</v>
      </c>
      <c r="C71" s="78">
        <v>7.19</v>
      </c>
      <c r="D71" s="2" t="s">
        <v>2261</v>
      </c>
      <c r="E71" s="2" t="s">
        <v>3029</v>
      </c>
      <c r="F71" s="71">
        <v>2000</v>
      </c>
      <c r="G71" s="71">
        <v>9474.08</v>
      </c>
      <c r="H71" s="71">
        <v>2.41</v>
      </c>
    </row>
    <row r="72" spans="2:8">
      <c r="B72" s="2" t="s">
        <v>3030</v>
      </c>
      <c r="C72" s="78">
        <v>6.35</v>
      </c>
      <c r="D72" s="2" t="s">
        <v>731</v>
      </c>
      <c r="E72" s="2" t="s">
        <v>3031</v>
      </c>
      <c r="F72" s="71">
        <v>7500000</v>
      </c>
      <c r="G72" s="71">
        <v>7459.77</v>
      </c>
      <c r="H72" s="71">
        <v>1.89</v>
      </c>
    </row>
    <row r="73" spans="2:8">
      <c r="B73" s="2" t="s">
        <v>2888</v>
      </c>
      <c r="C73" s="78">
        <v>6.42</v>
      </c>
      <c r="D73" s="2" t="s">
        <v>731</v>
      </c>
      <c r="E73" s="2" t="s">
        <v>2889</v>
      </c>
      <c r="F73" s="71">
        <v>7500000</v>
      </c>
      <c r="G73" s="71">
        <v>7406.21</v>
      </c>
      <c r="H73" s="71">
        <v>1.88</v>
      </c>
    </row>
    <row r="74" spans="2:8">
      <c r="B74" s="2" t="s">
        <v>3032</v>
      </c>
      <c r="C74" s="78">
        <v>7.25</v>
      </c>
      <c r="D74" s="2" t="s">
        <v>2261</v>
      </c>
      <c r="E74" s="2" t="s">
        <v>3033</v>
      </c>
      <c r="F74" s="71">
        <v>1500</v>
      </c>
      <c r="G74" s="71">
        <v>7346.78</v>
      </c>
      <c r="H74" s="71">
        <v>1.87</v>
      </c>
    </row>
    <row r="75" spans="2:8">
      <c r="B75" s="2" t="s">
        <v>3034</v>
      </c>
      <c r="C75" s="78">
        <v>8.82</v>
      </c>
      <c r="D75" s="2" t="s">
        <v>2261</v>
      </c>
      <c r="E75" s="2" t="s">
        <v>3035</v>
      </c>
      <c r="F75" s="71">
        <v>1500</v>
      </c>
      <c r="G75" s="71">
        <v>7239.39</v>
      </c>
      <c r="H75" s="71">
        <v>1.84</v>
      </c>
    </row>
    <row r="76" spans="2:8">
      <c r="B76" s="2" t="s">
        <v>3036</v>
      </c>
      <c r="C76" s="78">
        <v>7.02</v>
      </c>
      <c r="D76" s="2" t="s">
        <v>2261</v>
      </c>
      <c r="E76" s="2" t="s">
        <v>3037</v>
      </c>
      <c r="F76" s="71">
        <v>1000</v>
      </c>
      <c r="G76" s="71">
        <v>4950.49</v>
      </c>
      <c r="H76" s="71">
        <v>1.26</v>
      </c>
    </row>
    <row r="77" spans="2:8">
      <c r="B77" s="2" t="s">
        <v>3038</v>
      </c>
      <c r="C77" s="78">
        <v>7.25</v>
      </c>
      <c r="D77" s="2" t="s">
        <v>2261</v>
      </c>
      <c r="E77" s="2" t="s">
        <v>3039</v>
      </c>
      <c r="F77" s="71">
        <v>1000</v>
      </c>
      <c r="G77" s="71">
        <v>4839.47</v>
      </c>
      <c r="H77" s="71">
        <v>1.23</v>
      </c>
    </row>
    <row r="78" spans="2:8">
      <c r="B78" s="2" t="s">
        <v>3040</v>
      </c>
      <c r="C78" s="78">
        <v>8.26</v>
      </c>
      <c r="D78" s="2" t="s">
        <v>2261</v>
      </c>
      <c r="E78" s="2" t="s">
        <v>3041</v>
      </c>
      <c r="F78" s="71">
        <v>1000</v>
      </c>
      <c r="G78" s="71">
        <v>4814.75</v>
      </c>
      <c r="H78" s="71">
        <v>1.22</v>
      </c>
    </row>
    <row r="79" spans="2:8">
      <c r="B79" s="2" t="s">
        <v>3042</v>
      </c>
      <c r="C79" s="78">
        <v>8.41</v>
      </c>
      <c r="D79" s="2" t="s">
        <v>2261</v>
      </c>
      <c r="E79" s="2" t="s">
        <v>3043</v>
      </c>
      <c r="F79" s="71">
        <v>1000</v>
      </c>
      <c r="G79" s="71">
        <v>4807.3</v>
      </c>
      <c r="H79" s="71">
        <v>1.22</v>
      </c>
    </row>
    <row r="80" spans="2:8">
      <c r="B80" s="2" t="s">
        <v>3044</v>
      </c>
      <c r="C80" s="78">
        <v>7.36</v>
      </c>
      <c r="D80" s="2" t="s">
        <v>2261</v>
      </c>
      <c r="E80" s="2" t="s">
        <v>3045</v>
      </c>
      <c r="F80" s="71">
        <v>1000</v>
      </c>
      <c r="G80" s="71">
        <v>4755.51</v>
      </c>
      <c r="H80" s="71">
        <v>1.21</v>
      </c>
    </row>
    <row r="81" spans="2:8">
      <c r="B81" s="2" t="s">
        <v>3046</v>
      </c>
      <c r="C81" s="78">
        <v>7.23</v>
      </c>
      <c r="D81" s="2" t="s">
        <v>2261</v>
      </c>
      <c r="E81" s="2" t="s">
        <v>3047</v>
      </c>
      <c r="F81" s="71">
        <v>1000</v>
      </c>
      <c r="G81" s="71">
        <v>4735.66</v>
      </c>
      <c r="H81" s="71">
        <v>1.2</v>
      </c>
    </row>
    <row r="82" spans="2:8">
      <c r="B82" s="2" t="s">
        <v>3048</v>
      </c>
      <c r="C82" s="78">
        <v>7.44</v>
      </c>
      <c r="D82" s="2" t="s">
        <v>2261</v>
      </c>
      <c r="E82" s="2" t="s">
        <v>3049</v>
      </c>
      <c r="F82" s="71">
        <v>1000</v>
      </c>
      <c r="G82" s="71">
        <v>4727.4799999999996</v>
      </c>
      <c r="H82" s="71">
        <v>1.2</v>
      </c>
    </row>
    <row r="83" spans="2:8">
      <c r="B83" s="2" t="s">
        <v>3050</v>
      </c>
      <c r="C83" s="78">
        <v>7.93</v>
      </c>
      <c r="D83" s="2" t="s">
        <v>2261</v>
      </c>
      <c r="E83" s="2" t="s">
        <v>3051</v>
      </c>
      <c r="F83" s="71">
        <v>1000</v>
      </c>
      <c r="G83" s="71">
        <v>4697.1099999999997</v>
      </c>
      <c r="H83" s="71">
        <v>1.19</v>
      </c>
    </row>
    <row r="84" spans="2:8">
      <c r="B84" s="2" t="s">
        <v>3052</v>
      </c>
      <c r="C84" s="78">
        <v>8.52</v>
      </c>
      <c r="D84" s="2" t="s">
        <v>2261</v>
      </c>
      <c r="E84" s="2" t="s">
        <v>3053</v>
      </c>
      <c r="F84" s="71">
        <v>1000</v>
      </c>
      <c r="G84" s="71">
        <v>4676.0200000000004</v>
      </c>
      <c r="H84" s="71">
        <v>1.19</v>
      </c>
    </row>
    <row r="85" spans="2:8">
      <c r="B85" s="2" t="s">
        <v>3054</v>
      </c>
      <c r="C85" s="78">
        <v>8.52</v>
      </c>
      <c r="D85" s="2" t="s">
        <v>2261</v>
      </c>
      <c r="E85" s="2" t="s">
        <v>3055</v>
      </c>
      <c r="F85" s="71">
        <v>1000</v>
      </c>
      <c r="G85" s="71">
        <v>4669.91</v>
      </c>
      <c r="H85" s="71">
        <v>1.19</v>
      </c>
    </row>
    <row r="86" spans="2:8">
      <c r="B86" s="2" t="s">
        <v>3056</v>
      </c>
      <c r="C86" s="78">
        <v>9.26</v>
      </c>
      <c r="D86" s="2" t="s">
        <v>2261</v>
      </c>
      <c r="E86" s="2" t="s">
        <v>3057</v>
      </c>
      <c r="F86" s="71">
        <v>1000</v>
      </c>
      <c r="G86" s="71">
        <v>4666.34</v>
      </c>
      <c r="H86" s="71">
        <v>1.19</v>
      </c>
    </row>
    <row r="87" spans="2:8">
      <c r="B87" s="2" t="s">
        <v>3058</v>
      </c>
      <c r="C87" s="78">
        <v>9.5</v>
      </c>
      <c r="D87" s="2" t="s">
        <v>2261</v>
      </c>
      <c r="E87" s="2" t="s">
        <v>3059</v>
      </c>
      <c r="F87" s="71">
        <v>1000</v>
      </c>
      <c r="G87" s="71">
        <v>4626.7</v>
      </c>
      <c r="H87" s="71">
        <v>1.18</v>
      </c>
    </row>
    <row r="88" spans="2:8">
      <c r="B88" s="2" t="s">
        <v>2919</v>
      </c>
      <c r="C88" s="78">
        <v>7.13</v>
      </c>
      <c r="D88" s="2" t="s">
        <v>2261</v>
      </c>
      <c r="E88" s="2" t="s">
        <v>2920</v>
      </c>
      <c r="F88" s="71">
        <v>800</v>
      </c>
      <c r="G88" s="71">
        <v>3966.7</v>
      </c>
      <c r="H88" s="71">
        <v>1.01</v>
      </c>
    </row>
    <row r="89" spans="2:8">
      <c r="B89" s="2" t="s">
        <v>2905</v>
      </c>
      <c r="C89" s="78">
        <v>6.95</v>
      </c>
      <c r="D89" s="2" t="s">
        <v>2261</v>
      </c>
      <c r="E89" s="2" t="s">
        <v>2906</v>
      </c>
      <c r="F89" s="71">
        <v>500</v>
      </c>
      <c r="G89" s="71">
        <v>2473.16</v>
      </c>
      <c r="H89" s="71">
        <v>0.63</v>
      </c>
    </row>
    <row r="90" spans="2:8">
      <c r="B90" s="2" t="s">
        <v>3060</v>
      </c>
      <c r="C90" s="78">
        <v>7.26</v>
      </c>
      <c r="D90" s="2" t="s">
        <v>2261</v>
      </c>
      <c r="E90" s="2" t="s">
        <v>3061</v>
      </c>
      <c r="F90" s="71">
        <v>500</v>
      </c>
      <c r="G90" s="71">
        <v>2460.84</v>
      </c>
      <c r="H90" s="71">
        <v>0.62</v>
      </c>
    </row>
    <row r="91" spans="2:8">
      <c r="B91" s="2" t="s">
        <v>3062</v>
      </c>
      <c r="C91" s="78">
        <v>7</v>
      </c>
      <c r="D91" s="2" t="s">
        <v>2261</v>
      </c>
      <c r="E91" s="2" t="s">
        <v>3063</v>
      </c>
      <c r="F91" s="71">
        <v>500</v>
      </c>
      <c r="G91" s="71">
        <v>2460.37</v>
      </c>
      <c r="H91" s="71">
        <v>0.62</v>
      </c>
    </row>
    <row r="92" spans="2:8">
      <c r="B92" s="2" t="s">
        <v>3064</v>
      </c>
      <c r="C92" s="78">
        <v>8.75</v>
      </c>
      <c r="D92" s="2" t="s">
        <v>2261</v>
      </c>
      <c r="E92" s="2" t="s">
        <v>3065</v>
      </c>
      <c r="F92" s="71">
        <v>500</v>
      </c>
      <c r="G92" s="71">
        <v>2363.42</v>
      </c>
      <c r="H92" s="71">
        <v>0.6</v>
      </c>
    </row>
    <row r="93" spans="2:8">
      <c r="B93" s="2" t="s">
        <v>3066</v>
      </c>
      <c r="C93" s="78">
        <v>6.29</v>
      </c>
      <c r="D93" s="2" t="s">
        <v>731</v>
      </c>
      <c r="E93" s="2" t="s">
        <v>3067</v>
      </c>
      <c r="F93" s="71">
        <v>333500</v>
      </c>
      <c r="G93" s="71">
        <v>331.79</v>
      </c>
      <c r="H93" s="71">
        <v>0.08</v>
      </c>
    </row>
    <row r="94" spans="2:8" ht="13">
      <c r="B94" s="3" t="s">
        <v>2275</v>
      </c>
      <c r="C94" s="82"/>
      <c r="D94" s="3"/>
      <c r="E94" s="3"/>
      <c r="F94" s="83"/>
      <c r="G94" s="83">
        <f>SUM(G61:G93)</f>
        <v>236467.11000000002</v>
      </c>
      <c r="H94" s="83">
        <f>SUM(H61:H93)</f>
        <v>60.069999999999986</v>
      </c>
    </row>
    <row r="95" spans="2:8" ht="13">
      <c r="B95" s="3" t="s">
        <v>2953</v>
      </c>
    </row>
    <row r="96" spans="2:8">
      <c r="B96" s="2" t="s">
        <v>2954</v>
      </c>
      <c r="C96" s="78" t="s">
        <v>258</v>
      </c>
      <c r="E96" s="2" t="s">
        <v>2955</v>
      </c>
      <c r="F96" s="71">
        <v>9595.4429999999993</v>
      </c>
      <c r="G96" s="71">
        <v>1058.82</v>
      </c>
      <c r="H96" s="71">
        <v>0.27</v>
      </c>
    </row>
    <row r="97" spans="2:8" ht="13">
      <c r="B97" s="3" t="s">
        <v>2956</v>
      </c>
      <c r="C97" s="82"/>
      <c r="D97" s="3"/>
      <c r="E97" s="3"/>
      <c r="F97" s="83"/>
      <c r="G97" s="83">
        <f>SUM(G95:G96)</f>
        <v>1058.82</v>
      </c>
      <c r="H97" s="83">
        <f>SUM(H95:H96)</f>
        <v>0.27</v>
      </c>
    </row>
    <row r="98" spans="2:8" ht="13">
      <c r="B98" s="3" t="s">
        <v>2541</v>
      </c>
      <c r="C98" s="82"/>
      <c r="D98" s="3"/>
      <c r="E98" s="3"/>
      <c r="F98" s="83"/>
      <c r="G98" s="83">
        <v>3799.32</v>
      </c>
      <c r="H98" s="83">
        <v>0.96</v>
      </c>
    </row>
    <row r="99" spans="2:8" ht="13">
      <c r="B99" s="3" t="s">
        <v>2276</v>
      </c>
      <c r="C99" s="82"/>
      <c r="D99" s="3"/>
      <c r="E99" s="3"/>
      <c r="F99" s="83"/>
      <c r="G99" s="83">
        <v>282.60000000000002</v>
      </c>
      <c r="H99" s="83">
        <v>7.0000000000000007E-2</v>
      </c>
    </row>
    <row r="100" spans="2:8" ht="13">
      <c r="B100" s="3" t="s">
        <v>263</v>
      </c>
      <c r="C100" s="82"/>
      <c r="D100" s="3"/>
      <c r="E100" s="3"/>
      <c r="F100" s="83"/>
      <c r="G100" s="83">
        <f>G99+G98+G97+G94+G60+G28</f>
        <v>444842.48</v>
      </c>
      <c r="H100" s="83">
        <f>H99+H98+H97+H94+H60+H28</f>
        <v>113.01000000000002</v>
      </c>
    </row>
    <row r="101" spans="2:8" ht="13">
      <c r="B101" s="3" t="s">
        <v>264</v>
      </c>
      <c r="C101" s="82"/>
      <c r="D101" s="3"/>
      <c r="E101" s="3"/>
      <c r="F101" s="83"/>
      <c r="G101" s="83">
        <f>G102-G100</f>
        <v>-51082.600819879968</v>
      </c>
      <c r="H101" s="83">
        <f>H102-H100</f>
        <v>-13.010000000000019</v>
      </c>
    </row>
    <row r="102" spans="2:8" ht="13">
      <c r="B102" s="3" t="s">
        <v>265</v>
      </c>
      <c r="C102" s="82"/>
      <c r="D102" s="3"/>
      <c r="E102" s="3"/>
      <c r="F102" s="83"/>
      <c r="G102" s="83">
        <v>393759.87918012001</v>
      </c>
      <c r="H102" s="83">
        <v>100</v>
      </c>
    </row>
    <row r="103" spans="2:8">
      <c r="B103" s="2" t="s">
        <v>266</v>
      </c>
    </row>
    <row r="104" spans="2:8">
      <c r="B104" s="2" t="s">
        <v>267</v>
      </c>
    </row>
    <row r="105" spans="2:8">
      <c r="B105" s="2" t="s">
        <v>268</v>
      </c>
      <c r="C105" s="78" t="s">
        <v>269</v>
      </c>
    </row>
    <row r="106" spans="2:8" ht="13">
      <c r="B106" s="3" t="s">
        <v>3068</v>
      </c>
    </row>
    <row r="107" spans="2:8" ht="13">
      <c r="B107" s="3" t="s">
        <v>1534</v>
      </c>
    </row>
    <row r="108" spans="2:8" ht="26">
      <c r="B108" s="84" t="s">
        <v>270</v>
      </c>
      <c r="C108" s="78" t="s">
        <v>271</v>
      </c>
    </row>
    <row r="109" spans="2:8" ht="13">
      <c r="B109" s="3"/>
    </row>
    <row r="110" spans="2:8" ht="13">
      <c r="B110" s="3" t="s">
        <v>272</v>
      </c>
      <c r="C110" s="78" t="s">
        <v>271</v>
      </c>
    </row>
    <row r="111" spans="2:8" ht="13">
      <c r="B111" s="3" t="s">
        <v>274</v>
      </c>
      <c r="C111" s="78" t="s">
        <v>275</v>
      </c>
    </row>
    <row r="112" spans="2:8" ht="13">
      <c r="B112" s="3" t="s">
        <v>3069</v>
      </c>
      <c r="C112" s="82"/>
    </row>
    <row r="113" spans="2:3" ht="13">
      <c r="B113" s="3" t="s">
        <v>3070</v>
      </c>
      <c r="C113" s="82"/>
    </row>
    <row r="114" spans="2:3" ht="13">
      <c r="B114" s="3" t="s">
        <v>3071</v>
      </c>
      <c r="C114" s="82"/>
    </row>
    <row r="115" spans="2:3" ht="13">
      <c r="B115" s="3" t="s">
        <v>3072</v>
      </c>
      <c r="C115" s="82"/>
    </row>
    <row r="116" spans="2:3" ht="13">
      <c r="B116" s="3" t="s">
        <v>3073</v>
      </c>
      <c r="C116" s="82"/>
    </row>
    <row r="117" spans="2:3" ht="13">
      <c r="B117" s="3" t="s">
        <v>3074</v>
      </c>
      <c r="C117" s="82"/>
    </row>
    <row r="118" spans="2:3" ht="13">
      <c r="B118" s="3" t="s">
        <v>3075</v>
      </c>
      <c r="C118" s="82"/>
    </row>
    <row r="119" spans="2:3" ht="13">
      <c r="B119" s="3" t="s">
        <v>3076</v>
      </c>
      <c r="C119" s="82"/>
    </row>
    <row r="120" spans="2:3" ht="13">
      <c r="B120" s="3" t="s">
        <v>3077</v>
      </c>
      <c r="C120" s="82"/>
    </row>
    <row r="121" spans="2:3" ht="13">
      <c r="B121" s="3" t="s">
        <v>3078</v>
      </c>
      <c r="C121" s="82"/>
    </row>
    <row r="122" spans="2:3" ht="13">
      <c r="B122" s="3" t="s">
        <v>3079</v>
      </c>
      <c r="C122" s="82"/>
    </row>
    <row r="123" spans="2:3" ht="13">
      <c r="B123" s="3" t="s">
        <v>3080</v>
      </c>
      <c r="C123" s="82"/>
    </row>
    <row r="124" spans="2:3" ht="13">
      <c r="B124" s="3" t="s">
        <v>3081</v>
      </c>
      <c r="C124" s="82"/>
    </row>
    <row r="125" spans="2:3">
      <c r="B125" s="2" t="s">
        <v>1883</v>
      </c>
    </row>
    <row r="127" spans="2:3" ht="14.5">
      <c r="B127" s="85"/>
      <c r="C127" s="86" t="s">
        <v>287</v>
      </c>
    </row>
    <row r="128" spans="2:3" ht="14.5">
      <c r="B128" s="85" t="s">
        <v>288</v>
      </c>
      <c r="C128" s="87" t="s">
        <v>130</v>
      </c>
    </row>
    <row r="129" spans="2:5" ht="14.5">
      <c r="B129" s="85" t="s">
        <v>289</v>
      </c>
      <c r="C129" s="86"/>
    </row>
    <row r="130" spans="2:5" ht="14.5">
      <c r="B130" s="85"/>
      <c r="C130" s="86"/>
    </row>
    <row r="131" spans="2:5" ht="14.5">
      <c r="B131" s="85" t="s">
        <v>290</v>
      </c>
      <c r="C131" s="188">
        <v>7.4800000000000005E-2</v>
      </c>
    </row>
    <row r="132" spans="2:5" ht="14.5">
      <c r="B132" s="85"/>
      <c r="C132" s="197"/>
    </row>
    <row r="133" spans="2:5" ht="14.5">
      <c r="B133" s="85" t="s">
        <v>291</v>
      </c>
      <c r="C133" s="197" t="s">
        <v>3082</v>
      </c>
    </row>
    <row r="134" spans="2:5" ht="14.5">
      <c r="B134" s="85" t="s">
        <v>292</v>
      </c>
      <c r="C134" s="197" t="s">
        <v>3083</v>
      </c>
    </row>
    <row r="135" spans="2:5" ht="14.5">
      <c r="B135" s="85"/>
      <c r="C135" s="86"/>
    </row>
    <row r="136" spans="2:5" ht="14.5">
      <c r="B136" s="85" t="s">
        <v>293</v>
      </c>
      <c r="C136" s="86" t="s">
        <v>269</v>
      </c>
    </row>
    <row r="137" spans="2:5" ht="14.5">
      <c r="B137" s="88" t="s">
        <v>294</v>
      </c>
      <c r="C137" s="88"/>
    </row>
    <row r="138" spans="2:5" ht="14.5">
      <c r="B138" s="121"/>
      <c r="C138" s="121"/>
    </row>
    <row r="139" spans="2:5" ht="14.5">
      <c r="B139" s="190" t="s">
        <v>3084</v>
      </c>
      <c r="C139" s="190"/>
      <c r="D139" s="190"/>
      <c r="E139" s="190"/>
    </row>
    <row r="141" spans="2:5" ht="14.5">
      <c r="B141" s="85" t="s">
        <v>295</v>
      </c>
      <c r="C141" s="86"/>
      <c r="D141" s="85"/>
    </row>
    <row r="142" spans="2:5" ht="29">
      <c r="B142" s="89" t="s">
        <v>296</v>
      </c>
      <c r="C142" s="87" t="s">
        <v>297</v>
      </c>
      <c r="D142" s="89" t="s">
        <v>298</v>
      </c>
    </row>
    <row r="143" spans="2:5" ht="14.5">
      <c r="B143" s="85" t="s">
        <v>271</v>
      </c>
      <c r="C143" s="86" t="s">
        <v>271</v>
      </c>
      <c r="D143" s="85" t="s">
        <v>271</v>
      </c>
    </row>
    <row r="145" spans="2:7" ht="13">
      <c r="B145" s="90" t="s">
        <v>299</v>
      </c>
      <c r="C145" s="91">
        <v>45747</v>
      </c>
      <c r="D145" s="92"/>
      <c r="E145" s="93"/>
      <c r="F145" s="94"/>
    </row>
    <row r="146" spans="2:7" ht="13">
      <c r="B146" s="90" t="s">
        <v>300</v>
      </c>
      <c r="C146" s="95" t="s">
        <v>301</v>
      </c>
      <c r="D146" s="90" t="s">
        <v>302</v>
      </c>
      <c r="E146" s="96" t="s">
        <v>303</v>
      </c>
      <c r="F146" s="97" t="s">
        <v>304</v>
      </c>
      <c r="G146" s="83"/>
    </row>
    <row r="147" spans="2:7">
      <c r="B147" s="98" t="s">
        <v>271</v>
      </c>
      <c r="C147" s="99" t="s">
        <v>271</v>
      </c>
      <c r="D147" s="98" t="s">
        <v>271</v>
      </c>
      <c r="E147" s="100" t="s">
        <v>271</v>
      </c>
      <c r="F147" s="101" t="s">
        <v>271</v>
      </c>
    </row>
    <row r="150" spans="2:7" ht="13">
      <c r="B150" s="3" t="s">
        <v>305</v>
      </c>
    </row>
    <row r="151" spans="2:7" ht="13">
      <c r="B151" s="3"/>
    </row>
    <row r="152" spans="2:7" ht="13">
      <c r="B152" s="3" t="s">
        <v>306</v>
      </c>
    </row>
    <row r="153" spans="2:7" ht="13">
      <c r="B153" s="90" t="s">
        <v>307</v>
      </c>
      <c r="C153" s="95" t="s">
        <v>308</v>
      </c>
      <c r="D153" s="3"/>
    </row>
    <row r="154" spans="2:7">
      <c r="B154" s="92" t="s">
        <v>271</v>
      </c>
      <c r="C154" s="102" t="s">
        <v>271</v>
      </c>
    </row>
    <row r="156" spans="2:7" ht="13">
      <c r="B156" s="90" t="s">
        <v>309</v>
      </c>
      <c r="C156" s="95" t="s">
        <v>308</v>
      </c>
    </row>
    <row r="157" spans="2:7">
      <c r="B157" s="92" t="s">
        <v>271</v>
      </c>
      <c r="C157" s="102" t="s">
        <v>271</v>
      </c>
    </row>
    <row r="159" spans="2:7" ht="13">
      <c r="B159" s="90" t="s">
        <v>310</v>
      </c>
      <c r="C159" s="95" t="s">
        <v>311</v>
      </c>
    </row>
    <row r="160" spans="2:7">
      <c r="B160" s="92" t="s">
        <v>271</v>
      </c>
      <c r="C160" s="102" t="s">
        <v>271</v>
      </c>
    </row>
    <row r="162" spans="2:7" ht="13">
      <c r="B162" s="96" t="s">
        <v>312</v>
      </c>
      <c r="C162" s="95" t="s">
        <v>311</v>
      </c>
    </row>
    <row r="163" spans="2:7">
      <c r="B163" s="93" t="s">
        <v>271</v>
      </c>
      <c r="C163" s="102" t="s">
        <v>271</v>
      </c>
    </row>
    <row r="165" spans="2:7" ht="13">
      <c r="B165" s="90" t="s">
        <v>313</v>
      </c>
      <c r="C165" s="95" t="s">
        <v>271</v>
      </c>
    </row>
    <row r="167" spans="2:7" ht="13">
      <c r="B167" s="90" t="s">
        <v>314</v>
      </c>
      <c r="C167" s="91">
        <v>45747</v>
      </c>
      <c r="D167" s="92"/>
      <c r="E167" s="93"/>
      <c r="F167" s="94"/>
    </row>
    <row r="168" spans="2:7" ht="13">
      <c r="B168" s="90" t="s">
        <v>300</v>
      </c>
      <c r="C168" s="95" t="s">
        <v>301</v>
      </c>
      <c r="D168" s="90" t="s">
        <v>302</v>
      </c>
      <c r="E168" s="96" t="s">
        <v>303</v>
      </c>
      <c r="F168" s="97" t="s">
        <v>304</v>
      </c>
      <c r="G168" s="83"/>
    </row>
    <row r="169" spans="2:7">
      <c r="B169" s="98" t="s">
        <v>271</v>
      </c>
      <c r="C169" s="99" t="s">
        <v>271</v>
      </c>
      <c r="D169" s="98" t="s">
        <v>271</v>
      </c>
      <c r="E169" s="100" t="s">
        <v>271</v>
      </c>
      <c r="F169" s="101" t="s">
        <v>271</v>
      </c>
    </row>
    <row r="170" spans="2:7" ht="13">
      <c r="B170" s="3" t="s">
        <v>305</v>
      </c>
    </row>
    <row r="171" spans="2:7" ht="13">
      <c r="B171" s="3"/>
    </row>
    <row r="172" spans="2:7" ht="13">
      <c r="B172" s="3" t="s">
        <v>306</v>
      </c>
    </row>
    <row r="173" spans="2:7" ht="13">
      <c r="B173" s="90" t="s">
        <v>307</v>
      </c>
      <c r="C173" s="95" t="s">
        <v>308</v>
      </c>
      <c r="D173" s="3"/>
    </row>
    <row r="174" spans="2:7">
      <c r="B174" s="92" t="s">
        <v>271</v>
      </c>
      <c r="C174" s="102" t="s">
        <v>271</v>
      </c>
    </row>
    <row r="176" spans="2:7" ht="13">
      <c r="B176" s="90" t="s">
        <v>309</v>
      </c>
      <c r="C176" s="95" t="s">
        <v>308</v>
      </c>
    </row>
    <row r="177" spans="2:6">
      <c r="B177" s="92" t="s">
        <v>271</v>
      </c>
      <c r="C177" s="102" t="s">
        <v>271</v>
      </c>
    </row>
    <row r="179" spans="2:6" ht="13">
      <c r="B179" s="90" t="s">
        <v>310</v>
      </c>
      <c r="C179" s="95" t="s">
        <v>311</v>
      </c>
    </row>
    <row r="180" spans="2:6">
      <c r="B180" s="92" t="s">
        <v>271</v>
      </c>
      <c r="C180" s="102" t="s">
        <v>271</v>
      </c>
    </row>
    <row r="182" spans="2:6" ht="13">
      <c r="B182" s="96" t="s">
        <v>312</v>
      </c>
      <c r="C182" s="95" t="s">
        <v>311</v>
      </c>
    </row>
    <row r="183" spans="2:6">
      <c r="B183" s="93" t="s">
        <v>271</v>
      </c>
      <c r="C183" s="102" t="s">
        <v>271</v>
      </c>
    </row>
    <row r="185" spans="2:6" ht="13">
      <c r="B185" s="90" t="s">
        <v>313</v>
      </c>
      <c r="C185" s="95" t="s">
        <v>271</v>
      </c>
    </row>
    <row r="188" spans="2:6" ht="13">
      <c r="B188" s="3" t="s">
        <v>315</v>
      </c>
    </row>
    <row r="190" spans="2:6" ht="13">
      <c r="B190" s="90" t="s">
        <v>300</v>
      </c>
      <c r="C190" s="95" t="s">
        <v>316</v>
      </c>
      <c r="D190" s="90" t="s">
        <v>317</v>
      </c>
      <c r="E190" s="90" t="s">
        <v>318</v>
      </c>
      <c r="F190" s="83"/>
    </row>
    <row r="191" spans="2:6">
      <c r="B191" s="92" t="s">
        <v>271</v>
      </c>
      <c r="C191" s="102" t="s">
        <v>271</v>
      </c>
      <c r="D191" s="92" t="s">
        <v>271</v>
      </c>
      <c r="E191" s="92" t="s">
        <v>271</v>
      </c>
    </row>
    <row r="194" spans="2:80" ht="13">
      <c r="B194" s="3" t="s">
        <v>319</v>
      </c>
      <c r="C194" s="82" t="s">
        <v>271</v>
      </c>
      <c r="D194" s="3"/>
      <c r="E194" s="3"/>
      <c r="F194" s="83"/>
      <c r="G194" s="83"/>
      <c r="H194" s="8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row>
    <row r="196" spans="2:80" ht="13">
      <c r="B196" s="3" t="s">
        <v>320</v>
      </c>
    </row>
    <row r="198" spans="2:80" ht="13">
      <c r="B198" s="90" t="s">
        <v>321</v>
      </c>
      <c r="C198" s="95" t="s">
        <v>308</v>
      </c>
      <c r="D198" s="3"/>
    </row>
    <row r="199" spans="2:80">
      <c r="B199" s="92" t="s">
        <v>271</v>
      </c>
      <c r="C199" s="102" t="s">
        <v>271</v>
      </c>
    </row>
    <row r="202" spans="2:80" ht="13">
      <c r="B202" s="90" t="s">
        <v>322</v>
      </c>
      <c r="C202" s="95" t="s">
        <v>323</v>
      </c>
      <c r="D202" s="3"/>
    </row>
    <row r="203" spans="2:80">
      <c r="B203" s="92" t="s">
        <v>271</v>
      </c>
      <c r="C203" s="102" t="s">
        <v>271</v>
      </c>
    </row>
    <row r="206" spans="2:80" ht="13">
      <c r="B206" s="3" t="s">
        <v>324</v>
      </c>
    </row>
    <row r="209" spans="2:80" ht="13">
      <c r="B209" s="3" t="s">
        <v>325</v>
      </c>
    </row>
    <row r="211" spans="2:80" ht="13">
      <c r="B211" s="90" t="s">
        <v>300</v>
      </c>
      <c r="C211" s="95" t="s">
        <v>326</v>
      </c>
      <c r="D211" s="90" t="s">
        <v>316</v>
      </c>
      <c r="E211" s="90" t="s">
        <v>317</v>
      </c>
      <c r="F211" s="97" t="s">
        <v>318</v>
      </c>
      <c r="G211" s="83"/>
    </row>
    <row r="212" spans="2:80">
      <c r="B212" s="92" t="s">
        <v>271</v>
      </c>
      <c r="C212" s="102" t="s">
        <v>271</v>
      </c>
      <c r="D212" s="92" t="s">
        <v>271</v>
      </c>
      <c r="E212" s="92" t="s">
        <v>271</v>
      </c>
      <c r="F212" s="103" t="s">
        <v>271</v>
      </c>
    </row>
    <row r="215" spans="2:80" ht="13">
      <c r="B215" s="3" t="s">
        <v>319</v>
      </c>
      <c r="C215" s="82" t="s">
        <v>271</v>
      </c>
      <c r="D215" s="3"/>
      <c r="E215" s="3"/>
      <c r="F215" s="83"/>
      <c r="G215" s="83"/>
      <c r="H215" s="8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row>
    <row r="217" spans="2:80" ht="13">
      <c r="B217" s="3" t="s">
        <v>320</v>
      </c>
    </row>
    <row r="219" spans="2:80" ht="13">
      <c r="B219" s="90" t="s">
        <v>321</v>
      </c>
      <c r="C219" s="95" t="s">
        <v>308</v>
      </c>
      <c r="D219" s="3"/>
    </row>
    <row r="220" spans="2:80">
      <c r="B220" s="92" t="s">
        <v>271</v>
      </c>
      <c r="C220" s="102" t="s">
        <v>271</v>
      </c>
    </row>
    <row r="223" spans="2:80" ht="13">
      <c r="B223" s="90" t="s">
        <v>322</v>
      </c>
      <c r="C223" s="95" t="s">
        <v>323</v>
      </c>
      <c r="D223" s="3"/>
    </row>
    <row r="224" spans="2:80">
      <c r="B224" s="92" t="s">
        <v>271</v>
      </c>
      <c r="C224" s="102" t="s">
        <v>271</v>
      </c>
    </row>
    <row r="227" spans="2:7" ht="13">
      <c r="B227" s="3" t="s">
        <v>324</v>
      </c>
    </row>
    <row r="230" spans="2:7" ht="13">
      <c r="B230" s="3" t="s">
        <v>327</v>
      </c>
    </row>
    <row r="231" spans="2:7" ht="13">
      <c r="B231" s="90" t="s">
        <v>300</v>
      </c>
      <c r="C231" s="95" t="s">
        <v>328</v>
      </c>
      <c r="D231" s="90" t="s">
        <v>329</v>
      </c>
      <c r="E231" s="90" t="s">
        <v>330</v>
      </c>
      <c r="F231" s="97" t="s">
        <v>331</v>
      </c>
      <c r="G231" s="83"/>
    </row>
    <row r="232" spans="2:7" ht="13">
      <c r="B232" s="198" t="s">
        <v>3085</v>
      </c>
      <c r="C232" s="49" t="s">
        <v>3086</v>
      </c>
      <c r="D232" s="49" t="s">
        <v>3087</v>
      </c>
      <c r="E232" s="199">
        <v>45842</v>
      </c>
      <c r="F232" s="49">
        <v>5000</v>
      </c>
      <c r="G232" s="83"/>
    </row>
    <row r="233" spans="2:7" ht="13">
      <c r="B233" s="198" t="s">
        <v>3085</v>
      </c>
      <c r="C233" s="49" t="s">
        <v>3088</v>
      </c>
      <c r="D233" s="49" t="s">
        <v>3089</v>
      </c>
      <c r="E233" s="199">
        <v>45842</v>
      </c>
      <c r="F233" s="49">
        <v>-5000</v>
      </c>
      <c r="G233" s="83"/>
    </row>
    <row r="234" spans="2:7" ht="13">
      <c r="B234" s="198" t="s">
        <v>3090</v>
      </c>
      <c r="C234" s="49" t="s">
        <v>3086</v>
      </c>
      <c r="D234" s="49" t="s">
        <v>3087</v>
      </c>
      <c r="E234" s="199">
        <v>46105</v>
      </c>
      <c r="F234" s="49">
        <v>10000</v>
      </c>
      <c r="G234" s="83"/>
    </row>
    <row r="235" spans="2:7">
      <c r="B235" s="198" t="s">
        <v>3090</v>
      </c>
      <c r="C235" s="49" t="s">
        <v>3088</v>
      </c>
      <c r="D235" s="49" t="s">
        <v>3089</v>
      </c>
      <c r="E235" s="199">
        <v>46105</v>
      </c>
      <c r="F235" s="49">
        <v>-10000</v>
      </c>
    </row>
    <row r="236" spans="2:7">
      <c r="B236" s="2" t="s">
        <v>332</v>
      </c>
    </row>
  </sheetData>
  <mergeCells count="10">
    <mergeCell ref="B137:C137"/>
    <mergeCell ref="B139:E139"/>
    <mergeCell ref="B1:E1"/>
    <mergeCell ref="C3:C7"/>
    <mergeCell ref="D3:D7"/>
    <mergeCell ref="B10:E10"/>
    <mergeCell ref="B11:E11"/>
    <mergeCell ref="C12:C13"/>
    <mergeCell ref="D12:D13"/>
    <mergeCell ref="E12:E13"/>
  </mergeCells>
  <hyperlinks>
    <hyperlink ref="A1" location="Index!A1" display="Index" xr:uid="{046B1023-E4B8-422A-8874-13C468D70364}"/>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E357-FE0A-47EB-91F9-4DDD8B41D1F3}">
  <dimension ref="A1:CB270"/>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4.5">
      <c r="A1" s="4" t="s">
        <v>0</v>
      </c>
      <c r="B1" s="200" t="s">
        <v>128</v>
      </c>
      <c r="C1" s="200"/>
      <c r="D1" s="200"/>
      <c r="E1" s="200"/>
    </row>
    <row r="3" spans="1:5" ht="14.5">
      <c r="B3" s="72" t="s">
        <v>3091</v>
      </c>
      <c r="C3" s="181"/>
      <c r="D3" s="114"/>
      <c r="E3" s="121"/>
    </row>
    <row r="4" spans="1:5" ht="58">
      <c r="B4" s="76" t="s">
        <v>3092</v>
      </c>
      <c r="C4" s="181"/>
      <c r="D4" s="114"/>
      <c r="E4" s="121"/>
    </row>
    <row r="5" spans="1:5" ht="14.5">
      <c r="B5" s="76" t="s">
        <v>241</v>
      </c>
      <c r="C5" s="181"/>
      <c r="D5" s="114"/>
      <c r="E5" s="121"/>
    </row>
    <row r="6" spans="1:5" ht="14.5">
      <c r="B6" s="76" t="s">
        <v>3093</v>
      </c>
      <c r="C6" s="181"/>
      <c r="D6" s="114"/>
      <c r="E6" s="121"/>
    </row>
    <row r="7" spans="1:5" ht="14.5">
      <c r="B7" s="76" t="s">
        <v>3094</v>
      </c>
      <c r="C7" s="181"/>
      <c r="D7" s="114"/>
      <c r="E7" s="121"/>
    </row>
    <row r="8" spans="1:5" ht="14.5">
      <c r="B8" s="85" t="s">
        <v>244</v>
      </c>
      <c r="C8" s="115" t="s">
        <v>245</v>
      </c>
      <c r="D8" s="115" t="s">
        <v>246</v>
      </c>
      <c r="E8" s="121"/>
    </row>
    <row r="9" spans="1:5" ht="14.5">
      <c r="B9" s="121"/>
      <c r="C9" s="201"/>
      <c r="D9" s="20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6"/>
      <c r="E14" s="6"/>
    </row>
    <row r="15" spans="1:5" ht="14.5">
      <c r="B15" s="72" t="s">
        <v>2826</v>
      </c>
      <c r="C15" s="185"/>
      <c r="D15" s="6" t="s">
        <v>3095</v>
      </c>
      <c r="E15" s="6"/>
    </row>
    <row r="16" spans="1:5" ht="14.5">
      <c r="B16" s="72" t="s">
        <v>2827</v>
      </c>
      <c r="C16" s="185"/>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3096</v>
      </c>
      <c r="C26" s="78">
        <v>6.76</v>
      </c>
      <c r="D26" s="2" t="s">
        <v>731</v>
      </c>
      <c r="E26" s="2" t="s">
        <v>3097</v>
      </c>
      <c r="F26" s="71">
        <v>9500000</v>
      </c>
      <c r="G26" s="71">
        <v>9678.18</v>
      </c>
      <c r="H26" s="71">
        <v>4.16</v>
      </c>
    </row>
    <row r="27" spans="2:8">
      <c r="B27" s="2" t="s">
        <v>3098</v>
      </c>
      <c r="C27" s="78">
        <v>6.87</v>
      </c>
      <c r="D27" s="2" t="s">
        <v>731</v>
      </c>
      <c r="E27" s="2" t="s">
        <v>3099</v>
      </c>
      <c r="F27" s="71">
        <v>4200000</v>
      </c>
      <c r="G27" s="71">
        <v>4162.53</v>
      </c>
      <c r="H27" s="71">
        <v>1.79</v>
      </c>
    </row>
    <row r="28" spans="2:8">
      <c r="B28" s="2" t="s">
        <v>3100</v>
      </c>
      <c r="C28" s="78">
        <v>6.93</v>
      </c>
      <c r="D28" s="2" t="s">
        <v>731</v>
      </c>
      <c r="E28" s="2" t="s">
        <v>3101</v>
      </c>
      <c r="F28" s="71">
        <v>2500000</v>
      </c>
      <c r="G28" s="71">
        <v>2509.5</v>
      </c>
      <c r="H28" s="71">
        <v>1.08</v>
      </c>
    </row>
    <row r="29" spans="2:8">
      <c r="B29" s="2" t="s">
        <v>3102</v>
      </c>
      <c r="C29" s="78">
        <v>6.81</v>
      </c>
      <c r="D29" s="2" t="s">
        <v>731</v>
      </c>
      <c r="E29" s="2" t="s">
        <v>3103</v>
      </c>
      <c r="F29" s="71">
        <v>2436700</v>
      </c>
      <c r="G29" s="71">
        <v>2447.09</v>
      </c>
      <c r="H29" s="71">
        <v>1.05</v>
      </c>
    </row>
    <row r="30" spans="2:8">
      <c r="B30" s="2" t="s">
        <v>3104</v>
      </c>
      <c r="C30" s="78">
        <v>6.86</v>
      </c>
      <c r="D30" s="2" t="s">
        <v>731</v>
      </c>
      <c r="E30" s="2" t="s">
        <v>3105</v>
      </c>
      <c r="F30" s="71">
        <v>2000000</v>
      </c>
      <c r="G30" s="71">
        <v>2043.03</v>
      </c>
      <c r="H30" s="71">
        <v>0.88</v>
      </c>
    </row>
    <row r="31" spans="2:8">
      <c r="B31" s="2" t="s">
        <v>3106</v>
      </c>
      <c r="C31" s="78">
        <v>6.88</v>
      </c>
      <c r="D31" s="2" t="s">
        <v>731</v>
      </c>
      <c r="E31" s="2" t="s">
        <v>3107</v>
      </c>
      <c r="F31" s="71">
        <v>1500000</v>
      </c>
      <c r="G31" s="71">
        <v>1567.93</v>
      </c>
      <c r="H31" s="71">
        <v>0.67</v>
      </c>
    </row>
    <row r="32" spans="2:8">
      <c r="B32" s="2" t="s">
        <v>3108</v>
      </c>
      <c r="C32" s="78">
        <v>6.79</v>
      </c>
      <c r="D32" s="2" t="s">
        <v>731</v>
      </c>
      <c r="E32" s="2" t="s">
        <v>3109</v>
      </c>
      <c r="F32" s="71">
        <v>1500000</v>
      </c>
      <c r="G32" s="71">
        <v>1535.21</v>
      </c>
      <c r="H32" s="71">
        <v>0.66</v>
      </c>
    </row>
    <row r="33" spans="2:8">
      <c r="B33" s="2" t="s">
        <v>3110</v>
      </c>
      <c r="C33" s="78">
        <v>6.85</v>
      </c>
      <c r="D33" s="2" t="s">
        <v>731</v>
      </c>
      <c r="E33" s="2" t="s">
        <v>3111</v>
      </c>
      <c r="F33" s="71">
        <v>1000000</v>
      </c>
      <c r="G33" s="71">
        <v>1052.5899999999999</v>
      </c>
      <c r="H33" s="71">
        <v>0.45</v>
      </c>
    </row>
    <row r="34" spans="2:8">
      <c r="B34" s="2" t="s">
        <v>2198</v>
      </c>
      <c r="C34" s="78">
        <v>6.85</v>
      </c>
      <c r="D34" s="2" t="s">
        <v>731</v>
      </c>
      <c r="E34" s="2" t="s">
        <v>2199</v>
      </c>
      <c r="F34" s="71">
        <v>500000</v>
      </c>
      <c r="G34" s="71">
        <v>526.64</v>
      </c>
      <c r="H34" s="71">
        <v>0.23</v>
      </c>
    </row>
    <row r="35" spans="2:8">
      <c r="B35" s="2" t="s">
        <v>3112</v>
      </c>
      <c r="C35" s="78">
        <v>6.85</v>
      </c>
      <c r="D35" s="2" t="s">
        <v>731</v>
      </c>
      <c r="E35" s="2" t="s">
        <v>3113</v>
      </c>
      <c r="F35" s="71">
        <v>500000</v>
      </c>
      <c r="G35" s="71">
        <v>521.32000000000005</v>
      </c>
      <c r="H35" s="71">
        <v>0.22</v>
      </c>
    </row>
    <row r="36" spans="2:8">
      <c r="B36" s="2" t="s">
        <v>3114</v>
      </c>
      <c r="C36" s="78">
        <v>6.84</v>
      </c>
      <c r="D36" s="2" t="s">
        <v>731</v>
      </c>
      <c r="E36" s="2" t="s">
        <v>3115</v>
      </c>
      <c r="F36" s="71">
        <v>500000</v>
      </c>
      <c r="G36" s="71">
        <v>520.13</v>
      </c>
      <c r="H36" s="71">
        <v>0.22</v>
      </c>
    </row>
    <row r="37" spans="2:8">
      <c r="B37" s="2" t="s">
        <v>3116</v>
      </c>
      <c r="C37" s="78">
        <v>6.65</v>
      </c>
      <c r="D37" s="2" t="s">
        <v>731</v>
      </c>
      <c r="E37" s="2" t="s">
        <v>3117</v>
      </c>
      <c r="F37" s="71">
        <v>500000</v>
      </c>
      <c r="G37" s="71">
        <v>503.33</v>
      </c>
      <c r="H37" s="71">
        <v>0.22</v>
      </c>
    </row>
    <row r="38" spans="2:8">
      <c r="B38" s="2" t="s">
        <v>3118</v>
      </c>
      <c r="C38" s="78">
        <v>6.83</v>
      </c>
      <c r="D38" s="2" t="s">
        <v>731</v>
      </c>
      <c r="E38" s="2" t="s">
        <v>3119</v>
      </c>
      <c r="F38" s="71">
        <v>400000</v>
      </c>
      <c r="G38" s="71">
        <v>416.18</v>
      </c>
      <c r="H38" s="71">
        <v>0.18</v>
      </c>
    </row>
    <row r="39" spans="2:8">
      <c r="B39" s="2" t="s">
        <v>3120</v>
      </c>
      <c r="C39" s="78">
        <v>6.84</v>
      </c>
      <c r="D39" s="2" t="s">
        <v>731</v>
      </c>
      <c r="E39" s="2" t="s">
        <v>3121</v>
      </c>
      <c r="F39" s="71">
        <v>350000</v>
      </c>
      <c r="G39" s="71">
        <v>362.97</v>
      </c>
      <c r="H39" s="71">
        <v>0.16</v>
      </c>
    </row>
    <row r="40" spans="2:8">
      <c r="B40" s="2" t="s">
        <v>3122</v>
      </c>
      <c r="C40" s="78">
        <v>6.85</v>
      </c>
      <c r="D40" s="2" t="s">
        <v>731</v>
      </c>
      <c r="E40" s="2" t="s">
        <v>3123</v>
      </c>
      <c r="F40" s="71">
        <v>150000</v>
      </c>
      <c r="G40" s="71">
        <v>158.44999999999999</v>
      </c>
      <c r="H40" s="71">
        <v>7.0000000000000007E-2</v>
      </c>
    </row>
    <row r="41" spans="2:8">
      <c r="B41" s="2" t="s">
        <v>3124</v>
      </c>
      <c r="C41" s="78">
        <v>6.84</v>
      </c>
      <c r="D41" s="2" t="s">
        <v>731</v>
      </c>
      <c r="E41" s="2" t="s">
        <v>3125</v>
      </c>
      <c r="F41" s="71">
        <v>150000</v>
      </c>
      <c r="G41" s="71">
        <v>158.01</v>
      </c>
      <c r="H41" s="71">
        <v>7.0000000000000007E-2</v>
      </c>
    </row>
    <row r="42" spans="2:8" ht="13">
      <c r="B42" s="3" t="s">
        <v>745</v>
      </c>
      <c r="C42" s="82"/>
      <c r="D42" s="3"/>
      <c r="E42" s="3"/>
      <c r="F42" s="83"/>
      <c r="G42" s="83">
        <f>SUM(G22:G41)</f>
        <v>28163.09</v>
      </c>
      <c r="H42" s="83">
        <f>SUM(H22:H41)</f>
        <v>12.110000000000003</v>
      </c>
    </row>
    <row r="43" spans="2:8" ht="13">
      <c r="B43" s="3" t="s">
        <v>746</v>
      </c>
    </row>
    <row r="44" spans="2:8">
      <c r="B44" s="2" t="s">
        <v>3126</v>
      </c>
      <c r="C44" s="78">
        <v>7.25</v>
      </c>
      <c r="D44" s="2" t="s">
        <v>748</v>
      </c>
      <c r="E44" s="2" t="s">
        <v>3127</v>
      </c>
      <c r="F44" s="71">
        <v>10000</v>
      </c>
      <c r="G44" s="71">
        <v>10095.74</v>
      </c>
      <c r="H44" s="71">
        <v>4.34</v>
      </c>
    </row>
    <row r="45" spans="2:8">
      <c r="B45" s="2" t="s">
        <v>3128</v>
      </c>
      <c r="C45" s="78">
        <v>7.67</v>
      </c>
      <c r="D45" s="2" t="s">
        <v>748</v>
      </c>
      <c r="E45" s="2" t="s">
        <v>3129</v>
      </c>
      <c r="F45" s="71">
        <v>7500</v>
      </c>
      <c r="G45" s="71">
        <v>7519.59</v>
      </c>
      <c r="H45" s="71">
        <v>3.24</v>
      </c>
    </row>
    <row r="46" spans="2:8">
      <c r="B46" s="2" t="s">
        <v>3130</v>
      </c>
      <c r="C46" s="78">
        <v>7.3</v>
      </c>
      <c r="D46" s="2" t="s">
        <v>748</v>
      </c>
      <c r="E46" s="2" t="s">
        <v>3131</v>
      </c>
      <c r="F46" s="71">
        <v>7500</v>
      </c>
      <c r="G46" s="71">
        <v>7507.94</v>
      </c>
      <c r="H46" s="71">
        <v>3.23</v>
      </c>
    </row>
    <row r="47" spans="2:8">
      <c r="B47" s="2" t="s">
        <v>3132</v>
      </c>
      <c r="C47" s="78">
        <v>7.3</v>
      </c>
      <c r="D47" s="2" t="s">
        <v>748</v>
      </c>
      <c r="E47" s="2" t="s">
        <v>3133</v>
      </c>
      <c r="F47" s="71">
        <v>750</v>
      </c>
      <c r="G47" s="71">
        <v>7380.02</v>
      </c>
      <c r="H47" s="71">
        <v>3.17</v>
      </c>
    </row>
    <row r="48" spans="2:8">
      <c r="B48" s="2" t="s">
        <v>3134</v>
      </c>
      <c r="C48" s="78">
        <v>7.26</v>
      </c>
      <c r="D48" s="2" t="s">
        <v>748</v>
      </c>
      <c r="E48" s="2" t="s">
        <v>3135</v>
      </c>
      <c r="F48" s="71">
        <v>5000</v>
      </c>
      <c r="G48" s="71">
        <v>5031.67</v>
      </c>
      <c r="H48" s="71">
        <v>2.16</v>
      </c>
    </row>
    <row r="49" spans="2:8">
      <c r="B49" s="2" t="s">
        <v>3136</v>
      </c>
      <c r="C49" s="78">
        <v>7.59</v>
      </c>
      <c r="D49" s="2" t="s">
        <v>748</v>
      </c>
      <c r="E49" s="2" t="s">
        <v>3137</v>
      </c>
      <c r="F49" s="71">
        <v>5000</v>
      </c>
      <c r="G49" s="71">
        <v>5009.71</v>
      </c>
      <c r="H49" s="71">
        <v>2.16</v>
      </c>
    </row>
    <row r="50" spans="2:8">
      <c r="B50" s="2" t="s">
        <v>3138</v>
      </c>
      <c r="C50" s="78">
        <v>7.45</v>
      </c>
      <c r="D50" s="2" t="s">
        <v>748</v>
      </c>
      <c r="E50" s="2" t="s">
        <v>3139</v>
      </c>
      <c r="F50" s="71">
        <v>500</v>
      </c>
      <c r="G50" s="71">
        <v>5009.21</v>
      </c>
      <c r="H50" s="71">
        <v>2.16</v>
      </c>
    </row>
    <row r="51" spans="2:8">
      <c r="B51" s="2" t="s">
        <v>2974</v>
      </c>
      <c r="C51" s="78">
        <v>7.4</v>
      </c>
      <c r="D51" s="2" t="s">
        <v>748</v>
      </c>
      <c r="E51" s="2" t="s">
        <v>2975</v>
      </c>
      <c r="F51" s="71">
        <v>500</v>
      </c>
      <c r="G51" s="71">
        <v>4974.08</v>
      </c>
      <c r="H51" s="71">
        <v>2.14</v>
      </c>
    </row>
    <row r="52" spans="2:8">
      <c r="B52" s="2" t="s">
        <v>3140</v>
      </c>
      <c r="C52" s="78">
        <v>7.85</v>
      </c>
      <c r="D52" s="2" t="s">
        <v>748</v>
      </c>
      <c r="E52" s="2" t="s">
        <v>3141</v>
      </c>
      <c r="F52" s="71">
        <v>4500</v>
      </c>
      <c r="G52" s="71">
        <v>4538.34</v>
      </c>
      <c r="H52" s="71">
        <v>1.95</v>
      </c>
    </row>
    <row r="53" spans="2:8">
      <c r="B53" s="2" t="s">
        <v>3142</v>
      </c>
      <c r="C53" s="78">
        <v>7.26</v>
      </c>
      <c r="D53" s="2" t="s">
        <v>748</v>
      </c>
      <c r="E53" s="2" t="s">
        <v>3143</v>
      </c>
      <c r="F53" s="71">
        <v>3500</v>
      </c>
      <c r="G53" s="71">
        <v>3515.78</v>
      </c>
      <c r="H53" s="71">
        <v>1.51</v>
      </c>
    </row>
    <row r="54" spans="2:8">
      <c r="B54" s="2" t="s">
        <v>3144</v>
      </c>
      <c r="C54" s="78">
        <v>7.46</v>
      </c>
      <c r="D54" s="2" t="s">
        <v>748</v>
      </c>
      <c r="E54" s="2" t="s">
        <v>1864</v>
      </c>
      <c r="F54" s="71">
        <v>2500</v>
      </c>
      <c r="G54" s="71">
        <v>2527.52</v>
      </c>
      <c r="H54" s="71">
        <v>1.0900000000000001</v>
      </c>
    </row>
    <row r="55" spans="2:8">
      <c r="B55" s="2" t="s">
        <v>3145</v>
      </c>
      <c r="C55" s="78">
        <v>7.22</v>
      </c>
      <c r="D55" s="2" t="s">
        <v>748</v>
      </c>
      <c r="E55" s="2" t="s">
        <v>3146</v>
      </c>
      <c r="F55" s="71">
        <v>250</v>
      </c>
      <c r="G55" s="71">
        <v>2513.5100000000002</v>
      </c>
      <c r="H55" s="71">
        <v>1.08</v>
      </c>
    </row>
    <row r="56" spans="2:8">
      <c r="B56" s="2" t="s">
        <v>3147</v>
      </c>
      <c r="C56" s="78">
        <v>7.3</v>
      </c>
      <c r="D56" s="2" t="s">
        <v>748</v>
      </c>
      <c r="E56" s="2" t="s">
        <v>3148</v>
      </c>
      <c r="F56" s="71">
        <v>250</v>
      </c>
      <c r="G56" s="71">
        <v>2508.9699999999998</v>
      </c>
      <c r="H56" s="71">
        <v>1.08</v>
      </c>
    </row>
    <row r="57" spans="2:8">
      <c r="B57" s="2" t="s">
        <v>3149</v>
      </c>
      <c r="C57" s="78">
        <v>7.66</v>
      </c>
      <c r="D57" s="2" t="s">
        <v>748</v>
      </c>
      <c r="E57" s="2" t="s">
        <v>3150</v>
      </c>
      <c r="F57" s="71">
        <v>250</v>
      </c>
      <c r="G57" s="71">
        <v>2506.89</v>
      </c>
      <c r="H57" s="71">
        <v>1.08</v>
      </c>
    </row>
    <row r="58" spans="2:8">
      <c r="B58" s="2" t="s">
        <v>3151</v>
      </c>
      <c r="C58" s="78">
        <v>7.09</v>
      </c>
      <c r="D58" s="2" t="s">
        <v>748</v>
      </c>
      <c r="E58" s="2" t="s">
        <v>3152</v>
      </c>
      <c r="F58" s="71">
        <v>250</v>
      </c>
      <c r="G58" s="71">
        <v>2505.9</v>
      </c>
      <c r="H58" s="71">
        <v>1.08</v>
      </c>
    </row>
    <row r="59" spans="2:8">
      <c r="B59" s="2" t="s">
        <v>3153</v>
      </c>
      <c r="C59" s="78">
        <v>7.35</v>
      </c>
      <c r="D59" s="2" t="s">
        <v>748</v>
      </c>
      <c r="E59" s="2" t="s">
        <v>3154</v>
      </c>
      <c r="F59" s="71">
        <v>250</v>
      </c>
      <c r="G59" s="71">
        <v>2505.4</v>
      </c>
      <c r="H59" s="71">
        <v>1.08</v>
      </c>
    </row>
    <row r="60" spans="2:8">
      <c r="B60" s="2" t="s">
        <v>3155</v>
      </c>
      <c r="C60" s="78">
        <v>7.53</v>
      </c>
      <c r="D60" s="2" t="s">
        <v>748</v>
      </c>
      <c r="E60" s="2" t="s">
        <v>3156</v>
      </c>
      <c r="F60" s="71">
        <v>2500</v>
      </c>
      <c r="G60" s="71">
        <v>2504.91</v>
      </c>
      <c r="H60" s="71">
        <v>1.08</v>
      </c>
    </row>
    <row r="61" spans="2:8">
      <c r="B61" s="2" t="s">
        <v>3157</v>
      </c>
      <c r="C61" s="78">
        <v>7.34</v>
      </c>
      <c r="D61" s="2" t="s">
        <v>748</v>
      </c>
      <c r="E61" s="2" t="s">
        <v>3158</v>
      </c>
      <c r="F61" s="71">
        <v>2500</v>
      </c>
      <c r="G61" s="71">
        <v>2503.6799999999998</v>
      </c>
      <c r="H61" s="71">
        <v>1.08</v>
      </c>
    </row>
    <row r="62" spans="2:8">
      <c r="B62" s="2" t="s">
        <v>3159</v>
      </c>
      <c r="C62" s="78">
        <v>7.65</v>
      </c>
      <c r="D62" s="2" t="s">
        <v>748</v>
      </c>
      <c r="E62" s="2" t="s">
        <v>3160</v>
      </c>
      <c r="F62" s="71">
        <v>2500</v>
      </c>
      <c r="G62" s="71">
        <v>2503.0700000000002</v>
      </c>
      <c r="H62" s="71">
        <v>1.08</v>
      </c>
    </row>
    <row r="63" spans="2:8">
      <c r="B63" s="2" t="s">
        <v>2231</v>
      </c>
      <c r="C63" s="78">
        <v>7.3</v>
      </c>
      <c r="D63" s="2" t="s">
        <v>748</v>
      </c>
      <c r="E63" s="2" t="s">
        <v>2232</v>
      </c>
      <c r="F63" s="71">
        <v>2500</v>
      </c>
      <c r="G63" s="71">
        <v>2502.9899999999998</v>
      </c>
      <c r="H63" s="71">
        <v>1.08</v>
      </c>
    </row>
    <row r="64" spans="2:8">
      <c r="B64" s="2" t="s">
        <v>3161</v>
      </c>
      <c r="C64" s="78">
        <v>7.56</v>
      </c>
      <c r="D64" s="2" t="s">
        <v>748</v>
      </c>
      <c r="E64" s="2" t="s">
        <v>3162</v>
      </c>
      <c r="F64" s="71">
        <v>250</v>
      </c>
      <c r="G64" s="71">
        <v>2493.12</v>
      </c>
      <c r="H64" s="71">
        <v>1.07</v>
      </c>
    </row>
    <row r="65" spans="2:8">
      <c r="B65" s="2" t="s">
        <v>3163</v>
      </c>
      <c r="C65" s="78">
        <v>7.28</v>
      </c>
      <c r="D65" s="2" t="s">
        <v>748</v>
      </c>
      <c r="E65" s="2" t="s">
        <v>3164</v>
      </c>
      <c r="F65" s="71">
        <v>250</v>
      </c>
      <c r="G65" s="71">
        <v>2489.37</v>
      </c>
      <c r="H65" s="71">
        <v>1.07</v>
      </c>
    </row>
    <row r="66" spans="2:8">
      <c r="B66" s="2" t="s">
        <v>3165</v>
      </c>
      <c r="C66" s="78">
        <v>7.16</v>
      </c>
      <c r="D66" s="2" t="s">
        <v>748</v>
      </c>
      <c r="E66" s="2" t="s">
        <v>3166</v>
      </c>
      <c r="F66" s="71">
        <v>200</v>
      </c>
      <c r="G66" s="71">
        <v>2017.56</v>
      </c>
      <c r="H66" s="71">
        <v>0.87</v>
      </c>
    </row>
    <row r="67" spans="2:8">
      <c r="B67" s="2" t="s">
        <v>3167</v>
      </c>
      <c r="C67" s="78">
        <v>7.25</v>
      </c>
      <c r="D67" s="2" t="s">
        <v>748</v>
      </c>
      <c r="E67" s="2" t="s">
        <v>3168</v>
      </c>
      <c r="F67" s="71">
        <v>1500</v>
      </c>
      <c r="G67" s="71">
        <v>1510.77</v>
      </c>
      <c r="H67" s="71">
        <v>0.65</v>
      </c>
    </row>
    <row r="68" spans="2:8">
      <c r="B68" s="2" t="s">
        <v>3169</v>
      </c>
      <c r="C68" s="78">
        <v>7.88</v>
      </c>
      <c r="D68" s="2" t="s">
        <v>748</v>
      </c>
      <c r="E68" s="2" t="s">
        <v>3170</v>
      </c>
      <c r="F68" s="71">
        <v>1500</v>
      </c>
      <c r="G68" s="71">
        <v>1506.26</v>
      </c>
      <c r="H68" s="71">
        <v>0.65</v>
      </c>
    </row>
    <row r="69" spans="2:8">
      <c r="B69" s="2" t="s">
        <v>3171</v>
      </c>
      <c r="C69" s="78">
        <v>7.3</v>
      </c>
      <c r="D69" s="2" t="s">
        <v>748</v>
      </c>
      <c r="E69" s="2" t="s">
        <v>3172</v>
      </c>
      <c r="F69" s="71">
        <v>1000</v>
      </c>
      <c r="G69" s="71">
        <v>1003.78</v>
      </c>
      <c r="H69" s="71">
        <v>0.43</v>
      </c>
    </row>
    <row r="70" spans="2:8">
      <c r="B70" s="2" t="s">
        <v>3173</v>
      </c>
      <c r="C70" s="78">
        <v>7.3</v>
      </c>
      <c r="D70" s="2" t="s">
        <v>748</v>
      </c>
      <c r="E70" s="2" t="s">
        <v>3174</v>
      </c>
      <c r="F70" s="71">
        <v>20</v>
      </c>
      <c r="G70" s="71">
        <v>200.57</v>
      </c>
      <c r="H70" s="71">
        <v>0.09</v>
      </c>
    </row>
    <row r="71" spans="2:8" ht="13">
      <c r="B71" s="3" t="s">
        <v>760</v>
      </c>
      <c r="C71" s="82"/>
      <c r="D71" s="3"/>
      <c r="E71" s="3"/>
      <c r="F71" s="83"/>
      <c r="G71" s="83">
        <f>SUM(G43:G70)</f>
        <v>96886.349999999991</v>
      </c>
      <c r="H71" s="83">
        <f>SUM(H43:H70)</f>
        <v>41.699999999999989</v>
      </c>
    </row>
    <row r="72" spans="2:8" ht="13">
      <c r="B72" s="3" t="s">
        <v>2247</v>
      </c>
    </row>
    <row r="73" spans="2:8">
      <c r="B73" s="2" t="s">
        <v>3175</v>
      </c>
      <c r="C73" s="78">
        <v>8.16</v>
      </c>
      <c r="D73" s="2" t="s">
        <v>2252</v>
      </c>
      <c r="E73" s="2" t="s">
        <v>3176</v>
      </c>
      <c r="F73" s="71">
        <v>25</v>
      </c>
      <c r="G73" s="71">
        <v>2330.5300000000002</v>
      </c>
      <c r="H73" s="71">
        <v>1</v>
      </c>
    </row>
    <row r="74" spans="2:8">
      <c r="B74" s="2" t="s">
        <v>3177</v>
      </c>
      <c r="C74" s="78">
        <v>8.18</v>
      </c>
      <c r="D74" s="2" t="s">
        <v>2252</v>
      </c>
      <c r="E74" s="2" t="s">
        <v>3178</v>
      </c>
      <c r="F74" s="71">
        <v>25</v>
      </c>
      <c r="G74" s="71">
        <v>1768.61</v>
      </c>
      <c r="H74" s="71">
        <v>0.76</v>
      </c>
    </row>
    <row r="75" spans="2:8">
      <c r="B75" s="2" t="s">
        <v>2254</v>
      </c>
      <c r="C75" s="78">
        <v>8.2200000000000006</v>
      </c>
      <c r="D75" s="2" t="s">
        <v>2249</v>
      </c>
      <c r="E75" s="2" t="s">
        <v>2255</v>
      </c>
      <c r="F75" s="71">
        <v>20</v>
      </c>
      <c r="G75" s="71">
        <v>1606.37</v>
      </c>
      <c r="H75" s="71">
        <v>0.69</v>
      </c>
    </row>
    <row r="76" spans="2:8" ht="13">
      <c r="B76" s="3" t="s">
        <v>2258</v>
      </c>
      <c r="C76" s="82"/>
      <c r="D76" s="3"/>
      <c r="E76" s="3"/>
      <c r="F76" s="83"/>
      <c r="G76" s="83">
        <f>SUM(G72:G75)</f>
        <v>5705.51</v>
      </c>
      <c r="H76" s="83">
        <f>SUM(H72:H75)</f>
        <v>2.4500000000000002</v>
      </c>
    </row>
    <row r="77" spans="2:8" ht="13">
      <c r="B77" s="3" t="s">
        <v>2259</v>
      </c>
    </row>
    <row r="78" spans="2:8">
      <c r="B78" s="2" t="s">
        <v>3016</v>
      </c>
      <c r="C78" s="78">
        <v>7.25</v>
      </c>
      <c r="D78" s="2" t="s">
        <v>2261</v>
      </c>
      <c r="E78" s="2" t="s">
        <v>3017</v>
      </c>
      <c r="F78" s="71">
        <v>2500</v>
      </c>
      <c r="G78" s="71">
        <v>12112.65</v>
      </c>
      <c r="H78" s="71">
        <v>5.21</v>
      </c>
    </row>
    <row r="79" spans="2:8">
      <c r="B79" s="2" t="s">
        <v>3179</v>
      </c>
      <c r="C79" s="78">
        <v>7.25</v>
      </c>
      <c r="D79" s="2" t="s">
        <v>2261</v>
      </c>
      <c r="E79" s="2" t="s">
        <v>3180</v>
      </c>
      <c r="F79" s="71">
        <v>2000</v>
      </c>
      <c r="G79" s="71">
        <v>9699.4500000000007</v>
      </c>
      <c r="H79" s="71">
        <v>4.17</v>
      </c>
    </row>
    <row r="80" spans="2:8">
      <c r="B80" s="2" t="s">
        <v>3038</v>
      </c>
      <c r="C80" s="78">
        <v>7.25</v>
      </c>
      <c r="D80" s="2" t="s">
        <v>2261</v>
      </c>
      <c r="E80" s="2" t="s">
        <v>3039</v>
      </c>
      <c r="F80" s="71">
        <v>2000</v>
      </c>
      <c r="G80" s="71">
        <v>9678.94</v>
      </c>
      <c r="H80" s="71">
        <v>4.16</v>
      </c>
    </row>
    <row r="81" spans="2:8">
      <c r="B81" s="2" t="s">
        <v>3181</v>
      </c>
      <c r="C81" s="78">
        <v>7.38</v>
      </c>
      <c r="D81" s="2" t="s">
        <v>2261</v>
      </c>
      <c r="E81" s="2" t="s">
        <v>3182</v>
      </c>
      <c r="F81" s="71">
        <v>1500</v>
      </c>
      <c r="G81" s="71">
        <v>7374.83</v>
      </c>
      <c r="H81" s="71">
        <v>3.17</v>
      </c>
    </row>
    <row r="82" spans="2:8">
      <c r="B82" s="2" t="s">
        <v>3183</v>
      </c>
      <c r="C82" s="78">
        <v>7.15</v>
      </c>
      <c r="D82" s="2" t="s">
        <v>2261</v>
      </c>
      <c r="E82" s="2" t="s">
        <v>3184</v>
      </c>
      <c r="F82" s="71">
        <v>1500</v>
      </c>
      <c r="G82" s="71">
        <v>7124.83</v>
      </c>
      <c r="H82" s="71">
        <v>3.07</v>
      </c>
    </row>
    <row r="83" spans="2:8">
      <c r="B83" s="2" t="s">
        <v>2263</v>
      </c>
      <c r="C83" s="78">
        <v>6.98</v>
      </c>
      <c r="D83" s="2" t="s">
        <v>2261</v>
      </c>
      <c r="E83" s="2" t="s">
        <v>2264</v>
      </c>
      <c r="F83" s="71">
        <v>1000</v>
      </c>
      <c r="G83" s="71">
        <v>4933.0200000000004</v>
      </c>
      <c r="H83" s="71">
        <v>2.12</v>
      </c>
    </row>
    <row r="84" spans="2:8">
      <c r="B84" s="2" t="s">
        <v>3185</v>
      </c>
      <c r="C84" s="78">
        <v>7.45</v>
      </c>
      <c r="D84" s="2" t="s">
        <v>2261</v>
      </c>
      <c r="E84" s="2" t="s">
        <v>3186</v>
      </c>
      <c r="F84" s="71">
        <v>1000</v>
      </c>
      <c r="G84" s="71">
        <v>4926.6000000000004</v>
      </c>
      <c r="H84" s="71">
        <v>2.12</v>
      </c>
    </row>
    <row r="85" spans="2:8">
      <c r="B85" s="2" t="s">
        <v>2271</v>
      </c>
      <c r="C85" s="78">
        <v>7.25</v>
      </c>
      <c r="D85" s="2" t="s">
        <v>2261</v>
      </c>
      <c r="E85" s="2" t="s">
        <v>2272</v>
      </c>
      <c r="F85" s="71">
        <v>1000</v>
      </c>
      <c r="G85" s="71">
        <v>4917.95</v>
      </c>
      <c r="H85" s="71">
        <v>2.12</v>
      </c>
    </row>
    <row r="86" spans="2:8">
      <c r="B86" s="2" t="s">
        <v>3187</v>
      </c>
      <c r="C86" s="78">
        <v>6.38</v>
      </c>
      <c r="D86" s="2" t="s">
        <v>731</v>
      </c>
      <c r="E86" s="2" t="s">
        <v>3188</v>
      </c>
      <c r="F86" s="71">
        <v>5000000</v>
      </c>
      <c r="G86" s="71">
        <v>4872.26</v>
      </c>
      <c r="H86" s="71">
        <v>2.1</v>
      </c>
    </row>
    <row r="87" spans="2:8">
      <c r="B87" s="2" t="s">
        <v>2273</v>
      </c>
      <c r="C87" s="78">
        <v>7.25</v>
      </c>
      <c r="D87" s="2" t="s">
        <v>2261</v>
      </c>
      <c r="E87" s="2" t="s">
        <v>2274</v>
      </c>
      <c r="F87" s="71">
        <v>1000</v>
      </c>
      <c r="G87" s="71">
        <v>4835.75</v>
      </c>
      <c r="H87" s="71">
        <v>2.08</v>
      </c>
    </row>
    <row r="88" spans="2:8">
      <c r="B88" s="2" t="s">
        <v>3189</v>
      </c>
      <c r="C88" s="78">
        <v>7.15</v>
      </c>
      <c r="D88" s="2" t="s">
        <v>2261</v>
      </c>
      <c r="E88" s="2" t="s">
        <v>3190</v>
      </c>
      <c r="F88" s="71">
        <v>1000</v>
      </c>
      <c r="G88" s="71">
        <v>4768.51</v>
      </c>
      <c r="H88" s="71">
        <v>2.0499999999999998</v>
      </c>
    </row>
    <row r="89" spans="2:8">
      <c r="B89" s="2" t="s">
        <v>3024</v>
      </c>
      <c r="C89" s="78">
        <v>7.19</v>
      </c>
      <c r="D89" s="2" t="s">
        <v>2261</v>
      </c>
      <c r="E89" s="2" t="s">
        <v>3025</v>
      </c>
      <c r="F89" s="71">
        <v>1000</v>
      </c>
      <c r="G89" s="71">
        <v>4761.75</v>
      </c>
      <c r="H89" s="71">
        <v>2.0499999999999998</v>
      </c>
    </row>
    <row r="90" spans="2:8">
      <c r="B90" s="2" t="s">
        <v>3191</v>
      </c>
      <c r="C90" s="78">
        <v>7.2</v>
      </c>
      <c r="D90" s="2" t="s">
        <v>2261</v>
      </c>
      <c r="E90" s="2" t="s">
        <v>3192</v>
      </c>
      <c r="F90" s="71">
        <v>1000</v>
      </c>
      <c r="G90" s="71">
        <v>4692.88</v>
      </c>
      <c r="H90" s="71">
        <v>2.02</v>
      </c>
    </row>
    <row r="91" spans="2:8">
      <c r="B91" s="2" t="s">
        <v>3193</v>
      </c>
      <c r="C91" s="78">
        <v>7.2</v>
      </c>
      <c r="D91" s="2" t="s">
        <v>2261</v>
      </c>
      <c r="E91" s="2" t="s">
        <v>3194</v>
      </c>
      <c r="F91" s="71">
        <v>1000</v>
      </c>
      <c r="G91" s="71">
        <v>4681.41</v>
      </c>
      <c r="H91" s="71">
        <v>2.0099999999999998</v>
      </c>
    </row>
    <row r="92" spans="2:8">
      <c r="B92" s="2" t="s">
        <v>2884</v>
      </c>
      <c r="C92" s="78">
        <v>7.03</v>
      </c>
      <c r="D92" s="2" t="s">
        <v>2261</v>
      </c>
      <c r="E92" s="2" t="s">
        <v>2885</v>
      </c>
      <c r="F92" s="71">
        <v>500</v>
      </c>
      <c r="G92" s="71">
        <v>2468.64</v>
      </c>
      <c r="H92" s="71">
        <v>1.06</v>
      </c>
    </row>
    <row r="93" spans="2:8">
      <c r="B93" s="2" t="s">
        <v>3195</v>
      </c>
      <c r="C93" s="78">
        <v>7.02</v>
      </c>
      <c r="D93" s="2" t="s">
        <v>2261</v>
      </c>
      <c r="E93" s="2" t="s">
        <v>3196</v>
      </c>
      <c r="F93" s="71">
        <v>500</v>
      </c>
      <c r="G93" s="71">
        <v>2462.15</v>
      </c>
      <c r="H93" s="71">
        <v>1.06</v>
      </c>
    </row>
    <row r="94" spans="2:8">
      <c r="B94" s="2" t="s">
        <v>3197</v>
      </c>
      <c r="C94" s="78">
        <v>8.07</v>
      </c>
      <c r="D94" s="2" t="s">
        <v>2895</v>
      </c>
      <c r="E94" s="2" t="s">
        <v>3198</v>
      </c>
      <c r="F94" s="71">
        <v>500</v>
      </c>
      <c r="G94" s="71">
        <v>2424.41</v>
      </c>
      <c r="H94" s="71">
        <v>1.04</v>
      </c>
    </row>
    <row r="95" spans="2:8" ht="13">
      <c r="B95" s="3" t="s">
        <v>2275</v>
      </c>
      <c r="C95" s="82"/>
      <c r="D95" s="3"/>
      <c r="E95" s="3"/>
      <c r="F95" s="83"/>
      <c r="G95" s="83">
        <f>SUM(G77:G94)</f>
        <v>96736.03</v>
      </c>
      <c r="H95" s="83">
        <f>SUM(H77:H94)</f>
        <v>41.610000000000007</v>
      </c>
    </row>
    <row r="96" spans="2:8" ht="13">
      <c r="B96" s="3" t="s">
        <v>2953</v>
      </c>
    </row>
    <row r="97" spans="2:8">
      <c r="B97" s="2" t="s">
        <v>2954</v>
      </c>
      <c r="C97" s="78" t="s">
        <v>258</v>
      </c>
      <c r="E97" s="2" t="s">
        <v>2955</v>
      </c>
      <c r="F97" s="71">
        <v>6755.8620000000001</v>
      </c>
      <c r="G97" s="71">
        <v>745.48</v>
      </c>
      <c r="H97" s="71">
        <v>0.32</v>
      </c>
    </row>
    <row r="98" spans="2:8" ht="13">
      <c r="B98" s="3" t="s">
        <v>2956</v>
      </c>
      <c r="C98" s="82"/>
      <c r="D98" s="3"/>
      <c r="E98" s="3"/>
      <c r="F98" s="83"/>
      <c r="G98" s="83">
        <f>SUM(G96:G97)</f>
        <v>745.48</v>
      </c>
      <c r="H98" s="83">
        <f>SUM(H96:H97)</f>
        <v>0.32</v>
      </c>
    </row>
    <row r="99" spans="2:8" ht="13">
      <c r="B99" s="3" t="s">
        <v>3199</v>
      </c>
      <c r="C99" s="82"/>
      <c r="D99" s="3"/>
      <c r="E99" s="3"/>
      <c r="F99" s="83"/>
      <c r="G99" s="83">
        <v>399.93</v>
      </c>
      <c r="H99" s="83">
        <v>0.17</v>
      </c>
    </row>
    <row r="100" spans="2:8" ht="13">
      <c r="B100" s="3" t="s">
        <v>3200</v>
      </c>
      <c r="C100" s="82"/>
      <c r="D100" s="3"/>
      <c r="E100" s="3"/>
      <c r="F100" s="83"/>
      <c r="G100" s="83">
        <v>754.29</v>
      </c>
      <c r="H100" s="83">
        <v>0.33</v>
      </c>
    </row>
    <row r="101" spans="2:8" ht="13">
      <c r="B101" s="3" t="s">
        <v>263</v>
      </c>
      <c r="C101" s="82"/>
      <c r="D101" s="3"/>
      <c r="E101" s="3"/>
      <c r="F101" s="83"/>
      <c r="G101" s="83">
        <f>G100+G99+G98+G95+G76+G71+G42</f>
        <v>229390.67999999996</v>
      </c>
      <c r="H101" s="83">
        <f>H100+H99+H98+H95+H76+H71+H42</f>
        <v>98.69</v>
      </c>
    </row>
    <row r="102" spans="2:8" ht="13">
      <c r="B102" s="3" t="s">
        <v>264</v>
      </c>
      <c r="C102" s="82"/>
      <c r="D102" s="3"/>
      <c r="E102" s="3"/>
      <c r="F102" s="83"/>
      <c r="G102" s="83">
        <f>G103-G101</f>
        <v>3053.7248039600381</v>
      </c>
      <c r="H102" s="83">
        <f>H103-H101</f>
        <v>1.3100000000000023</v>
      </c>
    </row>
    <row r="103" spans="2:8" ht="13">
      <c r="B103" s="3" t="s">
        <v>265</v>
      </c>
      <c r="C103" s="82"/>
      <c r="D103" s="3"/>
      <c r="E103" s="3"/>
      <c r="F103" s="83"/>
      <c r="G103" s="83">
        <v>232444.40480396</v>
      </c>
      <c r="H103" s="83">
        <v>100</v>
      </c>
    </row>
    <row r="104" spans="2:8">
      <c r="B104" s="2" t="s">
        <v>266</v>
      </c>
    </row>
    <row r="105" spans="2:8">
      <c r="B105" s="2" t="s">
        <v>267</v>
      </c>
    </row>
    <row r="106" spans="2:8">
      <c r="B106" s="2" t="s">
        <v>268</v>
      </c>
      <c r="C106" s="78" t="s">
        <v>269</v>
      </c>
    </row>
    <row r="107" spans="2:8" ht="13">
      <c r="B107" s="3" t="s">
        <v>3068</v>
      </c>
    </row>
    <row r="108" spans="2:8" ht="26">
      <c r="B108" s="84" t="s">
        <v>270</v>
      </c>
      <c r="C108" s="78" t="s">
        <v>271</v>
      </c>
    </row>
    <row r="109" spans="2:8" ht="13">
      <c r="B109" s="3"/>
    </row>
    <row r="110" spans="2:8" ht="13">
      <c r="B110" s="3" t="s">
        <v>272</v>
      </c>
      <c r="C110" s="78" t="s">
        <v>271</v>
      </c>
    </row>
    <row r="111" spans="2:8" ht="13">
      <c r="B111" s="3" t="s">
        <v>274</v>
      </c>
      <c r="C111" s="78" t="s">
        <v>275</v>
      </c>
    </row>
    <row r="112" spans="2:8" ht="13">
      <c r="B112" s="3" t="s">
        <v>3201</v>
      </c>
      <c r="C112" s="82"/>
    </row>
    <row r="113" spans="2:3" ht="13">
      <c r="B113" s="3" t="s">
        <v>3202</v>
      </c>
      <c r="C113" s="82"/>
    </row>
    <row r="114" spans="2:3" ht="13">
      <c r="B114" s="3" t="s">
        <v>3203</v>
      </c>
      <c r="C114" s="82"/>
    </row>
    <row r="115" spans="2:3" ht="13">
      <c r="B115" s="3" t="s">
        <v>3204</v>
      </c>
      <c r="C115" s="82"/>
    </row>
    <row r="116" spans="2:3" ht="13">
      <c r="B116" s="3" t="s">
        <v>3205</v>
      </c>
      <c r="C116" s="82"/>
    </row>
    <row r="117" spans="2:3" ht="13">
      <c r="B117" s="3" t="s">
        <v>3206</v>
      </c>
      <c r="C117" s="82"/>
    </row>
    <row r="118" spans="2:3" ht="13">
      <c r="B118" s="3" t="s">
        <v>3207</v>
      </c>
      <c r="C118" s="82"/>
    </row>
    <row r="119" spans="2:3" ht="13">
      <c r="B119" s="3" t="s">
        <v>3208</v>
      </c>
      <c r="C119" s="82"/>
    </row>
    <row r="120" spans="2:3" ht="13">
      <c r="B120" s="3" t="s">
        <v>3209</v>
      </c>
      <c r="C120" s="82"/>
    </row>
    <row r="121" spans="2:3" ht="13">
      <c r="B121" s="3" t="s">
        <v>3210</v>
      </c>
      <c r="C121" s="82"/>
    </row>
    <row r="122" spans="2:3" ht="13">
      <c r="B122" s="3" t="s">
        <v>3211</v>
      </c>
      <c r="C122" s="82"/>
    </row>
    <row r="123" spans="2:3" ht="13">
      <c r="B123" s="3" t="s">
        <v>3212</v>
      </c>
      <c r="C123" s="82"/>
    </row>
    <row r="124" spans="2:3" ht="13">
      <c r="B124" s="3" t="s">
        <v>3213</v>
      </c>
      <c r="C124" s="82"/>
    </row>
    <row r="125" spans="2:3" ht="13">
      <c r="B125" s="3" t="s">
        <v>3214</v>
      </c>
      <c r="C125" s="82"/>
    </row>
    <row r="126" spans="2:3" ht="13">
      <c r="B126" s="3" t="s">
        <v>3215</v>
      </c>
      <c r="C126" s="82"/>
    </row>
    <row r="127" spans="2:3" ht="13">
      <c r="B127" s="3" t="s">
        <v>3216</v>
      </c>
      <c r="C127" s="82"/>
    </row>
    <row r="128" spans="2:3" ht="13">
      <c r="B128" s="3" t="s">
        <v>3217</v>
      </c>
      <c r="C128" s="82"/>
    </row>
    <row r="129" spans="2:4">
      <c r="B129" s="2" t="s">
        <v>1883</v>
      </c>
    </row>
    <row r="131" spans="2:4" ht="14.5">
      <c r="B131" s="85"/>
      <c r="C131" s="86" t="s">
        <v>287</v>
      </c>
    </row>
    <row r="132" spans="2:4" ht="14.5">
      <c r="B132" s="85" t="s">
        <v>288</v>
      </c>
      <c r="C132" s="87" t="s">
        <v>234</v>
      </c>
    </row>
    <row r="133" spans="2:4" ht="14.5">
      <c r="B133" s="85" t="s">
        <v>289</v>
      </c>
      <c r="C133" s="86"/>
    </row>
    <row r="134" spans="2:4" ht="14.5">
      <c r="B134" s="85"/>
      <c r="C134" s="86"/>
    </row>
    <row r="135" spans="2:4" ht="14.5">
      <c r="B135" s="85" t="s">
        <v>290</v>
      </c>
      <c r="C135" s="188">
        <v>7.3499999999999996E-2</v>
      </c>
    </row>
    <row r="136" spans="2:4" ht="14.5">
      <c r="B136" s="85"/>
      <c r="C136" s="202"/>
    </row>
    <row r="137" spans="2:4" ht="14.5">
      <c r="B137" s="85" t="s">
        <v>291</v>
      </c>
      <c r="C137" s="202" t="s">
        <v>3218</v>
      </c>
    </row>
    <row r="138" spans="2:4" ht="14.5">
      <c r="B138" s="85" t="s">
        <v>292</v>
      </c>
      <c r="C138" s="202" t="s">
        <v>3219</v>
      </c>
    </row>
    <row r="139" spans="2:4" ht="14.5">
      <c r="B139" s="85"/>
      <c r="C139" s="86"/>
    </row>
    <row r="140" spans="2:4" ht="14.5">
      <c r="B140" s="85" t="s">
        <v>293</v>
      </c>
      <c r="C140" s="86" t="s">
        <v>269</v>
      </c>
    </row>
    <row r="141" spans="2:4" ht="14.5">
      <c r="B141" s="88" t="s">
        <v>294</v>
      </c>
      <c r="C141" s="88"/>
    </row>
    <row r="143" spans="2:4" ht="14.5">
      <c r="B143" s="85" t="s">
        <v>295</v>
      </c>
      <c r="C143" s="86"/>
      <c r="D143" s="85"/>
    </row>
    <row r="144" spans="2:4" ht="29">
      <c r="B144" s="89" t="s">
        <v>296</v>
      </c>
      <c r="C144" s="87" t="s">
        <v>297</v>
      </c>
      <c r="D144" s="89" t="s">
        <v>298</v>
      </c>
    </row>
    <row r="145" spans="2:7" ht="14.5">
      <c r="B145" s="85" t="s">
        <v>1421</v>
      </c>
      <c r="C145" s="203">
        <v>24.998749977999999</v>
      </c>
      <c r="D145" s="204">
        <v>7.0447044299627969E-3</v>
      </c>
    </row>
    <row r="146" spans="2:7" ht="14.5">
      <c r="B146" s="121"/>
      <c r="C146" s="205"/>
      <c r="D146" s="206"/>
    </row>
    <row r="147" spans="2:7" ht="14.5">
      <c r="B147" s="190" t="s">
        <v>3220</v>
      </c>
      <c r="C147" s="190"/>
      <c r="D147" s="190"/>
      <c r="E147" s="190"/>
    </row>
    <row r="148" spans="2:7" ht="14.5">
      <c r="B148" s="121"/>
      <c r="C148" s="136"/>
      <c r="D148" s="207"/>
    </row>
    <row r="149" spans="2:7" ht="14.5">
      <c r="B149" s="208" t="s">
        <v>3221</v>
      </c>
      <c r="C149" s="208"/>
      <c r="D149" s="208"/>
      <c r="E149" s="208"/>
      <c r="F149" s="208"/>
    </row>
    <row r="151" spans="2:7" ht="13">
      <c r="B151" s="90" t="s">
        <v>299</v>
      </c>
      <c r="C151" s="91">
        <v>45747</v>
      </c>
      <c r="D151" s="92"/>
      <c r="E151" s="93"/>
      <c r="F151" s="94"/>
    </row>
    <row r="152" spans="2:7" ht="13">
      <c r="B152" s="90" t="s">
        <v>300</v>
      </c>
      <c r="C152" s="95" t="s">
        <v>301</v>
      </c>
      <c r="D152" s="90" t="s">
        <v>302</v>
      </c>
      <c r="E152" s="96" t="s">
        <v>303</v>
      </c>
      <c r="F152" s="97" t="s">
        <v>304</v>
      </c>
      <c r="G152" s="83"/>
    </row>
    <row r="153" spans="2:7">
      <c r="B153" s="98" t="s">
        <v>271</v>
      </c>
      <c r="C153" s="99" t="s">
        <v>271</v>
      </c>
      <c r="D153" s="98" t="s">
        <v>271</v>
      </c>
      <c r="E153" s="100" t="s">
        <v>271</v>
      </c>
      <c r="F153" s="101" t="s">
        <v>271</v>
      </c>
    </row>
    <row r="156" spans="2:7" ht="13">
      <c r="B156" s="3" t="s">
        <v>305</v>
      </c>
    </row>
    <row r="157" spans="2:7" ht="13">
      <c r="B157" s="3"/>
    </row>
    <row r="158" spans="2:7" ht="13">
      <c r="B158" s="3" t="s">
        <v>306</v>
      </c>
    </row>
    <row r="159" spans="2:7" ht="13">
      <c r="B159" s="90" t="s">
        <v>307</v>
      </c>
      <c r="C159" s="95" t="s">
        <v>308</v>
      </c>
      <c r="D159" s="3"/>
    </row>
    <row r="160" spans="2:7">
      <c r="B160" s="92" t="s">
        <v>271</v>
      </c>
      <c r="C160" s="102" t="s">
        <v>271</v>
      </c>
    </row>
    <row r="162" spans="2:7" ht="13">
      <c r="B162" s="90" t="s">
        <v>309</v>
      </c>
      <c r="C162" s="95" t="s">
        <v>308</v>
      </c>
    </row>
    <row r="163" spans="2:7">
      <c r="B163" s="92" t="s">
        <v>271</v>
      </c>
      <c r="C163" s="102" t="s">
        <v>271</v>
      </c>
    </row>
    <row r="165" spans="2:7" ht="13">
      <c r="B165" s="90" t="s">
        <v>310</v>
      </c>
      <c r="C165" s="95" t="s">
        <v>311</v>
      </c>
    </row>
    <row r="166" spans="2:7">
      <c r="B166" s="92" t="s">
        <v>271</v>
      </c>
      <c r="C166" s="102" t="s">
        <v>271</v>
      </c>
    </row>
    <row r="168" spans="2:7" ht="13">
      <c r="B168" s="96" t="s">
        <v>312</v>
      </c>
      <c r="C168" s="95" t="s">
        <v>311</v>
      </c>
    </row>
    <row r="169" spans="2:7">
      <c r="B169" s="93" t="s">
        <v>271</v>
      </c>
      <c r="C169" s="102" t="s">
        <v>271</v>
      </c>
    </row>
    <row r="171" spans="2:7" ht="13">
      <c r="B171" s="90" t="s">
        <v>313</v>
      </c>
      <c r="C171" s="95" t="s">
        <v>271</v>
      </c>
    </row>
    <row r="173" spans="2:7" ht="13">
      <c r="B173" s="90" t="s">
        <v>314</v>
      </c>
      <c r="C173" s="91">
        <v>45747</v>
      </c>
      <c r="D173" s="92"/>
      <c r="E173" s="93"/>
      <c r="F173" s="94"/>
    </row>
    <row r="174" spans="2:7" ht="13">
      <c r="B174" s="90" t="s">
        <v>300</v>
      </c>
      <c r="C174" s="95" t="s">
        <v>301</v>
      </c>
      <c r="D174" s="90" t="s">
        <v>302</v>
      </c>
      <c r="E174" s="96" t="s">
        <v>303</v>
      </c>
      <c r="F174" s="97" t="s">
        <v>304</v>
      </c>
      <c r="G174" s="83"/>
    </row>
    <row r="175" spans="2:7">
      <c r="B175" s="98" t="s">
        <v>271</v>
      </c>
      <c r="C175" s="99" t="s">
        <v>271</v>
      </c>
      <c r="D175" s="98" t="s">
        <v>271</v>
      </c>
      <c r="E175" s="100" t="s">
        <v>271</v>
      </c>
      <c r="F175" s="101" t="s">
        <v>271</v>
      </c>
    </row>
    <row r="176" spans="2:7" ht="13">
      <c r="B176" s="3" t="s">
        <v>305</v>
      </c>
    </row>
    <row r="177" spans="2:4" ht="13">
      <c r="B177" s="3"/>
    </row>
    <row r="178" spans="2:4" ht="13">
      <c r="B178" s="3" t="s">
        <v>306</v>
      </c>
    </row>
    <row r="179" spans="2:4" ht="13">
      <c r="B179" s="90" t="s">
        <v>307</v>
      </c>
      <c r="C179" s="95" t="s">
        <v>308</v>
      </c>
      <c r="D179" s="3"/>
    </row>
    <row r="180" spans="2:4">
      <c r="B180" s="92" t="s">
        <v>271</v>
      </c>
      <c r="C180" s="102" t="s">
        <v>271</v>
      </c>
    </row>
    <row r="182" spans="2:4" ht="13">
      <c r="B182" s="90" t="s">
        <v>309</v>
      </c>
      <c r="C182" s="95" t="s">
        <v>308</v>
      </c>
    </row>
    <row r="183" spans="2:4">
      <c r="B183" s="92" t="s">
        <v>271</v>
      </c>
      <c r="C183" s="102" t="s">
        <v>271</v>
      </c>
    </row>
    <row r="185" spans="2:4" ht="13">
      <c r="B185" s="90" t="s">
        <v>310</v>
      </c>
      <c r="C185" s="95" t="s">
        <v>311</v>
      </c>
    </row>
    <row r="186" spans="2:4">
      <c r="B186" s="92" t="s">
        <v>271</v>
      </c>
      <c r="C186" s="102" t="s">
        <v>271</v>
      </c>
    </row>
    <row r="188" spans="2:4" ht="13">
      <c r="B188" s="96" t="s">
        <v>312</v>
      </c>
      <c r="C188" s="95" t="s">
        <v>311</v>
      </c>
    </row>
    <row r="189" spans="2:4">
      <c r="B189" s="93" t="s">
        <v>271</v>
      </c>
      <c r="C189" s="102" t="s">
        <v>271</v>
      </c>
    </row>
    <row r="191" spans="2:4" ht="13">
      <c r="B191" s="90" t="s">
        <v>313</v>
      </c>
      <c r="C191" s="95" t="s">
        <v>271</v>
      </c>
    </row>
    <row r="194" spans="2:80" ht="13">
      <c r="B194" s="3" t="s">
        <v>315</v>
      </c>
    </row>
    <row r="196" spans="2:80" ht="13">
      <c r="B196" s="90" t="s">
        <v>300</v>
      </c>
      <c r="C196" s="95" t="s">
        <v>316</v>
      </c>
      <c r="D196" s="90" t="s">
        <v>317</v>
      </c>
      <c r="E196" s="90" t="s">
        <v>318</v>
      </c>
      <c r="F196" s="83"/>
    </row>
    <row r="197" spans="2:80">
      <c r="B197" s="92" t="s">
        <v>271</v>
      </c>
      <c r="C197" s="102" t="s">
        <v>271</v>
      </c>
      <c r="D197" s="92" t="s">
        <v>271</v>
      </c>
      <c r="E197" s="92" t="s">
        <v>271</v>
      </c>
    </row>
    <row r="200" spans="2:80" ht="13">
      <c r="B200" s="3" t="s">
        <v>319</v>
      </c>
      <c r="C200" s="82" t="s">
        <v>271</v>
      </c>
      <c r="D200" s="3"/>
      <c r="E200" s="3"/>
      <c r="F200" s="83"/>
      <c r="G200" s="83"/>
      <c r="H200" s="8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row>
    <row r="202" spans="2:80" ht="13">
      <c r="B202" s="3" t="s">
        <v>320</v>
      </c>
    </row>
    <row r="204" spans="2:80" ht="13">
      <c r="B204" s="90" t="s">
        <v>321</v>
      </c>
      <c r="C204" s="95" t="s">
        <v>308</v>
      </c>
      <c r="D204" s="3"/>
    </row>
    <row r="205" spans="2:80">
      <c r="B205" s="92" t="s">
        <v>271</v>
      </c>
      <c r="C205" s="102" t="s">
        <v>271</v>
      </c>
    </row>
    <row r="208" spans="2:80" ht="13">
      <c r="B208" s="90" t="s">
        <v>322</v>
      </c>
      <c r="C208" s="95" t="s">
        <v>323</v>
      </c>
      <c r="D208" s="3"/>
    </row>
    <row r="209" spans="2:80">
      <c r="B209" s="92" t="s">
        <v>271</v>
      </c>
      <c r="C209" s="102" t="s">
        <v>271</v>
      </c>
    </row>
    <row r="212" spans="2:80" ht="13">
      <c r="B212" s="3" t="s">
        <v>324</v>
      </c>
    </row>
    <row r="215" spans="2:80" ht="13">
      <c r="B215" s="3" t="s">
        <v>325</v>
      </c>
    </row>
    <row r="217" spans="2:80" ht="13">
      <c r="B217" s="90" t="s">
        <v>300</v>
      </c>
      <c r="C217" s="95" t="s">
        <v>326</v>
      </c>
      <c r="D217" s="90" t="s">
        <v>316</v>
      </c>
      <c r="E217" s="90" t="s">
        <v>317</v>
      </c>
      <c r="F217" s="97" t="s">
        <v>318</v>
      </c>
      <c r="G217" s="83"/>
    </row>
    <row r="218" spans="2:80">
      <c r="B218" s="92" t="s">
        <v>271</v>
      </c>
      <c r="C218" s="102" t="s">
        <v>271</v>
      </c>
      <c r="D218" s="92" t="s">
        <v>271</v>
      </c>
      <c r="E218" s="92" t="s">
        <v>271</v>
      </c>
      <c r="F218" s="103" t="s">
        <v>271</v>
      </c>
    </row>
    <row r="221" spans="2:80" ht="13">
      <c r="B221" s="3" t="s">
        <v>319</v>
      </c>
      <c r="C221" s="82" t="s">
        <v>271</v>
      </c>
      <c r="D221" s="3"/>
      <c r="E221" s="3"/>
      <c r="F221" s="83"/>
      <c r="G221" s="83"/>
      <c r="H221" s="8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row>
    <row r="223" spans="2:80" ht="13">
      <c r="B223" s="3" t="s">
        <v>320</v>
      </c>
    </row>
    <row r="225" spans="2:7" ht="13">
      <c r="B225" s="90" t="s">
        <v>321</v>
      </c>
      <c r="C225" s="95" t="s">
        <v>308</v>
      </c>
      <c r="D225" s="3"/>
    </row>
    <row r="226" spans="2:7">
      <c r="B226" s="92" t="s">
        <v>271</v>
      </c>
      <c r="C226" s="102" t="s">
        <v>271</v>
      </c>
    </row>
    <row r="229" spans="2:7" ht="13">
      <c r="B229" s="90" t="s">
        <v>322</v>
      </c>
      <c r="C229" s="95" t="s">
        <v>323</v>
      </c>
      <c r="D229" s="3"/>
    </row>
    <row r="230" spans="2:7">
      <c r="B230" s="92" t="s">
        <v>271</v>
      </c>
      <c r="C230" s="102" t="s">
        <v>271</v>
      </c>
    </row>
    <row r="233" spans="2:7" ht="13">
      <c r="B233" s="3" t="s">
        <v>324</v>
      </c>
    </row>
    <row r="236" spans="2:7" ht="13">
      <c r="B236" s="3" t="s">
        <v>327</v>
      </c>
    </row>
    <row r="237" spans="2:7" ht="13">
      <c r="B237" s="90" t="s">
        <v>300</v>
      </c>
      <c r="C237" s="95" t="s">
        <v>328</v>
      </c>
      <c r="D237" s="90" t="s">
        <v>329</v>
      </c>
      <c r="E237" s="90" t="s">
        <v>330</v>
      </c>
      <c r="F237" s="97" t="s">
        <v>331</v>
      </c>
      <c r="G237" s="83"/>
    </row>
    <row r="238" spans="2:7" ht="13">
      <c r="B238" s="198" t="s">
        <v>3222</v>
      </c>
      <c r="C238" s="49" t="s">
        <v>3086</v>
      </c>
      <c r="D238" s="49" t="s">
        <v>3087</v>
      </c>
      <c r="E238" s="199">
        <v>45861</v>
      </c>
      <c r="F238" s="49">
        <v>2500</v>
      </c>
      <c r="G238" s="83"/>
    </row>
    <row r="239" spans="2:7" ht="13">
      <c r="B239" s="198" t="s">
        <v>3222</v>
      </c>
      <c r="C239" s="49" t="s">
        <v>3088</v>
      </c>
      <c r="D239" s="49" t="s">
        <v>3089</v>
      </c>
      <c r="E239" s="199">
        <v>46412</v>
      </c>
      <c r="F239" s="49">
        <v>-2500</v>
      </c>
      <c r="G239" s="83"/>
    </row>
    <row r="240" spans="2:7" ht="13">
      <c r="B240" s="198" t="s">
        <v>3223</v>
      </c>
      <c r="C240" s="49" t="s">
        <v>3086</v>
      </c>
      <c r="D240" s="49" t="s">
        <v>3087</v>
      </c>
      <c r="E240" s="199">
        <v>45861</v>
      </c>
      <c r="F240" s="49">
        <v>2500</v>
      </c>
      <c r="G240" s="83"/>
    </row>
    <row r="241" spans="2:7" ht="13">
      <c r="B241" s="198" t="s">
        <v>3223</v>
      </c>
      <c r="C241" s="49" t="s">
        <v>3088</v>
      </c>
      <c r="D241" s="49" t="s">
        <v>3089</v>
      </c>
      <c r="E241" s="199">
        <v>46412</v>
      </c>
      <c r="F241" s="49">
        <v>-2500</v>
      </c>
      <c r="G241" s="83"/>
    </row>
    <row r="242" spans="2:7" ht="13">
      <c r="B242" s="198" t="s">
        <v>3224</v>
      </c>
      <c r="C242" s="49" t="s">
        <v>3086</v>
      </c>
      <c r="D242" s="49" t="s">
        <v>3087</v>
      </c>
      <c r="E242" s="199">
        <v>45862</v>
      </c>
      <c r="F242" s="49">
        <v>5000</v>
      </c>
      <c r="G242" s="83"/>
    </row>
    <row r="243" spans="2:7" ht="13">
      <c r="B243" s="198" t="s">
        <v>3224</v>
      </c>
      <c r="C243" s="49" t="s">
        <v>3088</v>
      </c>
      <c r="D243" s="49" t="s">
        <v>3089</v>
      </c>
      <c r="E243" s="199">
        <v>46412</v>
      </c>
      <c r="F243" s="49">
        <v>-5000</v>
      </c>
      <c r="G243" s="83"/>
    </row>
    <row r="244" spans="2:7" ht="13">
      <c r="B244" s="198" t="s">
        <v>3224</v>
      </c>
      <c r="C244" s="49" t="s">
        <v>3086</v>
      </c>
      <c r="D244" s="49" t="s">
        <v>3087</v>
      </c>
      <c r="E244" s="199">
        <v>45872</v>
      </c>
      <c r="F244" s="49">
        <v>5000</v>
      </c>
      <c r="G244" s="83"/>
    </row>
    <row r="245" spans="2:7">
      <c r="B245" s="198" t="s">
        <v>3224</v>
      </c>
      <c r="C245" s="49" t="s">
        <v>3088</v>
      </c>
      <c r="D245" s="49" t="s">
        <v>3089</v>
      </c>
      <c r="E245" s="199">
        <v>46421</v>
      </c>
      <c r="F245" s="49">
        <v>-5000</v>
      </c>
    </row>
    <row r="246" spans="2:7">
      <c r="B246" s="2" t="s">
        <v>332</v>
      </c>
    </row>
    <row r="248" spans="2:7" ht="14.5">
      <c r="B248" s="209" t="s">
        <v>3225</v>
      </c>
      <c r="C248" s="209"/>
      <c r="D248" s="209"/>
      <c r="E248" s="209"/>
    </row>
    <row r="249" spans="2:7" ht="14.5">
      <c r="B249" s="210"/>
      <c r="C249" s="211"/>
      <c r="D249" s="210"/>
      <c r="E249" s="210"/>
    </row>
    <row r="250" spans="2:7" ht="14.5">
      <c r="B250" s="212" t="s">
        <v>3226</v>
      </c>
      <c r="C250" s="211"/>
      <c r="D250" s="210"/>
      <c r="E250" s="210"/>
    </row>
    <row r="251" spans="2:7" ht="14.5">
      <c r="B251" s="210"/>
      <c r="C251" s="211"/>
      <c r="D251" s="210"/>
      <c r="E251" s="210"/>
    </row>
    <row r="252" spans="2:7" ht="14.5">
      <c r="B252" s="210" t="s">
        <v>3227</v>
      </c>
      <c r="C252" s="213"/>
      <c r="D252" s="214"/>
      <c r="E252" s="214"/>
    </row>
    <row r="253" spans="2:7" ht="14.5">
      <c r="B253" s="215"/>
      <c r="C253" s="213"/>
      <c r="D253" s="214"/>
      <c r="E253" s="214"/>
    </row>
    <row r="254" spans="2:7" ht="14.5">
      <c r="B254" s="215" t="s">
        <v>3228</v>
      </c>
      <c r="C254" s="216">
        <v>788527303.70000005</v>
      </c>
      <c r="D254" s="214"/>
      <c r="E254" s="214"/>
    </row>
    <row r="255" spans="2:7" ht="14.5">
      <c r="B255" s="215"/>
      <c r="C255" s="216"/>
      <c r="D255" s="214"/>
      <c r="E255" s="214"/>
    </row>
    <row r="256" spans="2:7" ht="14.5">
      <c r="B256" s="215" t="s">
        <v>3229</v>
      </c>
      <c r="C256" s="216">
        <v>669327303.70000005</v>
      </c>
      <c r="D256" s="214"/>
      <c r="E256" s="214"/>
    </row>
    <row r="257" spans="2:5" ht="14.5">
      <c r="B257" s="215"/>
      <c r="C257" s="216"/>
      <c r="D257" s="214"/>
      <c r="E257" s="214"/>
    </row>
    <row r="258" spans="2:5" ht="14.5">
      <c r="B258" s="215" t="s">
        <v>3230</v>
      </c>
      <c r="C258" s="216">
        <v>119200000</v>
      </c>
      <c r="D258" s="214"/>
      <c r="E258" s="214"/>
    </row>
    <row r="259" spans="2:5" ht="14.5">
      <c r="B259" s="215"/>
      <c r="C259" s="216"/>
      <c r="D259" s="214"/>
      <c r="E259" s="214"/>
    </row>
    <row r="260" spans="2:5" ht="14.5">
      <c r="B260" s="210" t="s">
        <v>3231</v>
      </c>
      <c r="C260" s="217">
        <v>320030263</v>
      </c>
      <c r="D260" s="214"/>
      <c r="E260" s="214"/>
    </row>
    <row r="261" spans="2:5" ht="14.5">
      <c r="B261" s="215"/>
      <c r="C261" s="216"/>
      <c r="D261" s="214"/>
      <c r="E261" s="214"/>
    </row>
    <row r="262" spans="2:5" ht="14.5">
      <c r="B262" s="215" t="s">
        <v>3232</v>
      </c>
      <c r="C262" s="216">
        <v>145374263</v>
      </c>
      <c r="D262" s="214"/>
      <c r="E262" s="214"/>
    </row>
    <row r="263" spans="2:5" ht="14.5">
      <c r="B263" s="215"/>
      <c r="C263" s="216"/>
      <c r="D263" s="214"/>
      <c r="E263" s="214"/>
    </row>
    <row r="264" spans="2:5" ht="29">
      <c r="B264" s="218" t="s">
        <v>3233</v>
      </c>
      <c r="C264" s="216">
        <v>174656000</v>
      </c>
      <c r="D264" s="214"/>
      <c r="E264" s="214"/>
    </row>
    <row r="265" spans="2:5" ht="14.5">
      <c r="B265" s="215"/>
      <c r="C265" s="216"/>
      <c r="D265" s="214"/>
      <c r="E265" s="214"/>
    </row>
    <row r="266" spans="2:5" ht="29">
      <c r="B266" s="218" t="s">
        <v>3234</v>
      </c>
      <c r="C266" s="219">
        <v>149989127.66999999</v>
      </c>
      <c r="D266" s="214"/>
      <c r="E266" s="214"/>
    </row>
    <row r="267" spans="2:5" ht="14.5">
      <c r="B267" s="215"/>
      <c r="C267" s="216"/>
      <c r="D267" s="214"/>
      <c r="E267" s="214"/>
    </row>
    <row r="268" spans="2:5" ht="14.5">
      <c r="B268" s="210" t="s">
        <v>3235</v>
      </c>
      <c r="C268" s="217">
        <v>295363390.66999996</v>
      </c>
      <c r="D268" s="214"/>
      <c r="E268" s="214"/>
    </row>
    <row r="269" spans="2:5" ht="14.5">
      <c r="B269" s="220"/>
      <c r="C269" s="221"/>
      <c r="D269" s="214"/>
      <c r="E269" s="214"/>
    </row>
    <row r="270" spans="2:5" ht="14.5">
      <c r="B270" s="215" t="s">
        <v>3236</v>
      </c>
      <c r="C270" s="219"/>
      <c r="D270" s="214"/>
      <c r="E270" s="214"/>
    </row>
  </sheetData>
  <mergeCells count="12">
    <mergeCell ref="B141:C141"/>
    <mergeCell ref="B147:E147"/>
    <mergeCell ref="B149:F149"/>
    <mergeCell ref="B248:E248"/>
    <mergeCell ref="B1:E1"/>
    <mergeCell ref="C3:C7"/>
    <mergeCell ref="D3:D7"/>
    <mergeCell ref="B10:E10"/>
    <mergeCell ref="B11:E11"/>
    <mergeCell ref="C12:C13"/>
    <mergeCell ref="D12:D13"/>
    <mergeCell ref="E12:E13"/>
  </mergeCells>
  <hyperlinks>
    <hyperlink ref="A1" location="Index!A1" display="Index" xr:uid="{C0907E41-0A49-47EE-B639-9C9B15526923}"/>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335D-B502-43B8-876B-2D61F3E5C18D}">
  <dimension ref="A1:CB279"/>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4.5">
      <c r="A1" s="4" t="s">
        <v>0</v>
      </c>
      <c r="B1" s="200" t="s">
        <v>120</v>
      </c>
      <c r="C1" s="200"/>
      <c r="D1" s="200"/>
      <c r="E1" s="200"/>
    </row>
    <row r="3" spans="1:5" ht="14.5">
      <c r="B3" s="72" t="s">
        <v>3237</v>
      </c>
      <c r="C3" s="181"/>
      <c r="D3" s="114"/>
      <c r="E3" s="121"/>
    </row>
    <row r="4" spans="1:5" ht="29">
      <c r="B4" s="76" t="s">
        <v>3238</v>
      </c>
      <c r="C4" s="181"/>
      <c r="D4" s="114"/>
      <c r="E4" s="121"/>
    </row>
    <row r="5" spans="1:5" ht="14.5">
      <c r="B5" s="76" t="s">
        <v>241</v>
      </c>
      <c r="C5" s="181"/>
      <c r="D5" s="114"/>
      <c r="E5" s="121"/>
    </row>
    <row r="6" spans="1:5" ht="14.5">
      <c r="B6" s="76" t="s">
        <v>3239</v>
      </c>
      <c r="C6" s="181"/>
      <c r="D6" s="114"/>
      <c r="E6" s="121"/>
    </row>
    <row r="7" spans="1:5" ht="14.5">
      <c r="B7" s="76" t="s">
        <v>3240</v>
      </c>
      <c r="C7" s="181"/>
      <c r="D7" s="114"/>
      <c r="E7" s="121"/>
    </row>
    <row r="8" spans="1:5" ht="14.5">
      <c r="B8" s="85" t="s">
        <v>244</v>
      </c>
      <c r="C8" s="115" t="s">
        <v>245</v>
      </c>
      <c r="D8" s="115" t="s">
        <v>246</v>
      </c>
      <c r="E8" s="121"/>
    </row>
    <row r="9" spans="1:5" ht="14.5">
      <c r="B9" s="121"/>
      <c r="C9" s="182"/>
      <c r="D9" s="121"/>
      <c r="E9" s="121"/>
    </row>
    <row r="10" spans="1:5" ht="14.5">
      <c r="B10" s="222"/>
      <c r="C10" s="223"/>
      <c r="D10" s="223"/>
      <c r="E10" s="224"/>
    </row>
    <row r="11" spans="1:5" ht="14.5">
      <c r="B11" s="225" t="s">
        <v>2818</v>
      </c>
      <c r="C11" s="226"/>
      <c r="D11" s="226"/>
      <c r="E11" s="227"/>
    </row>
    <row r="12" spans="1:5" ht="14.5">
      <c r="B12" s="126" t="s">
        <v>2819</v>
      </c>
      <c r="C12" s="228" t="s">
        <v>2820</v>
      </c>
      <c r="D12" s="5" t="s">
        <v>2821</v>
      </c>
      <c r="E12" s="5" t="s">
        <v>2822</v>
      </c>
    </row>
    <row r="13" spans="1:5" ht="14.5">
      <c r="B13" s="126" t="s">
        <v>3241</v>
      </c>
      <c r="C13" s="229"/>
      <c r="D13" s="8"/>
      <c r="E13" s="8"/>
    </row>
    <row r="14" spans="1:5" ht="14.5">
      <c r="B14" s="126" t="s">
        <v>3242</v>
      </c>
      <c r="C14" s="230"/>
      <c r="D14" s="10"/>
      <c r="E14" s="10"/>
    </row>
    <row r="15" spans="1:5" ht="14.5">
      <c r="B15" s="72" t="s">
        <v>2824</v>
      </c>
      <c r="C15" s="185"/>
      <c r="D15" s="6"/>
      <c r="E15" s="6"/>
    </row>
    <row r="16" spans="1:5" ht="14.5">
      <c r="B16" s="72" t="s">
        <v>2826</v>
      </c>
      <c r="C16" s="185"/>
      <c r="D16" s="6"/>
      <c r="E16" s="6"/>
    </row>
    <row r="17" spans="2:10" ht="14.5">
      <c r="B17" s="72" t="s">
        <v>2827</v>
      </c>
      <c r="C17" s="185"/>
      <c r="D17" s="6" t="s">
        <v>3243</v>
      </c>
      <c r="E17" s="6"/>
    </row>
    <row r="18" spans="2:10" ht="14.5">
      <c r="B18" s="104" t="s">
        <v>2828</v>
      </c>
      <c r="C18" s="187"/>
      <c r="D18" s="126"/>
      <c r="E18" s="126"/>
    </row>
    <row r="20" spans="2:10">
      <c r="B20" s="2" t="s">
        <v>247</v>
      </c>
    </row>
    <row r="22" spans="2:10" ht="13">
      <c r="B22" s="79" t="s">
        <v>248</v>
      </c>
      <c r="C22" s="80" t="s">
        <v>249</v>
      </c>
      <c r="D22" s="79" t="s">
        <v>250</v>
      </c>
      <c r="E22" s="79" t="s">
        <v>251</v>
      </c>
      <c r="F22" s="81" t="s">
        <v>252</v>
      </c>
      <c r="G22" s="81" t="s">
        <v>253</v>
      </c>
      <c r="H22" s="81" t="s">
        <v>254</v>
      </c>
      <c r="I22" s="3" t="s">
        <v>255</v>
      </c>
    </row>
    <row r="23" spans="2:10" ht="13">
      <c r="B23" s="3" t="s">
        <v>256</v>
      </c>
    </row>
    <row r="24" spans="2:10" ht="13">
      <c r="B24" s="3" t="s">
        <v>257</v>
      </c>
    </row>
    <row r="25" spans="2:10">
      <c r="B25" s="2" t="s">
        <v>3244</v>
      </c>
      <c r="C25" s="78" t="s">
        <v>258</v>
      </c>
      <c r="D25" s="2" t="s">
        <v>556</v>
      </c>
      <c r="E25" s="2" t="s">
        <v>3245</v>
      </c>
      <c r="F25" s="71">
        <v>200000</v>
      </c>
      <c r="G25" s="71">
        <v>150</v>
      </c>
      <c r="H25" s="71">
        <v>0.05</v>
      </c>
    </row>
    <row r="26" spans="2:10" ht="13">
      <c r="B26" s="3" t="s">
        <v>261</v>
      </c>
      <c r="C26" s="82"/>
      <c r="D26" s="3"/>
      <c r="E26" s="3"/>
      <c r="F26" s="83"/>
      <c r="G26" s="83">
        <f>SUM(G23:G25)</f>
        <v>150</v>
      </c>
      <c r="H26" s="83">
        <f>SUM(H23:H25)</f>
        <v>0.05</v>
      </c>
      <c r="J26" s="78"/>
    </row>
    <row r="27" spans="2:10" ht="13">
      <c r="B27" s="3" t="s">
        <v>1485</v>
      </c>
    </row>
    <row r="28" spans="2:10">
      <c r="B28" s="2" t="s">
        <v>102</v>
      </c>
      <c r="C28" s="78" t="s">
        <v>258</v>
      </c>
      <c r="D28" s="2" t="s">
        <v>259</v>
      </c>
      <c r="E28" s="2" t="s">
        <v>3246</v>
      </c>
      <c r="F28" s="71">
        <v>4962038.5190000003</v>
      </c>
      <c r="G28" s="71">
        <v>604.02</v>
      </c>
      <c r="H28" s="71">
        <v>0.21</v>
      </c>
    </row>
    <row r="29" spans="2:10" ht="13">
      <c r="B29" s="3" t="s">
        <v>261</v>
      </c>
      <c r="C29" s="82"/>
      <c r="D29" s="3"/>
      <c r="E29" s="3"/>
      <c r="F29" s="83"/>
      <c r="G29" s="83">
        <f>SUM(G27:G28)</f>
        <v>604.02</v>
      </c>
      <c r="H29" s="83">
        <f>SUM(H27:H28)</f>
        <v>0.21</v>
      </c>
    </row>
    <row r="30" spans="2:10" ht="13">
      <c r="B30" s="79" t="s">
        <v>248</v>
      </c>
      <c r="C30" s="80" t="s">
        <v>249</v>
      </c>
      <c r="D30" s="79" t="s">
        <v>727</v>
      </c>
      <c r="E30" s="79" t="s">
        <v>251</v>
      </c>
      <c r="F30" s="81" t="s">
        <v>252</v>
      </c>
      <c r="G30" s="81" t="s">
        <v>253</v>
      </c>
      <c r="H30" s="81" t="s">
        <v>254</v>
      </c>
    </row>
    <row r="31" spans="2:10" ht="13">
      <c r="B31" s="3" t="s">
        <v>728</v>
      </c>
    </row>
    <row r="32" spans="2:10" ht="13">
      <c r="B32" s="3" t="s">
        <v>257</v>
      </c>
    </row>
    <row r="33" spans="2:8" ht="13">
      <c r="B33" s="3" t="s">
        <v>729</v>
      </c>
    </row>
    <row r="34" spans="2:8">
      <c r="B34" s="2" t="s">
        <v>2183</v>
      </c>
      <c r="C34" s="78">
        <v>6.49</v>
      </c>
      <c r="D34" s="2" t="s">
        <v>731</v>
      </c>
      <c r="E34" s="2" t="s">
        <v>1804</v>
      </c>
      <c r="F34" s="71">
        <v>22000000</v>
      </c>
      <c r="G34" s="71">
        <v>22842.23</v>
      </c>
      <c r="H34" s="71">
        <v>8.06</v>
      </c>
    </row>
    <row r="35" spans="2:8">
      <c r="B35" s="2" t="s">
        <v>730</v>
      </c>
      <c r="C35" s="78">
        <v>6.58</v>
      </c>
      <c r="D35" s="2" t="s">
        <v>731</v>
      </c>
      <c r="E35" s="2" t="s">
        <v>732</v>
      </c>
      <c r="F35" s="71">
        <v>13034600</v>
      </c>
      <c r="G35" s="71">
        <v>13226.73</v>
      </c>
      <c r="H35" s="71">
        <v>4.67</v>
      </c>
    </row>
    <row r="36" spans="2:8">
      <c r="B36" s="2" t="s">
        <v>1987</v>
      </c>
      <c r="C36" s="78">
        <v>6.61</v>
      </c>
      <c r="D36" s="2" t="s">
        <v>731</v>
      </c>
      <c r="E36" s="2" t="s">
        <v>1488</v>
      </c>
      <c r="F36" s="71">
        <v>11603200</v>
      </c>
      <c r="G36" s="71">
        <v>11981.53</v>
      </c>
      <c r="H36" s="71">
        <v>4.2300000000000004</v>
      </c>
    </row>
    <row r="37" spans="2:8">
      <c r="B37" s="2" t="s">
        <v>3247</v>
      </c>
      <c r="C37" s="78">
        <v>6.49</v>
      </c>
      <c r="D37" s="2" t="s">
        <v>731</v>
      </c>
      <c r="E37" s="2" t="s">
        <v>1806</v>
      </c>
      <c r="F37" s="71">
        <v>6500000</v>
      </c>
      <c r="G37" s="71">
        <v>6687.71</v>
      </c>
      <c r="H37" s="71">
        <v>2.36</v>
      </c>
    </row>
    <row r="38" spans="2:8">
      <c r="B38" s="2" t="s">
        <v>1815</v>
      </c>
      <c r="C38" s="78">
        <v>6.69</v>
      </c>
      <c r="D38" s="2" t="s">
        <v>731</v>
      </c>
      <c r="E38" s="2" t="s">
        <v>1816</v>
      </c>
      <c r="F38" s="71">
        <v>6345000</v>
      </c>
      <c r="G38" s="71">
        <v>6481.64</v>
      </c>
      <c r="H38" s="71">
        <v>2.29</v>
      </c>
    </row>
    <row r="39" spans="2:8">
      <c r="B39" s="2" t="s">
        <v>3248</v>
      </c>
      <c r="C39" s="78">
        <v>6.94</v>
      </c>
      <c r="D39" s="2" t="s">
        <v>731</v>
      </c>
      <c r="E39" s="2" t="s">
        <v>3249</v>
      </c>
      <c r="F39" s="71">
        <v>5000000</v>
      </c>
      <c r="G39" s="71">
        <v>5066.7299999999996</v>
      </c>
      <c r="H39" s="71">
        <v>1.79</v>
      </c>
    </row>
    <row r="40" spans="2:8">
      <c r="B40" s="2" t="s">
        <v>1808</v>
      </c>
      <c r="C40" s="78">
        <v>6.5</v>
      </c>
      <c r="D40" s="2" t="s">
        <v>731</v>
      </c>
      <c r="E40" s="2" t="s">
        <v>1497</v>
      </c>
      <c r="F40" s="71">
        <v>3842700</v>
      </c>
      <c r="G40" s="71">
        <v>3942.49</v>
      </c>
      <c r="H40" s="71">
        <v>1.39</v>
      </c>
    </row>
    <row r="41" spans="2:8">
      <c r="B41" s="2" t="s">
        <v>1798</v>
      </c>
      <c r="C41" s="78">
        <v>6.92</v>
      </c>
      <c r="D41" s="2" t="s">
        <v>731</v>
      </c>
      <c r="E41" s="2" t="s">
        <v>1799</v>
      </c>
      <c r="F41" s="71">
        <v>2500000</v>
      </c>
      <c r="G41" s="71">
        <v>2552.85</v>
      </c>
      <c r="H41" s="71">
        <v>0.9</v>
      </c>
    </row>
    <row r="42" spans="2:8">
      <c r="B42" s="2" t="s">
        <v>3250</v>
      </c>
      <c r="C42" s="78">
        <v>6.95</v>
      </c>
      <c r="D42" s="2" t="s">
        <v>731</v>
      </c>
      <c r="E42" s="2" t="s">
        <v>3251</v>
      </c>
      <c r="F42" s="71">
        <v>2500000</v>
      </c>
      <c r="G42" s="71">
        <v>2535.4299999999998</v>
      </c>
      <c r="H42" s="71">
        <v>0.89</v>
      </c>
    </row>
    <row r="43" spans="2:8">
      <c r="B43" s="2" t="s">
        <v>3252</v>
      </c>
      <c r="C43" s="78">
        <v>6.46</v>
      </c>
      <c r="D43" s="2" t="s">
        <v>731</v>
      </c>
      <c r="E43" s="2" t="s">
        <v>3253</v>
      </c>
      <c r="F43" s="71">
        <v>2000000</v>
      </c>
      <c r="G43" s="71">
        <v>2044.83</v>
      </c>
      <c r="H43" s="71">
        <v>0.72</v>
      </c>
    </row>
    <row r="44" spans="2:8">
      <c r="B44" s="2" t="s">
        <v>1801</v>
      </c>
      <c r="C44" s="78">
        <v>6.93</v>
      </c>
      <c r="D44" s="2" t="s">
        <v>731</v>
      </c>
      <c r="E44" s="2" t="s">
        <v>1802</v>
      </c>
      <c r="F44" s="71">
        <v>1389600</v>
      </c>
      <c r="G44" s="71">
        <v>1435.47</v>
      </c>
      <c r="H44" s="71">
        <v>0.51</v>
      </c>
    </row>
    <row r="45" spans="2:8">
      <c r="B45" s="2" t="s">
        <v>1502</v>
      </c>
      <c r="C45" s="78">
        <v>6.95</v>
      </c>
      <c r="D45" s="2" t="s">
        <v>731</v>
      </c>
      <c r="E45" s="2" t="s">
        <v>1503</v>
      </c>
      <c r="F45" s="71">
        <v>1059740</v>
      </c>
      <c r="G45" s="71">
        <v>1102.7</v>
      </c>
      <c r="H45" s="71">
        <v>0.39</v>
      </c>
    </row>
    <row r="46" spans="2:8">
      <c r="B46" s="2" t="s">
        <v>3254</v>
      </c>
      <c r="C46" s="78">
        <v>6.44</v>
      </c>
      <c r="D46" s="2" t="s">
        <v>731</v>
      </c>
      <c r="E46" s="2" t="s">
        <v>3255</v>
      </c>
      <c r="F46" s="71">
        <v>1000000</v>
      </c>
      <c r="G46" s="71">
        <v>1016.8</v>
      </c>
      <c r="H46" s="71">
        <v>0.36</v>
      </c>
    </row>
    <row r="47" spans="2:8">
      <c r="B47" s="2" t="s">
        <v>1510</v>
      </c>
      <c r="C47" s="78">
        <v>6.97</v>
      </c>
      <c r="D47" s="2" t="s">
        <v>731</v>
      </c>
      <c r="E47" s="2" t="s">
        <v>1511</v>
      </c>
      <c r="F47" s="71">
        <v>500000</v>
      </c>
      <c r="G47" s="71">
        <v>524.91999999999996</v>
      </c>
      <c r="H47" s="71">
        <v>0.19</v>
      </c>
    </row>
    <row r="48" spans="2:8">
      <c r="B48" s="2" t="s">
        <v>1498</v>
      </c>
      <c r="C48" s="78">
        <v>6.95</v>
      </c>
      <c r="D48" s="2" t="s">
        <v>731</v>
      </c>
      <c r="E48" s="2" t="s">
        <v>1499</v>
      </c>
      <c r="F48" s="71">
        <v>500000</v>
      </c>
      <c r="G48" s="71">
        <v>516.34</v>
      </c>
      <c r="H48" s="71">
        <v>0.18</v>
      </c>
    </row>
    <row r="49" spans="2:8">
      <c r="B49" s="2" t="s">
        <v>3256</v>
      </c>
      <c r="C49" s="78">
        <v>6.95</v>
      </c>
      <c r="D49" s="2" t="s">
        <v>731</v>
      </c>
      <c r="E49" s="2" t="s">
        <v>3257</v>
      </c>
      <c r="F49" s="71">
        <v>500000</v>
      </c>
      <c r="G49" s="71">
        <v>516.12</v>
      </c>
      <c r="H49" s="71">
        <v>0.18</v>
      </c>
    </row>
    <row r="50" spans="2:8">
      <c r="B50" s="2" t="s">
        <v>735</v>
      </c>
      <c r="C50" s="78">
        <v>6.39</v>
      </c>
      <c r="D50" s="2" t="s">
        <v>731</v>
      </c>
      <c r="E50" s="2" t="s">
        <v>736</v>
      </c>
      <c r="F50" s="71">
        <v>480500</v>
      </c>
      <c r="G50" s="71">
        <v>484.62</v>
      </c>
      <c r="H50" s="71">
        <v>0.17</v>
      </c>
    </row>
    <row r="51" spans="2:8">
      <c r="B51" s="2" t="s">
        <v>733</v>
      </c>
      <c r="C51" s="78">
        <v>6.42</v>
      </c>
      <c r="D51" s="2" t="s">
        <v>731</v>
      </c>
      <c r="E51" s="2" t="s">
        <v>734</v>
      </c>
      <c r="F51" s="71">
        <v>374720</v>
      </c>
      <c r="G51" s="71">
        <v>381.98</v>
      </c>
      <c r="H51" s="71">
        <v>0.13</v>
      </c>
    </row>
    <row r="52" spans="2:8">
      <c r="B52" s="2" t="s">
        <v>1492</v>
      </c>
      <c r="C52" s="78">
        <v>6.6</v>
      </c>
      <c r="D52" s="2" t="s">
        <v>731</v>
      </c>
      <c r="E52" s="2" t="s">
        <v>1493</v>
      </c>
      <c r="F52" s="71">
        <v>255880</v>
      </c>
      <c r="G52" s="71">
        <v>266.08</v>
      </c>
      <c r="H52" s="71">
        <v>0.09</v>
      </c>
    </row>
    <row r="53" spans="2:8">
      <c r="B53" s="2" t="s">
        <v>1800</v>
      </c>
      <c r="C53" s="78">
        <v>6.61</v>
      </c>
      <c r="D53" s="2" t="s">
        <v>731</v>
      </c>
      <c r="E53" s="2" t="s">
        <v>1495</v>
      </c>
      <c r="F53" s="71">
        <v>250000</v>
      </c>
      <c r="G53" s="71">
        <v>259.08999999999997</v>
      </c>
      <c r="H53" s="71">
        <v>0.09</v>
      </c>
    </row>
    <row r="54" spans="2:8">
      <c r="B54" s="2" t="s">
        <v>1819</v>
      </c>
      <c r="C54" s="78">
        <v>6.95</v>
      </c>
      <c r="D54" s="2" t="s">
        <v>731</v>
      </c>
      <c r="E54" s="2" t="s">
        <v>1820</v>
      </c>
      <c r="F54" s="71">
        <v>200000</v>
      </c>
      <c r="G54" s="71">
        <v>206.21</v>
      </c>
      <c r="H54" s="71">
        <v>7.0000000000000007E-2</v>
      </c>
    </row>
    <row r="55" spans="2:8">
      <c r="B55" s="2" t="s">
        <v>3258</v>
      </c>
      <c r="C55" s="78">
        <v>6.49</v>
      </c>
      <c r="D55" s="2" t="s">
        <v>731</v>
      </c>
      <c r="E55" s="2" t="s">
        <v>3259</v>
      </c>
      <c r="F55" s="71">
        <v>205500</v>
      </c>
      <c r="G55" s="71">
        <v>199.33</v>
      </c>
      <c r="H55" s="71">
        <v>7.0000000000000007E-2</v>
      </c>
    </row>
    <row r="56" spans="2:8">
      <c r="B56" s="2" t="s">
        <v>1512</v>
      </c>
      <c r="C56" s="78">
        <v>6.97</v>
      </c>
      <c r="D56" s="2" t="s">
        <v>731</v>
      </c>
      <c r="E56" s="2" t="s">
        <v>1513</v>
      </c>
      <c r="F56" s="71">
        <v>120000</v>
      </c>
      <c r="G56" s="71">
        <v>125.59</v>
      </c>
      <c r="H56" s="71">
        <v>0.04</v>
      </c>
    </row>
    <row r="57" spans="2:8">
      <c r="B57" s="2" t="s">
        <v>1514</v>
      </c>
      <c r="C57" s="78">
        <v>6.5</v>
      </c>
      <c r="D57" s="2" t="s">
        <v>731</v>
      </c>
      <c r="E57" s="2" t="s">
        <v>1515</v>
      </c>
      <c r="F57" s="71">
        <v>60900</v>
      </c>
      <c r="G57" s="71">
        <v>58.92</v>
      </c>
      <c r="H57" s="71">
        <v>0.02</v>
      </c>
    </row>
    <row r="58" spans="2:8">
      <c r="B58" s="2" t="s">
        <v>3260</v>
      </c>
      <c r="C58" s="78">
        <v>6.96</v>
      </c>
      <c r="D58" s="2" t="s">
        <v>731</v>
      </c>
      <c r="E58" s="2" t="s">
        <v>3261</v>
      </c>
      <c r="F58" s="71">
        <v>50000</v>
      </c>
      <c r="G58" s="71">
        <v>52.57</v>
      </c>
      <c r="H58" s="71">
        <v>0.02</v>
      </c>
    </row>
    <row r="59" spans="2:8">
      <c r="B59" s="2" t="s">
        <v>1835</v>
      </c>
      <c r="C59" s="78">
        <v>6.61</v>
      </c>
      <c r="D59" s="2" t="s">
        <v>731</v>
      </c>
      <c r="E59" s="2" t="s">
        <v>1836</v>
      </c>
      <c r="F59" s="71">
        <v>38500</v>
      </c>
      <c r="G59" s="71">
        <v>37.369999999999997</v>
      </c>
      <c r="H59" s="71">
        <v>0.01</v>
      </c>
    </row>
    <row r="60" spans="2:8">
      <c r="B60" s="2" t="s">
        <v>743</v>
      </c>
      <c r="C60" s="78">
        <v>6.45</v>
      </c>
      <c r="D60" s="2" t="s">
        <v>731</v>
      </c>
      <c r="E60" s="2" t="s">
        <v>744</v>
      </c>
      <c r="F60" s="71">
        <v>25500</v>
      </c>
      <c r="G60" s="71">
        <v>26.18</v>
      </c>
      <c r="H60" s="71">
        <v>0.01</v>
      </c>
    </row>
    <row r="61" spans="2:8">
      <c r="B61" s="2" t="s">
        <v>3262</v>
      </c>
      <c r="C61" s="78">
        <v>6.54</v>
      </c>
      <c r="D61" s="2" t="s">
        <v>731</v>
      </c>
      <c r="E61" s="2" t="s">
        <v>3263</v>
      </c>
      <c r="F61" s="71">
        <v>19000</v>
      </c>
      <c r="G61" s="71">
        <v>19</v>
      </c>
      <c r="H61" s="71">
        <v>0.01</v>
      </c>
    </row>
    <row r="62" spans="2:8">
      <c r="B62" s="2" t="s">
        <v>3264</v>
      </c>
      <c r="C62" s="78">
        <v>6.85</v>
      </c>
      <c r="D62" s="2" t="s">
        <v>731</v>
      </c>
      <c r="E62" s="2" t="s">
        <v>3265</v>
      </c>
      <c r="F62" s="71">
        <v>400</v>
      </c>
      <c r="G62" s="71">
        <v>0.42</v>
      </c>
      <c r="H62" s="71">
        <v>0</v>
      </c>
    </row>
    <row r="63" spans="2:8" ht="13">
      <c r="B63" s="3" t="s">
        <v>745</v>
      </c>
      <c r="C63" s="82"/>
      <c r="D63" s="3"/>
      <c r="E63" s="3"/>
      <c r="F63" s="83"/>
      <c r="G63" s="83">
        <f>SUM(G30:G62)</f>
        <v>84591.879999999976</v>
      </c>
      <c r="H63" s="83">
        <f>SUM(H30:H62)</f>
        <v>29.840000000000003</v>
      </c>
    </row>
    <row r="64" spans="2:8" ht="13">
      <c r="B64" s="3" t="s">
        <v>746</v>
      </c>
    </row>
    <row r="65" spans="2:8">
      <c r="B65" s="2" t="s">
        <v>3266</v>
      </c>
      <c r="C65" s="78">
        <v>7.32</v>
      </c>
      <c r="D65" s="2" t="s">
        <v>748</v>
      </c>
      <c r="E65" s="2" t="s">
        <v>3267</v>
      </c>
      <c r="F65" s="71">
        <v>7500</v>
      </c>
      <c r="G65" s="71">
        <v>7539.7</v>
      </c>
      <c r="H65" s="71">
        <v>2.66</v>
      </c>
    </row>
    <row r="66" spans="2:8">
      <c r="B66" s="2" t="s">
        <v>3268</v>
      </c>
      <c r="C66" s="78">
        <v>7.35</v>
      </c>
      <c r="D66" s="2" t="s">
        <v>748</v>
      </c>
      <c r="E66" s="2" t="s">
        <v>3269</v>
      </c>
      <c r="F66" s="71">
        <v>7500</v>
      </c>
      <c r="G66" s="71">
        <v>7513.78</v>
      </c>
      <c r="H66" s="71">
        <v>2.65</v>
      </c>
    </row>
    <row r="67" spans="2:8">
      <c r="B67" s="2" t="s">
        <v>2496</v>
      </c>
      <c r="C67" s="78">
        <v>7.3</v>
      </c>
      <c r="D67" s="2" t="s">
        <v>748</v>
      </c>
      <c r="E67" s="2" t="s">
        <v>2497</v>
      </c>
      <c r="F67" s="71">
        <v>750</v>
      </c>
      <c r="G67" s="71">
        <v>7490.09</v>
      </c>
      <c r="H67" s="71">
        <v>2.64</v>
      </c>
    </row>
    <row r="68" spans="2:8">
      <c r="B68" s="2" t="s">
        <v>750</v>
      </c>
      <c r="C68" s="78">
        <v>7.65</v>
      </c>
      <c r="D68" s="2" t="s">
        <v>748</v>
      </c>
      <c r="E68" s="2" t="s">
        <v>751</v>
      </c>
      <c r="F68" s="71">
        <v>750</v>
      </c>
      <c r="G68" s="71">
        <v>7368.14</v>
      </c>
      <c r="H68" s="71">
        <v>2.6</v>
      </c>
    </row>
    <row r="69" spans="2:8">
      <c r="B69" s="2" t="s">
        <v>1520</v>
      </c>
      <c r="C69" s="78">
        <v>7.05</v>
      </c>
      <c r="D69" s="2" t="s">
        <v>748</v>
      </c>
      <c r="E69" s="2" t="s">
        <v>1521</v>
      </c>
      <c r="F69" s="71">
        <v>5000</v>
      </c>
      <c r="G69" s="71">
        <v>5052.78</v>
      </c>
      <c r="H69" s="71">
        <v>1.78</v>
      </c>
    </row>
    <row r="70" spans="2:8">
      <c r="B70" s="2" t="s">
        <v>3270</v>
      </c>
      <c r="C70" s="78">
        <v>7.18</v>
      </c>
      <c r="D70" s="2" t="s">
        <v>748</v>
      </c>
      <c r="E70" s="2" t="s">
        <v>3271</v>
      </c>
      <c r="F70" s="71">
        <v>5000</v>
      </c>
      <c r="G70" s="71">
        <v>5043.8500000000004</v>
      </c>
      <c r="H70" s="71">
        <v>1.78</v>
      </c>
    </row>
    <row r="71" spans="2:8">
      <c r="B71" s="2" t="s">
        <v>3272</v>
      </c>
      <c r="C71" s="78">
        <v>7.45</v>
      </c>
      <c r="D71" s="2" t="s">
        <v>748</v>
      </c>
      <c r="E71" s="2" t="s">
        <v>3273</v>
      </c>
      <c r="F71" s="71">
        <v>5000</v>
      </c>
      <c r="G71" s="71">
        <v>5034.96</v>
      </c>
      <c r="H71" s="71">
        <v>1.78</v>
      </c>
    </row>
    <row r="72" spans="2:8">
      <c r="B72" s="2" t="s">
        <v>3274</v>
      </c>
      <c r="C72" s="78">
        <v>8.1</v>
      </c>
      <c r="D72" s="2" t="s">
        <v>3275</v>
      </c>
      <c r="E72" s="2" t="s">
        <v>3276</v>
      </c>
      <c r="F72" s="71">
        <v>5000</v>
      </c>
      <c r="G72" s="71">
        <v>5029.9799999999996</v>
      </c>
      <c r="H72" s="71">
        <v>1.77</v>
      </c>
    </row>
    <row r="73" spans="2:8">
      <c r="B73" s="2" t="s">
        <v>3171</v>
      </c>
      <c r="C73" s="78">
        <v>7.3</v>
      </c>
      <c r="D73" s="2" t="s">
        <v>748</v>
      </c>
      <c r="E73" s="2" t="s">
        <v>3172</v>
      </c>
      <c r="F73" s="71">
        <v>5000</v>
      </c>
      <c r="G73" s="71">
        <v>5018.8900000000003</v>
      </c>
      <c r="H73" s="71">
        <v>1.77</v>
      </c>
    </row>
    <row r="74" spans="2:8">
      <c r="B74" s="2" t="s">
        <v>1857</v>
      </c>
      <c r="C74" s="78">
        <v>7.3</v>
      </c>
      <c r="D74" s="2" t="s">
        <v>748</v>
      </c>
      <c r="E74" s="2" t="s">
        <v>1858</v>
      </c>
      <c r="F74" s="71">
        <v>5000</v>
      </c>
      <c r="G74" s="71">
        <v>5016.59</v>
      </c>
      <c r="H74" s="71">
        <v>1.77</v>
      </c>
    </row>
    <row r="75" spans="2:8">
      <c r="B75" s="2" t="s">
        <v>3277</v>
      </c>
      <c r="C75" s="78">
        <v>7.35</v>
      </c>
      <c r="D75" s="2" t="s">
        <v>748</v>
      </c>
      <c r="E75" s="2" t="s">
        <v>3278</v>
      </c>
      <c r="F75" s="71">
        <v>5000</v>
      </c>
      <c r="G75" s="71">
        <v>5011.1099999999997</v>
      </c>
      <c r="H75" s="71">
        <v>1.77</v>
      </c>
    </row>
    <row r="76" spans="2:8">
      <c r="B76" s="2" t="s">
        <v>3279</v>
      </c>
      <c r="C76" s="78">
        <v>7.23</v>
      </c>
      <c r="D76" s="2" t="s">
        <v>748</v>
      </c>
      <c r="E76" s="2" t="s">
        <v>3280</v>
      </c>
      <c r="F76" s="71">
        <v>5000</v>
      </c>
      <c r="G76" s="71">
        <v>5002.1099999999997</v>
      </c>
      <c r="H76" s="71">
        <v>1.76</v>
      </c>
    </row>
    <row r="77" spans="2:8">
      <c r="B77" s="2" t="s">
        <v>2516</v>
      </c>
      <c r="C77" s="78">
        <v>7.33</v>
      </c>
      <c r="D77" s="2" t="s">
        <v>748</v>
      </c>
      <c r="E77" s="2" t="s">
        <v>2517</v>
      </c>
      <c r="F77" s="71">
        <v>500</v>
      </c>
      <c r="G77" s="71">
        <v>4998.57</v>
      </c>
      <c r="H77" s="71">
        <v>1.76</v>
      </c>
    </row>
    <row r="78" spans="2:8">
      <c r="B78" s="2" t="s">
        <v>1522</v>
      </c>
      <c r="C78" s="78">
        <v>7.64</v>
      </c>
      <c r="D78" s="2" t="s">
        <v>753</v>
      </c>
      <c r="E78" s="2" t="s">
        <v>1523</v>
      </c>
      <c r="F78" s="71">
        <v>5000</v>
      </c>
      <c r="G78" s="71">
        <v>4775.01</v>
      </c>
      <c r="H78" s="71">
        <v>1.68</v>
      </c>
    </row>
    <row r="79" spans="2:8">
      <c r="B79" s="2" t="s">
        <v>3281</v>
      </c>
      <c r="C79" s="78">
        <v>7.55</v>
      </c>
      <c r="D79" s="2" t="s">
        <v>748</v>
      </c>
      <c r="E79" s="2" t="s">
        <v>3282</v>
      </c>
      <c r="F79" s="71">
        <v>450</v>
      </c>
      <c r="G79" s="71">
        <v>4491.5</v>
      </c>
      <c r="H79" s="71">
        <v>1.58</v>
      </c>
    </row>
    <row r="80" spans="2:8">
      <c r="B80" s="2" t="s">
        <v>3130</v>
      </c>
      <c r="C80" s="78">
        <v>7.3</v>
      </c>
      <c r="D80" s="2" t="s">
        <v>748</v>
      </c>
      <c r="E80" s="2" t="s">
        <v>3131</v>
      </c>
      <c r="F80" s="71">
        <v>4000</v>
      </c>
      <c r="G80" s="71">
        <v>4004.23</v>
      </c>
      <c r="H80" s="71">
        <v>1.41</v>
      </c>
    </row>
    <row r="81" spans="2:8">
      <c r="B81" s="2" t="s">
        <v>3283</v>
      </c>
      <c r="C81" s="78">
        <v>7.52</v>
      </c>
      <c r="D81" s="2" t="s">
        <v>748</v>
      </c>
      <c r="E81" s="2" t="s">
        <v>3284</v>
      </c>
      <c r="F81" s="71">
        <v>2500</v>
      </c>
      <c r="G81" s="71">
        <v>2528.0500000000002</v>
      </c>
      <c r="H81" s="71">
        <v>0.89</v>
      </c>
    </row>
    <row r="82" spans="2:8">
      <c r="B82" s="2" t="s">
        <v>3285</v>
      </c>
      <c r="C82" s="78">
        <v>7.2</v>
      </c>
      <c r="D82" s="2" t="s">
        <v>748</v>
      </c>
      <c r="E82" s="2" t="s">
        <v>3286</v>
      </c>
      <c r="F82" s="71">
        <v>250</v>
      </c>
      <c r="G82" s="71">
        <v>2522.84</v>
      </c>
      <c r="H82" s="71">
        <v>0.89</v>
      </c>
    </row>
    <row r="83" spans="2:8">
      <c r="B83" s="2" t="s">
        <v>3287</v>
      </c>
      <c r="C83" s="78">
        <v>7.2</v>
      </c>
      <c r="D83" s="2" t="s">
        <v>748</v>
      </c>
      <c r="E83" s="2" t="s">
        <v>3288</v>
      </c>
      <c r="F83" s="71">
        <v>2500</v>
      </c>
      <c r="G83" s="71">
        <v>2521.4899999999998</v>
      </c>
      <c r="H83" s="71">
        <v>0.89</v>
      </c>
    </row>
    <row r="84" spans="2:8">
      <c r="B84" s="2" t="s">
        <v>3289</v>
      </c>
      <c r="C84" s="78">
        <v>7.24</v>
      </c>
      <c r="D84" s="2" t="s">
        <v>748</v>
      </c>
      <c r="E84" s="2" t="s">
        <v>3290</v>
      </c>
      <c r="F84" s="71">
        <v>250</v>
      </c>
      <c r="G84" s="71">
        <v>2520.4899999999998</v>
      </c>
      <c r="H84" s="71">
        <v>0.89</v>
      </c>
    </row>
    <row r="85" spans="2:8">
      <c r="B85" s="2" t="s">
        <v>1850</v>
      </c>
      <c r="C85" s="78">
        <v>7.24</v>
      </c>
      <c r="D85" s="2" t="s">
        <v>748</v>
      </c>
      <c r="E85" s="2" t="s">
        <v>1851</v>
      </c>
      <c r="F85" s="71">
        <v>2500</v>
      </c>
      <c r="G85" s="71">
        <v>2516.86</v>
      </c>
      <c r="H85" s="71">
        <v>0.89</v>
      </c>
    </row>
    <row r="86" spans="2:8">
      <c r="B86" s="2" t="s">
        <v>3291</v>
      </c>
      <c r="C86" s="78">
        <v>7.56</v>
      </c>
      <c r="D86" s="2" t="s">
        <v>748</v>
      </c>
      <c r="E86" s="2" t="s">
        <v>3292</v>
      </c>
      <c r="F86" s="71">
        <v>2500</v>
      </c>
      <c r="G86" s="71">
        <v>2515.02</v>
      </c>
      <c r="H86" s="71">
        <v>0.89</v>
      </c>
    </row>
    <row r="87" spans="2:8">
      <c r="B87" s="2" t="s">
        <v>2221</v>
      </c>
      <c r="C87" s="78">
        <v>7.5</v>
      </c>
      <c r="D87" s="2" t="s">
        <v>748</v>
      </c>
      <c r="E87" s="2" t="s">
        <v>2222</v>
      </c>
      <c r="F87" s="71">
        <v>2500</v>
      </c>
      <c r="G87" s="71">
        <v>2514.17</v>
      </c>
      <c r="H87" s="71">
        <v>0.89</v>
      </c>
    </row>
    <row r="88" spans="2:8">
      <c r="B88" s="2" t="s">
        <v>3293</v>
      </c>
      <c r="C88" s="78">
        <v>7.25</v>
      </c>
      <c r="D88" s="2" t="s">
        <v>748</v>
      </c>
      <c r="E88" s="2" t="s">
        <v>3294</v>
      </c>
      <c r="F88" s="71">
        <v>2500</v>
      </c>
      <c r="G88" s="71">
        <v>2513.94</v>
      </c>
      <c r="H88" s="71">
        <v>0.89</v>
      </c>
    </row>
    <row r="89" spans="2:8">
      <c r="B89" s="2" t="s">
        <v>3295</v>
      </c>
      <c r="C89" s="78">
        <v>7.26</v>
      </c>
      <c r="D89" s="2" t="s">
        <v>748</v>
      </c>
      <c r="E89" s="2" t="s">
        <v>3296</v>
      </c>
      <c r="F89" s="71">
        <v>2500</v>
      </c>
      <c r="G89" s="71">
        <v>2513.63</v>
      </c>
      <c r="H89" s="71">
        <v>0.89</v>
      </c>
    </row>
    <row r="90" spans="2:8">
      <c r="B90" s="2" t="s">
        <v>3297</v>
      </c>
      <c r="C90" s="78">
        <v>7.28</v>
      </c>
      <c r="D90" s="2" t="s">
        <v>748</v>
      </c>
      <c r="E90" s="2" t="s">
        <v>3298</v>
      </c>
      <c r="F90" s="71">
        <v>2500</v>
      </c>
      <c r="G90" s="71">
        <v>2510.4</v>
      </c>
      <c r="H90" s="71">
        <v>0.89</v>
      </c>
    </row>
    <row r="91" spans="2:8">
      <c r="B91" s="2" t="s">
        <v>3299</v>
      </c>
      <c r="C91" s="78">
        <v>7.71</v>
      </c>
      <c r="D91" s="2" t="s">
        <v>748</v>
      </c>
      <c r="E91" s="2" t="s">
        <v>3300</v>
      </c>
      <c r="F91" s="71">
        <v>2500</v>
      </c>
      <c r="G91" s="71">
        <v>2510.06</v>
      </c>
      <c r="H91" s="71">
        <v>0.89</v>
      </c>
    </row>
    <row r="92" spans="2:8">
      <c r="B92" s="2" t="s">
        <v>3301</v>
      </c>
      <c r="C92" s="78">
        <v>7.45</v>
      </c>
      <c r="D92" s="2" t="s">
        <v>748</v>
      </c>
      <c r="E92" s="2" t="s">
        <v>3302</v>
      </c>
      <c r="F92" s="71">
        <v>2500</v>
      </c>
      <c r="G92" s="71">
        <v>2509.54</v>
      </c>
      <c r="H92" s="71">
        <v>0.89</v>
      </c>
    </row>
    <row r="93" spans="2:8">
      <c r="B93" s="2" t="s">
        <v>3303</v>
      </c>
      <c r="C93" s="78">
        <v>7.3</v>
      </c>
      <c r="D93" s="2" t="s">
        <v>748</v>
      </c>
      <c r="E93" s="2" t="s">
        <v>3304</v>
      </c>
      <c r="F93" s="71">
        <v>2500</v>
      </c>
      <c r="G93" s="71">
        <v>2508.29</v>
      </c>
      <c r="H93" s="71">
        <v>0.88</v>
      </c>
    </row>
    <row r="94" spans="2:8">
      <c r="B94" s="2" t="s">
        <v>3305</v>
      </c>
      <c r="C94" s="78">
        <v>7.75</v>
      </c>
      <c r="D94" s="2" t="s">
        <v>748</v>
      </c>
      <c r="E94" s="2" t="s">
        <v>3306</v>
      </c>
      <c r="F94" s="71">
        <v>2500</v>
      </c>
      <c r="G94" s="71">
        <v>2505.59</v>
      </c>
      <c r="H94" s="71">
        <v>0.88</v>
      </c>
    </row>
    <row r="95" spans="2:8">
      <c r="B95" s="2" t="s">
        <v>2494</v>
      </c>
      <c r="C95" s="78">
        <v>7.38</v>
      </c>
      <c r="D95" s="2" t="s">
        <v>748</v>
      </c>
      <c r="E95" s="2" t="s">
        <v>2495</v>
      </c>
      <c r="F95" s="71">
        <v>250</v>
      </c>
      <c r="G95" s="71">
        <v>2502.09</v>
      </c>
      <c r="H95" s="71">
        <v>0.88</v>
      </c>
    </row>
    <row r="96" spans="2:8">
      <c r="B96" s="2" t="s">
        <v>1861</v>
      </c>
      <c r="C96" s="78">
        <v>7.5</v>
      </c>
      <c r="D96" s="2" t="s">
        <v>748</v>
      </c>
      <c r="E96" s="2" t="s">
        <v>1862</v>
      </c>
      <c r="F96" s="71">
        <v>2500</v>
      </c>
      <c r="G96" s="71">
        <v>2500.35</v>
      </c>
      <c r="H96" s="71">
        <v>0.88</v>
      </c>
    </row>
    <row r="97" spans="2:8">
      <c r="B97" s="2" t="s">
        <v>3307</v>
      </c>
      <c r="C97" s="78">
        <v>7.5</v>
      </c>
      <c r="D97" s="2" t="s">
        <v>748</v>
      </c>
      <c r="E97" s="2" t="s">
        <v>3308</v>
      </c>
      <c r="F97" s="71">
        <v>250</v>
      </c>
      <c r="G97" s="71">
        <v>2498.0700000000002</v>
      </c>
      <c r="H97" s="71">
        <v>0.88</v>
      </c>
    </row>
    <row r="98" spans="2:8">
      <c r="B98" s="2" t="s">
        <v>3309</v>
      </c>
      <c r="C98" s="78">
        <v>7.3</v>
      </c>
      <c r="D98" s="2" t="s">
        <v>748</v>
      </c>
      <c r="E98" s="2" t="s">
        <v>3310</v>
      </c>
      <c r="F98" s="71">
        <v>250</v>
      </c>
      <c r="G98" s="71">
        <v>2496.15</v>
      </c>
      <c r="H98" s="71">
        <v>0.88</v>
      </c>
    </row>
    <row r="99" spans="2:8">
      <c r="B99" s="2" t="s">
        <v>2992</v>
      </c>
      <c r="C99" s="78">
        <v>7.04</v>
      </c>
      <c r="D99" s="2" t="s">
        <v>748</v>
      </c>
      <c r="E99" s="2" t="s">
        <v>2993</v>
      </c>
      <c r="F99" s="71">
        <v>2000</v>
      </c>
      <c r="G99" s="71">
        <v>1999.86</v>
      </c>
      <c r="H99" s="71">
        <v>0.71</v>
      </c>
    </row>
    <row r="100" spans="2:8">
      <c r="B100" s="2" t="s">
        <v>3311</v>
      </c>
      <c r="C100" s="78">
        <v>7.24</v>
      </c>
      <c r="D100" s="2" t="s">
        <v>748</v>
      </c>
      <c r="E100" s="2" t="s">
        <v>3312</v>
      </c>
      <c r="F100" s="71">
        <v>50</v>
      </c>
      <c r="G100" s="71">
        <v>502.15</v>
      </c>
      <c r="H100" s="71">
        <v>0.18</v>
      </c>
    </row>
    <row r="101" spans="2:8">
      <c r="B101" s="2" t="s">
        <v>3313</v>
      </c>
      <c r="C101" s="78">
        <v>6.96</v>
      </c>
      <c r="D101" s="2" t="s">
        <v>748</v>
      </c>
      <c r="E101" s="2" t="s">
        <v>3314</v>
      </c>
      <c r="F101" s="71">
        <v>3</v>
      </c>
      <c r="G101" s="71">
        <v>31.33</v>
      </c>
      <c r="H101" s="71">
        <v>0.01</v>
      </c>
    </row>
    <row r="102" spans="2:8" ht="13">
      <c r="B102" s="3" t="s">
        <v>760</v>
      </c>
      <c r="C102" s="82"/>
      <c r="D102" s="3"/>
      <c r="E102" s="3"/>
      <c r="F102" s="83"/>
      <c r="G102" s="83">
        <f>SUM(G64:G101)</f>
        <v>136131.65999999995</v>
      </c>
      <c r="H102" s="83">
        <f>SUM(H64:H101)</f>
        <v>48.020000000000017</v>
      </c>
    </row>
    <row r="103" spans="2:8" ht="13">
      <c r="B103" s="3" t="s">
        <v>2247</v>
      </c>
    </row>
    <row r="104" spans="2:8">
      <c r="B104" s="2" t="s">
        <v>2248</v>
      </c>
      <c r="C104" s="78">
        <v>9.02</v>
      </c>
      <c r="D104" s="2" t="s">
        <v>2249</v>
      </c>
      <c r="E104" s="2" t="s">
        <v>2250</v>
      </c>
      <c r="F104" s="71">
        <v>750000000</v>
      </c>
      <c r="G104" s="71">
        <v>6140.25</v>
      </c>
      <c r="H104" s="71">
        <v>2.17</v>
      </c>
    </row>
    <row r="105" spans="2:8">
      <c r="B105" s="2" t="s">
        <v>3177</v>
      </c>
      <c r="C105" s="78">
        <v>8.18</v>
      </c>
      <c r="D105" s="2" t="s">
        <v>2252</v>
      </c>
      <c r="E105" s="2" t="s">
        <v>3178</v>
      </c>
      <c r="F105" s="71">
        <v>62</v>
      </c>
      <c r="G105" s="71">
        <v>4386.1499999999996</v>
      </c>
      <c r="H105" s="71">
        <v>1.55</v>
      </c>
    </row>
    <row r="106" spans="2:8">
      <c r="B106" s="2" t="s">
        <v>3315</v>
      </c>
      <c r="C106" s="78">
        <v>8.2200000000000006</v>
      </c>
      <c r="D106" s="2" t="s">
        <v>2249</v>
      </c>
      <c r="E106" s="2" t="s">
        <v>3316</v>
      </c>
      <c r="F106" s="71">
        <v>33</v>
      </c>
      <c r="G106" s="71">
        <v>3045.65</v>
      </c>
      <c r="H106" s="71">
        <v>1.07</v>
      </c>
    </row>
    <row r="107" spans="2:8">
      <c r="B107" s="2" t="s">
        <v>3175</v>
      </c>
      <c r="C107" s="78">
        <v>8.16</v>
      </c>
      <c r="D107" s="2" t="s">
        <v>2252</v>
      </c>
      <c r="E107" s="2" t="s">
        <v>3176</v>
      </c>
      <c r="F107" s="71">
        <v>20</v>
      </c>
      <c r="G107" s="71">
        <v>1864.42</v>
      </c>
      <c r="H107" s="71">
        <v>0.66</v>
      </c>
    </row>
    <row r="108" spans="2:8" ht="13">
      <c r="B108" s="3" t="s">
        <v>2258</v>
      </c>
      <c r="C108" s="82"/>
      <c r="D108" s="3"/>
      <c r="E108" s="3"/>
      <c r="F108" s="83"/>
      <c r="G108" s="83">
        <f>SUM(G103:G107)</f>
        <v>15436.47</v>
      </c>
      <c r="H108" s="83">
        <f>SUM(H103:H107)</f>
        <v>5.45</v>
      </c>
    </row>
    <row r="109" spans="2:8" ht="13">
      <c r="B109" s="3" t="s">
        <v>2259</v>
      </c>
    </row>
    <row r="110" spans="2:8">
      <c r="B110" s="2" t="s">
        <v>3317</v>
      </c>
      <c r="C110" s="78">
        <v>7.22</v>
      </c>
      <c r="D110" s="2" t="s">
        <v>2261</v>
      </c>
      <c r="E110" s="2" t="s">
        <v>3318</v>
      </c>
      <c r="F110" s="71">
        <v>1500</v>
      </c>
      <c r="G110" s="71">
        <v>7013.08</v>
      </c>
      <c r="H110" s="71">
        <v>2.4700000000000002</v>
      </c>
    </row>
    <row r="111" spans="2:8">
      <c r="B111" s="2" t="s">
        <v>2273</v>
      </c>
      <c r="C111" s="78">
        <v>7.25</v>
      </c>
      <c r="D111" s="2" t="s">
        <v>2261</v>
      </c>
      <c r="E111" s="2" t="s">
        <v>2274</v>
      </c>
      <c r="F111" s="71">
        <v>1000</v>
      </c>
      <c r="G111" s="71">
        <v>4835.75</v>
      </c>
      <c r="H111" s="71">
        <v>1.71</v>
      </c>
    </row>
    <row r="112" spans="2:8">
      <c r="B112" s="2" t="s">
        <v>3319</v>
      </c>
      <c r="C112" s="78">
        <v>7.23</v>
      </c>
      <c r="D112" s="2" t="s">
        <v>2261</v>
      </c>
      <c r="E112" s="2" t="s">
        <v>3320</v>
      </c>
      <c r="F112" s="71">
        <v>1000</v>
      </c>
      <c r="G112" s="71">
        <v>4736.55</v>
      </c>
      <c r="H112" s="71">
        <v>1.67</v>
      </c>
    </row>
    <row r="113" spans="2:8">
      <c r="B113" s="2" t="s">
        <v>3046</v>
      </c>
      <c r="C113" s="78">
        <v>7.23</v>
      </c>
      <c r="D113" s="2" t="s">
        <v>2261</v>
      </c>
      <c r="E113" s="2" t="s">
        <v>3047</v>
      </c>
      <c r="F113" s="71">
        <v>1000</v>
      </c>
      <c r="G113" s="71">
        <v>4735.66</v>
      </c>
      <c r="H113" s="71">
        <v>1.67</v>
      </c>
    </row>
    <row r="114" spans="2:8">
      <c r="B114" s="2" t="s">
        <v>3321</v>
      </c>
      <c r="C114" s="78">
        <v>7.25</v>
      </c>
      <c r="D114" s="2" t="s">
        <v>2261</v>
      </c>
      <c r="E114" s="2" t="s">
        <v>3322</v>
      </c>
      <c r="F114" s="71">
        <v>1000</v>
      </c>
      <c r="G114" s="71">
        <v>4709.1000000000004</v>
      </c>
      <c r="H114" s="71">
        <v>1.66</v>
      </c>
    </row>
    <row r="115" spans="2:8" ht="13">
      <c r="B115" s="3" t="s">
        <v>2275</v>
      </c>
      <c r="C115" s="82"/>
      <c r="D115" s="3"/>
      <c r="E115" s="3"/>
      <c r="F115" s="83"/>
      <c r="G115" s="83">
        <f>SUM(G109:G114)</f>
        <v>26030.14</v>
      </c>
      <c r="H115" s="83">
        <f>SUM(H109:H114)</f>
        <v>9.18</v>
      </c>
    </row>
    <row r="116" spans="2:8" ht="13">
      <c r="B116" s="3" t="s">
        <v>2953</v>
      </c>
    </row>
    <row r="117" spans="2:8">
      <c r="B117" s="2" t="s">
        <v>2954</v>
      </c>
      <c r="C117" s="78" t="s">
        <v>258</v>
      </c>
      <c r="E117" s="2" t="s">
        <v>2955</v>
      </c>
      <c r="F117" s="71">
        <v>6729.0590000000002</v>
      </c>
      <c r="G117" s="71">
        <v>742.53</v>
      </c>
      <c r="H117" s="71">
        <v>0.26</v>
      </c>
    </row>
    <row r="118" spans="2:8" ht="13">
      <c r="B118" s="3" t="s">
        <v>2956</v>
      </c>
      <c r="C118" s="82"/>
      <c r="D118" s="3"/>
      <c r="E118" s="3"/>
      <c r="F118" s="83"/>
      <c r="G118" s="83">
        <f>SUM(G116:G117)</f>
        <v>742.53</v>
      </c>
      <c r="H118" s="83">
        <f>SUM(H116:H117)</f>
        <v>0.26</v>
      </c>
    </row>
    <row r="119" spans="2:8" ht="13">
      <c r="B119" s="3" t="s">
        <v>2276</v>
      </c>
      <c r="C119" s="82"/>
      <c r="D119" s="3"/>
      <c r="E119" s="3"/>
      <c r="F119" s="83"/>
      <c r="G119" s="83">
        <v>12643.84</v>
      </c>
      <c r="H119" s="83">
        <v>4.63</v>
      </c>
    </row>
    <row r="120" spans="2:8" ht="13">
      <c r="B120" s="3" t="s">
        <v>263</v>
      </c>
      <c r="C120" s="82"/>
      <c r="D120" s="3"/>
      <c r="E120" s="3"/>
      <c r="F120" s="83"/>
      <c r="G120" s="83">
        <f>G119+G118+G115+G108+G102+G63</f>
        <v>275576.5199999999</v>
      </c>
      <c r="H120" s="83">
        <f>H119+H118+H115+H108+H102+H63+H29+H26</f>
        <v>97.640000000000015</v>
      </c>
    </row>
    <row r="121" spans="2:8" ht="13">
      <c r="B121" s="3" t="s">
        <v>350</v>
      </c>
      <c r="C121" s="82"/>
      <c r="D121" s="3"/>
      <c r="E121" s="3"/>
      <c r="F121" s="83"/>
      <c r="G121" s="83">
        <f>G122-G120</f>
        <v>7872.7450612101238</v>
      </c>
      <c r="H121" s="83">
        <f>H122-H120</f>
        <v>2.3599999999999852</v>
      </c>
    </row>
    <row r="122" spans="2:8" ht="13">
      <c r="B122" s="3" t="s">
        <v>265</v>
      </c>
      <c r="C122" s="82"/>
      <c r="D122" s="3"/>
      <c r="E122" s="3"/>
      <c r="F122" s="83"/>
      <c r="G122" s="83">
        <v>283449.26506121003</v>
      </c>
      <c r="H122" s="83">
        <v>100</v>
      </c>
    </row>
    <row r="123" spans="2:8">
      <c r="B123" s="2" t="s">
        <v>266</v>
      </c>
    </row>
    <row r="124" spans="2:8">
      <c r="B124" s="2" t="s">
        <v>267</v>
      </c>
    </row>
    <row r="125" spans="2:8">
      <c r="B125" s="2" t="s">
        <v>268</v>
      </c>
      <c r="C125" s="78" t="s">
        <v>269</v>
      </c>
    </row>
    <row r="126" spans="2:8" ht="13">
      <c r="B126" s="3" t="s">
        <v>1534</v>
      </c>
    </row>
    <row r="127" spans="2:8" ht="26">
      <c r="B127" s="84" t="s">
        <v>270</v>
      </c>
      <c r="C127" s="78" t="s">
        <v>271</v>
      </c>
    </row>
    <row r="128" spans="2:8" ht="13">
      <c r="B128" s="3"/>
    </row>
    <row r="129" spans="2:3" ht="13">
      <c r="B129" s="3" t="s">
        <v>272</v>
      </c>
      <c r="C129" s="78" t="s">
        <v>271</v>
      </c>
    </row>
    <row r="130" spans="2:3" ht="13">
      <c r="B130" s="3" t="s">
        <v>274</v>
      </c>
      <c r="C130" s="78" t="s">
        <v>275</v>
      </c>
    </row>
    <row r="131" spans="2:3" ht="13">
      <c r="B131" s="3" t="s">
        <v>3323</v>
      </c>
      <c r="C131" s="82"/>
    </row>
    <row r="132" spans="2:3" ht="13">
      <c r="B132" s="3" t="s">
        <v>3324</v>
      </c>
      <c r="C132" s="82"/>
    </row>
    <row r="133" spans="2:3" ht="13">
      <c r="B133" s="3" t="s">
        <v>3325</v>
      </c>
      <c r="C133" s="82"/>
    </row>
    <row r="134" spans="2:3" ht="13">
      <c r="B134" s="3" t="s">
        <v>3326</v>
      </c>
      <c r="C134" s="82"/>
    </row>
    <row r="135" spans="2:3" ht="13">
      <c r="B135" s="3" t="s">
        <v>3327</v>
      </c>
      <c r="C135" s="82"/>
    </row>
    <row r="136" spans="2:3" ht="13">
      <c r="B136" s="3" t="s">
        <v>3328</v>
      </c>
      <c r="C136" s="82"/>
    </row>
    <row r="137" spans="2:3" ht="13">
      <c r="B137" s="3" t="s">
        <v>3329</v>
      </c>
      <c r="C137" s="82"/>
    </row>
    <row r="138" spans="2:3" ht="13">
      <c r="B138" s="3" t="s">
        <v>3330</v>
      </c>
      <c r="C138" s="82"/>
    </row>
    <row r="139" spans="2:3" ht="13">
      <c r="B139" s="3" t="s">
        <v>3331</v>
      </c>
      <c r="C139" s="82"/>
    </row>
    <row r="140" spans="2:3" ht="13">
      <c r="B140" s="3" t="s">
        <v>3332</v>
      </c>
      <c r="C140" s="82"/>
    </row>
    <row r="141" spans="2:3" ht="13">
      <c r="B141" s="3" t="s">
        <v>3333</v>
      </c>
      <c r="C141" s="82"/>
    </row>
    <row r="142" spans="2:3" ht="13">
      <c r="B142" s="3" t="s">
        <v>3334</v>
      </c>
      <c r="C142" s="82"/>
    </row>
    <row r="143" spans="2:3" ht="13">
      <c r="B143" s="3" t="s">
        <v>3335</v>
      </c>
      <c r="C143" s="82"/>
    </row>
    <row r="144" spans="2:3">
      <c r="B144" s="2" t="s">
        <v>286</v>
      </c>
    </row>
    <row r="146" spans="2:4" ht="14.5">
      <c r="B146" s="85"/>
      <c r="C146" s="86" t="s">
        <v>287</v>
      </c>
    </row>
    <row r="147" spans="2:4" ht="14.5">
      <c r="B147" s="85" t="s">
        <v>288</v>
      </c>
      <c r="C147" s="87" t="s">
        <v>231</v>
      </c>
    </row>
    <row r="148" spans="2:4" ht="14.5">
      <c r="B148" s="85" t="s">
        <v>289</v>
      </c>
      <c r="C148" s="86"/>
    </row>
    <row r="149" spans="2:4" ht="14.5">
      <c r="B149" s="85"/>
      <c r="C149" s="86"/>
    </row>
    <row r="150" spans="2:4" ht="14.5">
      <c r="B150" s="85" t="s">
        <v>290</v>
      </c>
      <c r="C150" s="188">
        <v>7.2300000000000003E-2</v>
      </c>
    </row>
    <row r="151" spans="2:4" ht="14.5">
      <c r="B151" s="85"/>
      <c r="C151" s="202"/>
    </row>
    <row r="152" spans="2:4" ht="14.5">
      <c r="B152" s="85" t="s">
        <v>291</v>
      </c>
      <c r="C152" s="202" t="s">
        <v>3336</v>
      </c>
    </row>
    <row r="153" spans="2:4" ht="14.5">
      <c r="B153" s="85" t="s">
        <v>292</v>
      </c>
      <c r="C153" s="202" t="s">
        <v>3337</v>
      </c>
    </row>
    <row r="154" spans="2:4" ht="14.5">
      <c r="B154" s="85"/>
      <c r="C154" s="86"/>
    </row>
    <row r="155" spans="2:4" ht="14.5">
      <c r="B155" s="85" t="s">
        <v>293</v>
      </c>
      <c r="C155" s="86" t="s">
        <v>269</v>
      </c>
    </row>
    <row r="156" spans="2:4" ht="14.5">
      <c r="B156" s="88" t="s">
        <v>294</v>
      </c>
      <c r="C156" s="88"/>
    </row>
    <row r="158" spans="2:4" ht="14.5">
      <c r="B158" s="85" t="s">
        <v>295</v>
      </c>
      <c r="C158" s="86"/>
      <c r="D158" s="85"/>
    </row>
    <row r="159" spans="2:4" ht="29">
      <c r="B159" s="89" t="s">
        <v>296</v>
      </c>
      <c r="C159" s="87" t="s">
        <v>297</v>
      </c>
      <c r="D159" s="89" t="s">
        <v>298</v>
      </c>
    </row>
    <row r="160" spans="2:4">
      <c r="B160" s="49" t="s">
        <v>1970</v>
      </c>
      <c r="C160" s="203">
        <v>4.9997500119999998</v>
      </c>
      <c r="D160" s="204">
        <v>1.9258814356832042E-2</v>
      </c>
    </row>
    <row r="162" spans="2:7" ht="13">
      <c r="B162" s="90" t="s">
        <v>299</v>
      </c>
      <c r="C162" s="91">
        <v>45747</v>
      </c>
      <c r="D162" s="92"/>
      <c r="E162" s="93"/>
      <c r="F162" s="94"/>
    </row>
    <row r="163" spans="2:7" ht="13">
      <c r="B163" s="90" t="s">
        <v>300</v>
      </c>
      <c r="C163" s="95" t="s">
        <v>301</v>
      </c>
      <c r="D163" s="90" t="s">
        <v>302</v>
      </c>
      <c r="E163" s="96" t="s">
        <v>303</v>
      </c>
      <c r="F163" s="97" t="s">
        <v>304</v>
      </c>
      <c r="G163" s="83"/>
    </row>
    <row r="164" spans="2:7">
      <c r="B164" s="98" t="s">
        <v>271</v>
      </c>
      <c r="C164" s="99" t="s">
        <v>271</v>
      </c>
      <c r="D164" s="98" t="s">
        <v>271</v>
      </c>
      <c r="E164" s="100" t="s">
        <v>271</v>
      </c>
      <c r="F164" s="101" t="s">
        <v>271</v>
      </c>
    </row>
    <row r="166" spans="2:7" ht="14.5">
      <c r="B166" s="190" t="s">
        <v>3338</v>
      </c>
      <c r="C166" s="190"/>
      <c r="D166" s="190"/>
      <c r="E166" s="190"/>
      <c r="F166" s="190"/>
    </row>
    <row r="167" spans="2:7" ht="14.5">
      <c r="B167" s="231"/>
      <c r="C167" s="231"/>
      <c r="D167" s="231"/>
      <c r="E167" s="231"/>
      <c r="F167" s="231"/>
    </row>
    <row r="168" spans="2:7" ht="14.5">
      <c r="B168" s="208" t="s">
        <v>3221</v>
      </c>
      <c r="C168" s="208"/>
      <c r="D168" s="208"/>
      <c r="E168" s="208"/>
      <c r="F168" s="208"/>
    </row>
    <row r="169" spans="2:7" ht="14.5">
      <c r="B169" s="232"/>
      <c r="C169" s="232"/>
      <c r="D169" s="232"/>
      <c r="E169" s="232"/>
      <c r="F169" s="232"/>
    </row>
    <row r="170" spans="2:7" ht="13">
      <c r="B170" s="3" t="s">
        <v>305</v>
      </c>
    </row>
    <row r="171" spans="2:7" ht="13">
      <c r="B171" s="3"/>
    </row>
    <row r="172" spans="2:7" ht="13">
      <c r="B172" s="3" t="s">
        <v>306</v>
      </c>
    </row>
    <row r="173" spans="2:7" ht="13">
      <c r="B173" s="90" t="s">
        <v>307</v>
      </c>
      <c r="C173" s="95" t="s">
        <v>308</v>
      </c>
      <c r="D173" s="3"/>
    </row>
    <row r="174" spans="2:7">
      <c r="B174" s="92" t="s">
        <v>271</v>
      </c>
      <c r="C174" s="102" t="s">
        <v>271</v>
      </c>
    </row>
    <row r="176" spans="2:7" ht="13">
      <c r="B176" s="90" t="s">
        <v>309</v>
      </c>
      <c r="C176" s="95" t="s">
        <v>308</v>
      </c>
    </row>
    <row r="177" spans="2:7">
      <c r="B177" s="92" t="s">
        <v>271</v>
      </c>
      <c r="C177" s="102" t="s">
        <v>271</v>
      </c>
    </row>
    <row r="179" spans="2:7" ht="13">
      <c r="B179" s="90" t="s">
        <v>310</v>
      </c>
      <c r="C179" s="95" t="s">
        <v>311</v>
      </c>
    </row>
    <row r="180" spans="2:7">
      <c r="B180" s="92" t="s">
        <v>271</v>
      </c>
      <c r="C180" s="102" t="s">
        <v>271</v>
      </c>
    </row>
    <row r="182" spans="2:7" ht="13">
      <c r="B182" s="96" t="s">
        <v>312</v>
      </c>
      <c r="C182" s="95" t="s">
        <v>311</v>
      </c>
    </row>
    <row r="183" spans="2:7">
      <c r="B183" s="93" t="s">
        <v>271</v>
      </c>
      <c r="C183" s="102" t="s">
        <v>271</v>
      </c>
    </row>
    <row r="185" spans="2:7" ht="13">
      <c r="B185" s="90" t="s">
        <v>313</v>
      </c>
      <c r="C185" s="95" t="s">
        <v>271</v>
      </c>
    </row>
    <row r="187" spans="2:7" ht="13">
      <c r="B187" s="90" t="s">
        <v>314</v>
      </c>
      <c r="C187" s="91">
        <v>45747</v>
      </c>
      <c r="D187" s="92"/>
      <c r="E187" s="93"/>
      <c r="F187" s="94"/>
    </row>
    <row r="188" spans="2:7" ht="13">
      <c r="B188" s="90" t="s">
        <v>300</v>
      </c>
      <c r="C188" s="95" t="s">
        <v>301</v>
      </c>
      <c r="D188" s="90" t="s">
        <v>302</v>
      </c>
      <c r="E188" s="96" t="s">
        <v>303</v>
      </c>
      <c r="F188" s="97" t="s">
        <v>304</v>
      </c>
      <c r="G188" s="83"/>
    </row>
    <row r="189" spans="2:7">
      <c r="B189" s="98" t="s">
        <v>271</v>
      </c>
      <c r="C189" s="99" t="s">
        <v>271</v>
      </c>
      <c r="D189" s="98" t="s">
        <v>271</v>
      </c>
      <c r="E189" s="100" t="s">
        <v>271</v>
      </c>
      <c r="F189" s="101" t="s">
        <v>271</v>
      </c>
    </row>
    <row r="190" spans="2:7" ht="13">
      <c r="B190" s="3" t="s">
        <v>305</v>
      </c>
    </row>
    <row r="191" spans="2:7" ht="13">
      <c r="B191" s="3"/>
    </row>
    <row r="192" spans="2:7" ht="13">
      <c r="B192" s="3" t="s">
        <v>306</v>
      </c>
    </row>
    <row r="193" spans="2:4" ht="13">
      <c r="B193" s="90" t="s">
        <v>307</v>
      </c>
      <c r="C193" s="95" t="s">
        <v>308</v>
      </c>
      <c r="D193" s="3"/>
    </row>
    <row r="194" spans="2:4">
      <c r="B194" s="92" t="s">
        <v>271</v>
      </c>
      <c r="C194" s="102" t="s">
        <v>271</v>
      </c>
    </row>
    <row r="196" spans="2:4" ht="13">
      <c r="B196" s="90" t="s">
        <v>309</v>
      </c>
      <c r="C196" s="95" t="s">
        <v>308</v>
      </c>
    </row>
    <row r="197" spans="2:4">
      <c r="B197" s="92" t="s">
        <v>271</v>
      </c>
      <c r="C197" s="102" t="s">
        <v>271</v>
      </c>
    </row>
    <row r="199" spans="2:4" ht="13">
      <c r="B199" s="90" t="s">
        <v>310</v>
      </c>
      <c r="C199" s="95" t="s">
        <v>311</v>
      </c>
    </row>
    <row r="200" spans="2:4">
      <c r="B200" s="92" t="s">
        <v>271</v>
      </c>
      <c r="C200" s="102" t="s">
        <v>271</v>
      </c>
    </row>
    <row r="202" spans="2:4" ht="13">
      <c r="B202" s="96" t="s">
        <v>312</v>
      </c>
      <c r="C202" s="95" t="s">
        <v>311</v>
      </c>
    </row>
    <row r="203" spans="2:4">
      <c r="B203" s="93" t="s">
        <v>271</v>
      </c>
      <c r="C203" s="102" t="s">
        <v>271</v>
      </c>
    </row>
    <row r="205" spans="2:4" ht="13">
      <c r="B205" s="90" t="s">
        <v>313</v>
      </c>
      <c r="C205" s="95" t="s">
        <v>271</v>
      </c>
    </row>
    <row r="208" spans="2:4" ht="13">
      <c r="B208" s="3" t="s">
        <v>315</v>
      </c>
    </row>
    <row r="210" spans="2:80" ht="13">
      <c r="B210" s="90" t="s">
        <v>300</v>
      </c>
      <c r="C210" s="95" t="s">
        <v>316</v>
      </c>
      <c r="D210" s="90" t="s">
        <v>317</v>
      </c>
      <c r="E210" s="90" t="s">
        <v>318</v>
      </c>
      <c r="F210" s="83"/>
    </row>
    <row r="211" spans="2:80">
      <c r="B211" s="92" t="s">
        <v>271</v>
      </c>
      <c r="C211" s="102" t="s">
        <v>271</v>
      </c>
      <c r="D211" s="92" t="s">
        <v>271</v>
      </c>
      <c r="E211" s="92" t="s">
        <v>271</v>
      </c>
    </row>
    <row r="214" spans="2:80" ht="13">
      <c r="B214" s="3" t="s">
        <v>319</v>
      </c>
      <c r="C214" s="82" t="s">
        <v>271</v>
      </c>
      <c r="D214" s="3"/>
      <c r="E214" s="3"/>
      <c r="F214" s="83"/>
      <c r="G214" s="83"/>
      <c r="H214" s="8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row>
    <row r="216" spans="2:80" ht="13">
      <c r="B216" s="3" t="s">
        <v>320</v>
      </c>
    </row>
    <row r="218" spans="2:80" ht="13">
      <c r="B218" s="90" t="s">
        <v>321</v>
      </c>
      <c r="C218" s="95" t="s">
        <v>308</v>
      </c>
      <c r="D218" s="3"/>
    </row>
    <row r="219" spans="2:80">
      <c r="B219" s="92" t="s">
        <v>271</v>
      </c>
      <c r="C219" s="102" t="s">
        <v>271</v>
      </c>
    </row>
    <row r="222" spans="2:80" ht="13">
      <c r="B222" s="90" t="s">
        <v>322</v>
      </c>
      <c r="C222" s="95" t="s">
        <v>323</v>
      </c>
      <c r="D222" s="3"/>
    </row>
    <row r="223" spans="2:80">
      <c r="B223" s="92" t="s">
        <v>271</v>
      </c>
      <c r="C223" s="102" t="s">
        <v>271</v>
      </c>
    </row>
    <row r="226" spans="2:80" ht="13">
      <c r="B226" s="3" t="s">
        <v>324</v>
      </c>
    </row>
    <row r="229" spans="2:80" ht="13">
      <c r="B229" s="3" t="s">
        <v>325</v>
      </c>
    </row>
    <row r="231" spans="2:80" ht="13">
      <c r="B231" s="90" t="s">
        <v>300</v>
      </c>
      <c r="C231" s="95" t="s">
        <v>326</v>
      </c>
      <c r="D231" s="90" t="s">
        <v>316</v>
      </c>
      <c r="E231" s="90" t="s">
        <v>317</v>
      </c>
      <c r="F231" s="97" t="s">
        <v>318</v>
      </c>
      <c r="G231" s="83"/>
    </row>
    <row r="232" spans="2:80">
      <c r="B232" s="92" t="s">
        <v>271</v>
      </c>
      <c r="C232" s="102" t="s">
        <v>271</v>
      </c>
      <c r="D232" s="92" t="s">
        <v>271</v>
      </c>
      <c r="E232" s="92" t="s">
        <v>271</v>
      </c>
      <c r="F232" s="103" t="s">
        <v>271</v>
      </c>
    </row>
    <row r="235" spans="2:80" ht="13">
      <c r="B235" s="3" t="s">
        <v>319</v>
      </c>
      <c r="C235" s="82" t="s">
        <v>271</v>
      </c>
      <c r="D235" s="3"/>
      <c r="E235" s="3"/>
      <c r="F235" s="83"/>
      <c r="G235" s="83"/>
      <c r="H235" s="8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row>
    <row r="237" spans="2:80" ht="13">
      <c r="B237" s="3" t="s">
        <v>320</v>
      </c>
    </row>
    <row r="239" spans="2:80" ht="13">
      <c r="B239" s="90" t="s">
        <v>321</v>
      </c>
      <c r="C239" s="95" t="s">
        <v>308</v>
      </c>
      <c r="D239" s="3"/>
    </row>
    <row r="240" spans="2:80">
      <c r="B240" s="92" t="s">
        <v>271</v>
      </c>
      <c r="C240" s="102" t="s">
        <v>271</v>
      </c>
    </row>
    <row r="243" spans="2:7" ht="13">
      <c r="B243" s="90" t="s">
        <v>322</v>
      </c>
      <c r="C243" s="95" t="s">
        <v>323</v>
      </c>
      <c r="D243" s="3"/>
    </row>
    <row r="244" spans="2:7">
      <c r="B244" s="92" t="s">
        <v>271</v>
      </c>
      <c r="C244" s="102" t="s">
        <v>271</v>
      </c>
    </row>
    <row r="247" spans="2:7" ht="13">
      <c r="B247" s="3" t="s">
        <v>324</v>
      </c>
    </row>
    <row r="250" spans="2:7" ht="13">
      <c r="B250" s="3" t="s">
        <v>327</v>
      </c>
    </row>
    <row r="251" spans="2:7" ht="13">
      <c r="B251" s="90" t="s">
        <v>300</v>
      </c>
      <c r="C251" s="95" t="s">
        <v>328</v>
      </c>
      <c r="D251" s="90" t="s">
        <v>329</v>
      </c>
      <c r="E251" s="90" t="s">
        <v>330</v>
      </c>
      <c r="F251" s="97" t="s">
        <v>331</v>
      </c>
      <c r="G251" s="83"/>
    </row>
    <row r="252" spans="2:7">
      <c r="B252" s="92" t="s">
        <v>271</v>
      </c>
      <c r="C252" s="102" t="s">
        <v>271</v>
      </c>
      <c r="D252" s="92" t="s">
        <v>271</v>
      </c>
      <c r="E252" s="92" t="s">
        <v>271</v>
      </c>
      <c r="F252" s="103" t="s">
        <v>271</v>
      </c>
    </row>
    <row r="253" spans="2:7">
      <c r="B253" s="2" t="s">
        <v>332</v>
      </c>
    </row>
    <row r="255" spans="2:7" ht="14.5">
      <c r="B255" s="209" t="s">
        <v>3339</v>
      </c>
      <c r="C255" s="209"/>
      <c r="D255" s="209"/>
      <c r="E255" s="209"/>
    </row>
    <row r="256" spans="2:7" ht="14.5">
      <c r="B256" s="215"/>
      <c r="C256" s="233"/>
      <c r="D256" s="215"/>
      <c r="E256" s="215"/>
    </row>
    <row r="257" spans="2:5" ht="14.5">
      <c r="B257" s="210"/>
      <c r="C257" s="211"/>
      <c r="D257" s="210"/>
      <c r="E257" s="210"/>
    </row>
    <row r="258" spans="2:5" ht="14.5">
      <c r="B258" s="212" t="s">
        <v>3226</v>
      </c>
      <c r="C258" s="211"/>
      <c r="D258" s="210"/>
      <c r="E258" s="210"/>
    </row>
    <row r="259" spans="2:5" ht="14.5">
      <c r="B259" s="214"/>
      <c r="C259" s="234"/>
      <c r="D259" s="214"/>
      <c r="E259" s="214"/>
    </row>
    <row r="260" spans="2:5" ht="14.5">
      <c r="B260" s="210" t="s">
        <v>3227</v>
      </c>
      <c r="C260" s="213"/>
      <c r="D260" s="214"/>
      <c r="E260" s="214"/>
    </row>
    <row r="261" spans="2:5" ht="14.5">
      <c r="B261" s="215"/>
      <c r="C261" s="213"/>
      <c r="D261" s="214"/>
      <c r="E261" s="214"/>
    </row>
    <row r="262" spans="2:5" ht="14.5">
      <c r="B262" s="215"/>
      <c r="C262" s="213"/>
      <c r="D262" s="214"/>
      <c r="E262" s="214"/>
    </row>
    <row r="263" spans="2:5" ht="14.5">
      <c r="B263" s="215" t="s">
        <v>3228</v>
      </c>
      <c r="C263" s="219">
        <v>577958246.57000005</v>
      </c>
      <c r="D263" s="214"/>
      <c r="E263" s="214"/>
    </row>
    <row r="264" spans="2:5" ht="14.5">
      <c r="B264" s="215"/>
      <c r="C264" s="235"/>
      <c r="D264" s="214"/>
      <c r="E264" s="214"/>
    </row>
    <row r="265" spans="2:5" ht="14.5">
      <c r="B265" s="215" t="s">
        <v>3229</v>
      </c>
      <c r="C265" s="219">
        <v>465538246.57000005</v>
      </c>
      <c r="D265" s="214"/>
      <c r="E265" s="214"/>
    </row>
    <row r="266" spans="2:5" ht="14.5">
      <c r="B266" s="215"/>
      <c r="C266" s="235"/>
      <c r="D266" s="214"/>
      <c r="E266" s="214"/>
    </row>
    <row r="267" spans="2:5" ht="14.5">
      <c r="B267" s="215" t="s">
        <v>3230</v>
      </c>
      <c r="C267" s="235">
        <v>112420000</v>
      </c>
      <c r="D267" s="214"/>
      <c r="E267" s="214"/>
    </row>
    <row r="268" spans="2:5" ht="14.5">
      <c r="B268" s="215"/>
      <c r="C268" s="235"/>
      <c r="D268" s="214"/>
      <c r="E268" s="214"/>
    </row>
    <row r="269" spans="2:5" ht="14.5">
      <c r="B269" s="210" t="s">
        <v>3231</v>
      </c>
      <c r="C269" s="236">
        <v>256691020</v>
      </c>
      <c r="D269" s="214"/>
      <c r="E269" s="214"/>
    </row>
    <row r="270" spans="2:5" ht="14.5">
      <c r="B270" s="215"/>
      <c r="C270" s="235"/>
      <c r="D270" s="214"/>
      <c r="E270" s="214"/>
    </row>
    <row r="271" spans="2:5" ht="14.5">
      <c r="B271" s="215" t="s">
        <v>3232</v>
      </c>
      <c r="C271" s="219">
        <v>116603020</v>
      </c>
      <c r="D271" s="214"/>
      <c r="E271" s="214"/>
    </row>
    <row r="272" spans="2:5" ht="14.5">
      <c r="B272" s="215"/>
      <c r="C272" s="235"/>
      <c r="D272" s="214"/>
      <c r="E272" s="214"/>
    </row>
    <row r="273" spans="2:5" ht="29">
      <c r="B273" s="218" t="s">
        <v>3233</v>
      </c>
      <c r="C273" s="219">
        <v>140088000</v>
      </c>
      <c r="D273" s="214"/>
      <c r="E273" s="214"/>
    </row>
    <row r="274" spans="2:5" ht="14.5">
      <c r="B274" s="215"/>
      <c r="C274" s="235"/>
      <c r="D274" s="214"/>
      <c r="E274" s="214"/>
    </row>
    <row r="275" spans="2:5" ht="29">
      <c r="B275" s="218" t="s">
        <v>3234</v>
      </c>
      <c r="C275" s="219">
        <v>120303511.78</v>
      </c>
      <c r="D275" s="214"/>
      <c r="E275" s="214"/>
    </row>
    <row r="276" spans="2:5" ht="14.5">
      <c r="B276" s="215"/>
      <c r="C276" s="235"/>
      <c r="D276" s="214"/>
      <c r="E276" s="214"/>
    </row>
    <row r="277" spans="2:5" ht="14.5">
      <c r="B277" s="210" t="s">
        <v>3235</v>
      </c>
      <c r="C277" s="236">
        <v>236906531.78</v>
      </c>
      <c r="D277" s="214"/>
      <c r="E277" s="214"/>
    </row>
    <row r="278" spans="2:5" ht="14.5">
      <c r="B278" s="220"/>
      <c r="C278" s="221"/>
      <c r="D278" s="214"/>
      <c r="E278" s="214"/>
    </row>
    <row r="279" spans="2:5" ht="14.5">
      <c r="B279" s="215" t="s">
        <v>3236</v>
      </c>
      <c r="C279" s="219"/>
      <c r="D279" s="214"/>
      <c r="E279" s="214"/>
    </row>
  </sheetData>
  <mergeCells count="12">
    <mergeCell ref="B156:C156"/>
    <mergeCell ref="B166:F166"/>
    <mergeCell ref="B168:F168"/>
    <mergeCell ref="B255:E255"/>
    <mergeCell ref="B1:E1"/>
    <mergeCell ref="C3:C7"/>
    <mergeCell ref="D3:D7"/>
    <mergeCell ref="B10:E10"/>
    <mergeCell ref="B11:E11"/>
    <mergeCell ref="C12:C14"/>
    <mergeCell ref="D12:D14"/>
    <mergeCell ref="E12:E14"/>
  </mergeCells>
  <hyperlinks>
    <hyperlink ref="A1" location="Index!A1" display="Index" xr:uid="{54977D4D-B0AD-4322-98E4-B02ADDC2DE6A}"/>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C162-2309-4F2F-B627-A2FE37C72968}">
  <dimension ref="A1:CB204"/>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9" ht="13">
      <c r="A1" s="4" t="s">
        <v>0</v>
      </c>
      <c r="B1" s="70" t="s">
        <v>114</v>
      </c>
      <c r="C1" s="70"/>
      <c r="D1" s="70"/>
      <c r="E1" s="70"/>
    </row>
    <row r="3" spans="1:9" ht="14.5">
      <c r="B3" s="104" t="s">
        <v>114</v>
      </c>
      <c r="C3" s="237"/>
      <c r="D3" s="114"/>
      <c r="E3" s="121"/>
    </row>
    <row r="4" spans="1:9" ht="29">
      <c r="B4" s="76" t="s">
        <v>638</v>
      </c>
      <c r="C4" s="237"/>
      <c r="D4" s="114"/>
      <c r="E4" s="121"/>
    </row>
    <row r="5" spans="1:9" ht="14.5">
      <c r="B5" s="76" t="s">
        <v>241</v>
      </c>
      <c r="C5" s="237"/>
      <c r="D5" s="114"/>
      <c r="E5" s="121"/>
    </row>
    <row r="6" spans="1:9" ht="29">
      <c r="B6" s="76" t="s">
        <v>3340</v>
      </c>
      <c r="C6" s="237"/>
      <c r="D6" s="114"/>
      <c r="E6" s="121"/>
    </row>
    <row r="7" spans="1:9" ht="14.5">
      <c r="B7" s="85" t="s">
        <v>244</v>
      </c>
      <c r="C7" s="115" t="s">
        <v>245</v>
      </c>
      <c r="D7" s="238" t="s">
        <v>246</v>
      </c>
      <c r="E7" s="121"/>
    </row>
    <row r="8" spans="1:9" ht="14.5">
      <c r="B8" s="121"/>
      <c r="C8" s="136"/>
      <c r="D8" s="121"/>
      <c r="E8" s="121"/>
    </row>
    <row r="12" spans="1:9" ht="13">
      <c r="B12" s="79" t="s">
        <v>248</v>
      </c>
      <c r="C12" s="80" t="s">
        <v>249</v>
      </c>
      <c r="D12" s="79" t="s">
        <v>250</v>
      </c>
      <c r="E12" s="79" t="s">
        <v>251</v>
      </c>
      <c r="F12" s="81" t="s">
        <v>252</v>
      </c>
      <c r="G12" s="81" t="s">
        <v>253</v>
      </c>
      <c r="H12" s="81" t="s">
        <v>254</v>
      </c>
      <c r="I12" s="3" t="s">
        <v>255</v>
      </c>
    </row>
    <row r="13" spans="1:9" ht="13">
      <c r="B13" s="3" t="s">
        <v>256</v>
      </c>
    </row>
    <row r="14" spans="1:9" ht="13">
      <c r="B14" s="3" t="s">
        <v>257</v>
      </c>
    </row>
    <row r="15" spans="1:9">
      <c r="B15" s="2" t="s">
        <v>377</v>
      </c>
      <c r="C15" s="78" t="s">
        <v>258</v>
      </c>
      <c r="D15" s="2" t="s">
        <v>378</v>
      </c>
      <c r="E15" s="2" t="s">
        <v>379</v>
      </c>
      <c r="F15" s="71">
        <v>20750</v>
      </c>
      <c r="G15" s="71">
        <v>379.35</v>
      </c>
      <c r="H15" s="71">
        <v>2.2000000000000002</v>
      </c>
    </row>
    <row r="16" spans="1:9">
      <c r="B16" s="2" t="s">
        <v>393</v>
      </c>
      <c r="C16" s="78" t="s">
        <v>258</v>
      </c>
      <c r="D16" s="2" t="s">
        <v>388</v>
      </c>
      <c r="E16" s="2" t="s">
        <v>394</v>
      </c>
      <c r="F16" s="71">
        <v>6300</v>
      </c>
      <c r="G16" s="71">
        <v>227.19</v>
      </c>
      <c r="H16" s="71">
        <v>1.32</v>
      </c>
    </row>
    <row r="17" spans="2:8">
      <c r="B17" s="2" t="s">
        <v>395</v>
      </c>
      <c r="C17" s="78" t="s">
        <v>258</v>
      </c>
      <c r="D17" s="2" t="s">
        <v>396</v>
      </c>
      <c r="E17" s="2" t="s">
        <v>397</v>
      </c>
      <c r="F17" s="71">
        <v>55000</v>
      </c>
      <c r="G17" s="71">
        <v>225.36</v>
      </c>
      <c r="H17" s="71">
        <v>1.31</v>
      </c>
    </row>
    <row r="18" spans="2:8">
      <c r="B18" s="2" t="s">
        <v>380</v>
      </c>
      <c r="C18" s="78" t="s">
        <v>258</v>
      </c>
      <c r="D18" s="2" t="s">
        <v>381</v>
      </c>
      <c r="E18" s="2" t="s">
        <v>382</v>
      </c>
      <c r="F18" s="71">
        <v>15300</v>
      </c>
      <c r="G18" s="71">
        <v>195.09</v>
      </c>
      <c r="H18" s="71">
        <v>1.1299999999999999</v>
      </c>
    </row>
    <row r="19" spans="2:8">
      <c r="B19" s="2" t="s">
        <v>640</v>
      </c>
      <c r="C19" s="78" t="s">
        <v>258</v>
      </c>
      <c r="D19" s="2" t="s">
        <v>514</v>
      </c>
      <c r="E19" s="2" t="s">
        <v>641</v>
      </c>
      <c r="F19" s="71">
        <v>1594</v>
      </c>
      <c r="G19" s="71">
        <v>179.23</v>
      </c>
      <c r="H19" s="71">
        <v>1.04</v>
      </c>
    </row>
    <row r="20" spans="2:8">
      <c r="B20" s="2" t="s">
        <v>648</v>
      </c>
      <c r="C20" s="78" t="s">
        <v>258</v>
      </c>
      <c r="D20" s="2" t="s">
        <v>598</v>
      </c>
      <c r="E20" s="2" t="s">
        <v>649</v>
      </c>
      <c r="F20" s="71">
        <v>6000</v>
      </c>
      <c r="G20" s="71">
        <v>172.64</v>
      </c>
      <c r="H20" s="71">
        <v>1</v>
      </c>
    </row>
    <row r="21" spans="2:8">
      <c r="B21" s="2" t="s">
        <v>642</v>
      </c>
      <c r="C21" s="78" t="s">
        <v>258</v>
      </c>
      <c r="D21" s="2" t="s">
        <v>449</v>
      </c>
      <c r="E21" s="2" t="s">
        <v>643</v>
      </c>
      <c r="F21" s="71">
        <v>2900</v>
      </c>
      <c r="G21" s="71">
        <v>158.91</v>
      </c>
      <c r="H21" s="71">
        <v>0.92</v>
      </c>
    </row>
    <row r="22" spans="2:8">
      <c r="B22" s="2" t="s">
        <v>644</v>
      </c>
      <c r="C22" s="78" t="s">
        <v>258</v>
      </c>
      <c r="D22" s="2" t="s">
        <v>460</v>
      </c>
      <c r="E22" s="2" t="s">
        <v>645</v>
      </c>
      <c r="F22" s="71">
        <v>72900</v>
      </c>
      <c r="G22" s="71">
        <v>147.04</v>
      </c>
      <c r="H22" s="71">
        <v>0.85</v>
      </c>
    </row>
    <row r="23" spans="2:8">
      <c r="B23" s="2" t="s">
        <v>547</v>
      </c>
      <c r="C23" s="78" t="s">
        <v>258</v>
      </c>
      <c r="D23" s="2" t="s">
        <v>421</v>
      </c>
      <c r="E23" s="2" t="s">
        <v>548</v>
      </c>
      <c r="F23" s="71">
        <v>6000</v>
      </c>
      <c r="G23" s="71">
        <v>145.74</v>
      </c>
      <c r="H23" s="71">
        <v>0.85</v>
      </c>
    </row>
    <row r="24" spans="2:8">
      <c r="B24" s="2" t="s">
        <v>646</v>
      </c>
      <c r="C24" s="78" t="s">
        <v>258</v>
      </c>
      <c r="D24" s="2" t="s">
        <v>438</v>
      </c>
      <c r="E24" s="2" t="s">
        <v>647</v>
      </c>
      <c r="F24" s="71">
        <v>9900</v>
      </c>
      <c r="G24" s="71">
        <v>137.31</v>
      </c>
      <c r="H24" s="71">
        <v>0.8</v>
      </c>
    </row>
    <row r="25" spans="2:8">
      <c r="B25" s="2" t="s">
        <v>1764</v>
      </c>
      <c r="C25" s="78" t="s">
        <v>258</v>
      </c>
      <c r="D25" s="2" t="s">
        <v>668</v>
      </c>
      <c r="E25" s="2" t="s">
        <v>1765</v>
      </c>
      <c r="F25" s="71">
        <v>18000</v>
      </c>
      <c r="G25" s="71">
        <v>118.98</v>
      </c>
      <c r="H25" s="71">
        <v>0.69</v>
      </c>
    </row>
    <row r="26" spans="2:8">
      <c r="B26" s="2" t="s">
        <v>383</v>
      </c>
      <c r="C26" s="78" t="s">
        <v>258</v>
      </c>
      <c r="D26" s="2" t="s">
        <v>378</v>
      </c>
      <c r="E26" s="2" t="s">
        <v>384</v>
      </c>
      <c r="F26" s="71">
        <v>8000</v>
      </c>
      <c r="G26" s="71">
        <v>107.87</v>
      </c>
      <c r="H26" s="71">
        <v>0.63</v>
      </c>
    </row>
    <row r="27" spans="2:8">
      <c r="B27" s="2" t="s">
        <v>423</v>
      </c>
      <c r="C27" s="78" t="s">
        <v>258</v>
      </c>
      <c r="D27" s="2" t="s">
        <v>415</v>
      </c>
      <c r="E27" s="2" t="s">
        <v>424</v>
      </c>
      <c r="F27" s="71">
        <v>10707</v>
      </c>
      <c r="G27" s="71">
        <v>107.27</v>
      </c>
      <c r="H27" s="71">
        <v>0.62</v>
      </c>
    </row>
    <row r="28" spans="2:8">
      <c r="B28" s="2" t="s">
        <v>652</v>
      </c>
      <c r="C28" s="78" t="s">
        <v>258</v>
      </c>
      <c r="D28" s="2" t="s">
        <v>556</v>
      </c>
      <c r="E28" s="2" t="s">
        <v>653</v>
      </c>
      <c r="F28" s="71">
        <v>9000</v>
      </c>
      <c r="G28" s="71">
        <v>106.47</v>
      </c>
      <c r="H28" s="71">
        <v>0.62</v>
      </c>
    </row>
    <row r="29" spans="2:8">
      <c r="B29" s="2" t="s">
        <v>650</v>
      </c>
      <c r="C29" s="78" t="s">
        <v>258</v>
      </c>
      <c r="D29" s="2" t="s">
        <v>378</v>
      </c>
      <c r="E29" s="2" t="s">
        <v>651</v>
      </c>
      <c r="F29" s="71">
        <v>46800</v>
      </c>
      <c r="G29" s="71">
        <v>97.92</v>
      </c>
      <c r="H29" s="71">
        <v>0.56999999999999995</v>
      </c>
    </row>
    <row r="30" spans="2:8">
      <c r="B30" s="2" t="s">
        <v>654</v>
      </c>
      <c r="C30" s="78" t="s">
        <v>258</v>
      </c>
      <c r="D30" s="2" t="s">
        <v>655</v>
      </c>
      <c r="E30" s="2" t="s">
        <v>656</v>
      </c>
      <c r="F30" s="71">
        <v>5900</v>
      </c>
      <c r="G30" s="71">
        <v>93.8</v>
      </c>
      <c r="H30" s="71">
        <v>0.55000000000000004</v>
      </c>
    </row>
    <row r="31" spans="2:8">
      <c r="B31" s="2" t="s">
        <v>685</v>
      </c>
      <c r="C31" s="78" t="s">
        <v>258</v>
      </c>
      <c r="D31" s="2" t="s">
        <v>412</v>
      </c>
      <c r="E31" s="2" t="s">
        <v>686</v>
      </c>
      <c r="F31" s="71">
        <v>660</v>
      </c>
      <c r="G31" s="71">
        <v>86.98</v>
      </c>
      <c r="H31" s="71">
        <v>0.51</v>
      </c>
    </row>
    <row r="32" spans="2:8">
      <c r="B32" s="2" t="s">
        <v>663</v>
      </c>
      <c r="C32" s="78" t="s">
        <v>258</v>
      </c>
      <c r="D32" s="2" t="s">
        <v>406</v>
      </c>
      <c r="E32" s="2" t="s">
        <v>664</v>
      </c>
      <c r="F32" s="71">
        <v>3600</v>
      </c>
      <c r="G32" s="71">
        <v>85.78</v>
      </c>
      <c r="H32" s="71">
        <v>0.5</v>
      </c>
    </row>
    <row r="33" spans="2:8">
      <c r="B33" s="2" t="s">
        <v>425</v>
      </c>
      <c r="C33" s="78" t="s">
        <v>258</v>
      </c>
      <c r="D33" s="2" t="s">
        <v>418</v>
      </c>
      <c r="E33" s="2" t="s">
        <v>426</v>
      </c>
      <c r="F33" s="71">
        <v>12500</v>
      </c>
      <c r="G33" s="71">
        <v>85.71</v>
      </c>
      <c r="H33" s="71">
        <v>0.5</v>
      </c>
    </row>
    <row r="34" spans="2:8">
      <c r="B34" s="2" t="s">
        <v>657</v>
      </c>
      <c r="C34" s="78" t="s">
        <v>258</v>
      </c>
      <c r="D34" s="2" t="s">
        <v>412</v>
      </c>
      <c r="E34" s="2" t="s">
        <v>658</v>
      </c>
      <c r="F34" s="71">
        <v>5500</v>
      </c>
      <c r="G34" s="71">
        <v>84.09</v>
      </c>
      <c r="H34" s="71">
        <v>0.49</v>
      </c>
    </row>
    <row r="35" spans="2:8">
      <c r="B35" s="2" t="s">
        <v>673</v>
      </c>
      <c r="C35" s="78" t="s">
        <v>258</v>
      </c>
      <c r="D35" s="2" t="s">
        <v>460</v>
      </c>
      <c r="E35" s="2" t="s">
        <v>674</v>
      </c>
      <c r="F35" s="71">
        <v>1540</v>
      </c>
      <c r="G35" s="71">
        <v>82.01</v>
      </c>
      <c r="H35" s="71">
        <v>0.48</v>
      </c>
    </row>
    <row r="36" spans="2:8">
      <c r="B36" s="2" t="s">
        <v>665</v>
      </c>
      <c r="C36" s="78" t="s">
        <v>258</v>
      </c>
      <c r="D36" s="2" t="s">
        <v>406</v>
      </c>
      <c r="E36" s="2" t="s">
        <v>666</v>
      </c>
      <c r="F36" s="71">
        <v>4050</v>
      </c>
      <c r="G36" s="71">
        <v>81.3</v>
      </c>
      <c r="H36" s="71">
        <v>0.47</v>
      </c>
    </row>
    <row r="37" spans="2:8">
      <c r="B37" s="2" t="s">
        <v>661</v>
      </c>
      <c r="C37" s="78" t="s">
        <v>258</v>
      </c>
      <c r="D37" s="2" t="s">
        <v>418</v>
      </c>
      <c r="E37" s="2" t="s">
        <v>662</v>
      </c>
      <c r="F37" s="71">
        <v>14100</v>
      </c>
      <c r="G37" s="71">
        <v>79.569999999999993</v>
      </c>
      <c r="H37" s="71">
        <v>0.46</v>
      </c>
    </row>
    <row r="38" spans="2:8">
      <c r="B38" s="2" t="s">
        <v>679</v>
      </c>
      <c r="C38" s="78" t="s">
        <v>258</v>
      </c>
      <c r="D38" s="2" t="s">
        <v>399</v>
      </c>
      <c r="E38" s="2" t="s">
        <v>680</v>
      </c>
      <c r="F38" s="71">
        <v>25800</v>
      </c>
      <c r="G38" s="71">
        <v>79.41</v>
      </c>
      <c r="H38" s="71">
        <v>0.46</v>
      </c>
    </row>
    <row r="39" spans="2:8">
      <c r="B39" s="2" t="s">
        <v>667</v>
      </c>
      <c r="C39" s="78" t="s">
        <v>258</v>
      </c>
      <c r="D39" s="2" t="s">
        <v>668</v>
      </c>
      <c r="E39" s="2" t="s">
        <v>669</v>
      </c>
      <c r="F39" s="71">
        <v>3500</v>
      </c>
      <c r="G39" s="71">
        <v>78.78</v>
      </c>
      <c r="H39" s="71">
        <v>0.46</v>
      </c>
    </row>
    <row r="40" spans="2:8">
      <c r="B40" s="2" t="s">
        <v>575</v>
      </c>
      <c r="C40" s="78" t="s">
        <v>258</v>
      </c>
      <c r="D40" s="2" t="s">
        <v>449</v>
      </c>
      <c r="E40" s="2" t="s">
        <v>576</v>
      </c>
      <c r="F40" s="71">
        <v>13050</v>
      </c>
      <c r="G40" s="71">
        <v>75.5</v>
      </c>
      <c r="H40" s="71">
        <v>0.44</v>
      </c>
    </row>
    <row r="41" spans="2:8">
      <c r="B41" s="2" t="s">
        <v>670</v>
      </c>
      <c r="C41" s="78" t="s">
        <v>258</v>
      </c>
      <c r="D41" s="2" t="s">
        <v>671</v>
      </c>
      <c r="E41" s="2" t="s">
        <v>672</v>
      </c>
      <c r="F41" s="71">
        <v>19411</v>
      </c>
      <c r="G41" s="71">
        <v>75.069999999999993</v>
      </c>
      <c r="H41" s="71">
        <v>0.44</v>
      </c>
    </row>
    <row r="42" spans="2:8">
      <c r="B42" s="2" t="s">
        <v>725</v>
      </c>
      <c r="C42" s="78" t="s">
        <v>258</v>
      </c>
      <c r="D42" s="2" t="s">
        <v>412</v>
      </c>
      <c r="E42" s="2" t="s">
        <v>726</v>
      </c>
      <c r="F42" s="71">
        <v>980</v>
      </c>
      <c r="G42" s="71">
        <v>70.67</v>
      </c>
      <c r="H42" s="71">
        <v>0.41</v>
      </c>
    </row>
    <row r="43" spans="2:8">
      <c r="B43" s="2" t="s">
        <v>659</v>
      </c>
      <c r="C43" s="78" t="s">
        <v>258</v>
      </c>
      <c r="D43" s="2" t="s">
        <v>471</v>
      </c>
      <c r="E43" s="2" t="s">
        <v>660</v>
      </c>
      <c r="F43" s="71">
        <v>1350</v>
      </c>
      <c r="G43" s="71">
        <v>69.5</v>
      </c>
      <c r="H43" s="71">
        <v>0.4</v>
      </c>
    </row>
    <row r="44" spans="2:8">
      <c r="B44" s="2" t="s">
        <v>675</v>
      </c>
      <c r="C44" s="78" t="s">
        <v>258</v>
      </c>
      <c r="D44" s="2" t="s">
        <v>388</v>
      </c>
      <c r="E44" s="2" t="s">
        <v>676</v>
      </c>
      <c r="F44" s="71">
        <v>19860</v>
      </c>
      <c r="G44" s="71">
        <v>68.66</v>
      </c>
      <c r="H44" s="71">
        <v>0.4</v>
      </c>
    </row>
    <row r="45" spans="2:8">
      <c r="B45" s="2" t="s">
        <v>468</v>
      </c>
      <c r="C45" s="78" t="s">
        <v>258</v>
      </c>
      <c r="D45" s="2" t="s">
        <v>412</v>
      </c>
      <c r="E45" s="2" t="s">
        <v>469</v>
      </c>
      <c r="F45" s="71">
        <v>6659</v>
      </c>
      <c r="G45" s="71">
        <v>67.48</v>
      </c>
      <c r="H45" s="71">
        <v>0.39</v>
      </c>
    </row>
    <row r="46" spans="2:8">
      <c r="B46" s="2" t="s">
        <v>681</v>
      </c>
      <c r="C46" s="78" t="s">
        <v>258</v>
      </c>
      <c r="D46" s="2" t="s">
        <v>388</v>
      </c>
      <c r="E46" s="2" t="s">
        <v>682</v>
      </c>
      <c r="F46" s="71">
        <v>4230</v>
      </c>
      <c r="G46" s="71">
        <v>67.36</v>
      </c>
      <c r="H46" s="71">
        <v>0.39</v>
      </c>
    </row>
    <row r="47" spans="2:8">
      <c r="B47" s="2" t="s">
        <v>683</v>
      </c>
      <c r="C47" s="78" t="s">
        <v>258</v>
      </c>
      <c r="D47" s="2" t="s">
        <v>578</v>
      </c>
      <c r="E47" s="2" t="s">
        <v>684</v>
      </c>
      <c r="F47" s="71">
        <v>16800</v>
      </c>
      <c r="G47" s="71">
        <v>62.03</v>
      </c>
      <c r="H47" s="71">
        <v>0.36</v>
      </c>
    </row>
    <row r="48" spans="2:8">
      <c r="B48" s="2" t="s">
        <v>516</v>
      </c>
      <c r="C48" s="78" t="s">
        <v>258</v>
      </c>
      <c r="D48" s="2" t="s">
        <v>471</v>
      </c>
      <c r="E48" s="2" t="s">
        <v>517</v>
      </c>
      <c r="F48" s="71">
        <v>5000</v>
      </c>
      <c r="G48" s="71">
        <v>59.13</v>
      </c>
      <c r="H48" s="71">
        <v>0.34</v>
      </c>
    </row>
    <row r="49" spans="2:8">
      <c r="B49" s="2" t="s">
        <v>699</v>
      </c>
      <c r="C49" s="78" t="s">
        <v>258</v>
      </c>
      <c r="D49" s="2" t="s">
        <v>388</v>
      </c>
      <c r="E49" s="2" t="s">
        <v>700</v>
      </c>
      <c r="F49" s="71">
        <v>8100</v>
      </c>
      <c r="G49" s="71">
        <v>56.77</v>
      </c>
      <c r="H49" s="71">
        <v>0.33</v>
      </c>
    </row>
    <row r="50" spans="2:8">
      <c r="B50" s="2" t="s">
        <v>448</v>
      </c>
      <c r="C50" s="78" t="s">
        <v>258</v>
      </c>
      <c r="D50" s="2" t="s">
        <v>449</v>
      </c>
      <c r="E50" s="2" t="s">
        <v>450</v>
      </c>
      <c r="F50" s="71">
        <v>5240</v>
      </c>
      <c r="G50" s="71">
        <v>55.3</v>
      </c>
      <c r="H50" s="71">
        <v>0.32</v>
      </c>
    </row>
    <row r="51" spans="2:8">
      <c r="B51" s="2" t="s">
        <v>701</v>
      </c>
      <c r="C51" s="78" t="s">
        <v>258</v>
      </c>
      <c r="D51" s="2" t="s">
        <v>444</v>
      </c>
      <c r="E51" s="2" t="s">
        <v>702</v>
      </c>
      <c r="F51" s="71">
        <v>12000</v>
      </c>
      <c r="G51" s="71">
        <v>54.17</v>
      </c>
      <c r="H51" s="71">
        <v>0.31</v>
      </c>
    </row>
    <row r="52" spans="2:8">
      <c r="B52" s="2" t="s">
        <v>690</v>
      </c>
      <c r="C52" s="78" t="s">
        <v>258</v>
      </c>
      <c r="D52" s="2" t="s">
        <v>668</v>
      </c>
      <c r="E52" s="2" t="s">
        <v>691</v>
      </c>
      <c r="F52" s="71">
        <v>7000</v>
      </c>
      <c r="G52" s="71">
        <v>52.76</v>
      </c>
      <c r="H52" s="71">
        <v>0.31</v>
      </c>
    </row>
    <row r="53" spans="2:8">
      <c r="B53" s="2" t="s">
        <v>694</v>
      </c>
      <c r="C53" s="78" t="s">
        <v>258</v>
      </c>
      <c r="D53" s="2" t="s">
        <v>695</v>
      </c>
      <c r="E53" s="2" t="s">
        <v>696</v>
      </c>
      <c r="F53" s="71">
        <v>450</v>
      </c>
      <c r="G53" s="71">
        <v>51.85</v>
      </c>
      <c r="H53" s="71">
        <v>0.3</v>
      </c>
    </row>
    <row r="54" spans="2:8">
      <c r="B54" s="2" t="s">
        <v>420</v>
      </c>
      <c r="C54" s="78" t="s">
        <v>258</v>
      </c>
      <c r="D54" s="2" t="s">
        <v>421</v>
      </c>
      <c r="E54" s="2" t="s">
        <v>422</v>
      </c>
      <c r="F54" s="71">
        <v>3600</v>
      </c>
      <c r="G54" s="71">
        <v>50.45</v>
      </c>
      <c r="H54" s="71">
        <v>0.28999999999999998</v>
      </c>
    </row>
    <row r="55" spans="2:8">
      <c r="B55" s="2" t="s">
        <v>697</v>
      </c>
      <c r="C55" s="78" t="s">
        <v>258</v>
      </c>
      <c r="D55" s="2" t="s">
        <v>449</v>
      </c>
      <c r="E55" s="2" t="s">
        <v>698</v>
      </c>
      <c r="F55" s="71">
        <v>5200</v>
      </c>
      <c r="G55" s="71">
        <v>49.02</v>
      </c>
      <c r="H55" s="71">
        <v>0.28000000000000003</v>
      </c>
    </row>
    <row r="56" spans="2:8">
      <c r="B56" s="2" t="s">
        <v>417</v>
      </c>
      <c r="C56" s="78" t="s">
        <v>258</v>
      </c>
      <c r="D56" s="2" t="s">
        <v>418</v>
      </c>
      <c r="E56" s="2" t="s">
        <v>419</v>
      </c>
      <c r="F56" s="71">
        <v>2550</v>
      </c>
      <c r="G56" s="71">
        <v>45.72</v>
      </c>
      <c r="H56" s="71">
        <v>0.27</v>
      </c>
    </row>
    <row r="57" spans="2:8">
      <c r="B57" s="2" t="s">
        <v>440</v>
      </c>
      <c r="C57" s="78" t="s">
        <v>258</v>
      </c>
      <c r="D57" s="2" t="s">
        <v>441</v>
      </c>
      <c r="E57" s="2" t="s">
        <v>442</v>
      </c>
      <c r="F57" s="71">
        <v>4000</v>
      </c>
      <c r="G57" s="71">
        <v>45.37</v>
      </c>
      <c r="H57" s="71">
        <v>0.26</v>
      </c>
    </row>
    <row r="58" spans="2:8">
      <c r="B58" s="2" t="s">
        <v>707</v>
      </c>
      <c r="C58" s="78" t="s">
        <v>258</v>
      </c>
      <c r="D58" s="2" t="s">
        <v>412</v>
      </c>
      <c r="E58" s="2" t="s">
        <v>708</v>
      </c>
      <c r="F58" s="71">
        <v>18000</v>
      </c>
      <c r="G58" s="71">
        <v>41.5</v>
      </c>
      <c r="H58" s="71">
        <v>0.24</v>
      </c>
    </row>
    <row r="59" spans="2:8">
      <c r="B59" s="2" t="s">
        <v>705</v>
      </c>
      <c r="C59" s="78" t="s">
        <v>258</v>
      </c>
      <c r="D59" s="2" t="s">
        <v>388</v>
      </c>
      <c r="E59" s="2" t="s">
        <v>706</v>
      </c>
      <c r="F59" s="71">
        <v>1800</v>
      </c>
      <c r="G59" s="71">
        <v>39.26</v>
      </c>
      <c r="H59" s="71">
        <v>0.23</v>
      </c>
    </row>
    <row r="60" spans="2:8">
      <c r="B60" s="2" t="s">
        <v>692</v>
      </c>
      <c r="C60" s="78" t="s">
        <v>258</v>
      </c>
      <c r="D60" s="2" t="s">
        <v>502</v>
      </c>
      <c r="E60" s="2" t="s">
        <v>693</v>
      </c>
      <c r="F60" s="71">
        <v>9850</v>
      </c>
      <c r="G60" s="71">
        <v>38.15</v>
      </c>
      <c r="H60" s="71">
        <v>0.22</v>
      </c>
    </row>
    <row r="61" spans="2:8">
      <c r="B61" s="2" t="s">
        <v>711</v>
      </c>
      <c r="C61" s="78" t="s">
        <v>258</v>
      </c>
      <c r="D61" s="2" t="s">
        <v>695</v>
      </c>
      <c r="E61" s="2" t="s">
        <v>712</v>
      </c>
      <c r="F61" s="71">
        <v>990</v>
      </c>
      <c r="G61" s="71">
        <v>36.86</v>
      </c>
      <c r="H61" s="71">
        <v>0.21</v>
      </c>
    </row>
    <row r="62" spans="2:8">
      <c r="B62" s="2" t="s">
        <v>717</v>
      </c>
      <c r="C62" s="78" t="s">
        <v>258</v>
      </c>
      <c r="D62" s="2" t="s">
        <v>493</v>
      </c>
      <c r="E62" s="2" t="s">
        <v>718</v>
      </c>
      <c r="F62" s="71">
        <v>428</v>
      </c>
      <c r="G62" s="71">
        <v>30.54</v>
      </c>
      <c r="H62" s="71">
        <v>0.18</v>
      </c>
    </row>
    <row r="63" spans="2:8">
      <c r="B63" s="2" t="s">
        <v>715</v>
      </c>
      <c r="C63" s="78" t="s">
        <v>258</v>
      </c>
      <c r="D63" s="2" t="s">
        <v>452</v>
      </c>
      <c r="E63" s="2" t="s">
        <v>716</v>
      </c>
      <c r="F63" s="71">
        <v>4050</v>
      </c>
      <c r="G63" s="71">
        <v>27.35</v>
      </c>
      <c r="H63" s="71">
        <v>0.16</v>
      </c>
    </row>
    <row r="64" spans="2:8" ht="13">
      <c r="B64" s="3" t="s">
        <v>261</v>
      </c>
      <c r="C64" s="82"/>
      <c r="D64" s="3"/>
      <c r="E64" s="3"/>
      <c r="F64" s="83"/>
      <c r="G64" s="83">
        <f>SUM(G12:G63)</f>
        <v>4634.2700000000023</v>
      </c>
      <c r="H64" s="83">
        <f>SUM(H12:H63)</f>
        <v>26.909999999999997</v>
      </c>
    </row>
    <row r="65" spans="2:8" ht="13">
      <c r="B65" s="79" t="s">
        <v>248</v>
      </c>
      <c r="C65" s="80" t="s">
        <v>249</v>
      </c>
      <c r="D65" s="79" t="s">
        <v>727</v>
      </c>
      <c r="E65" s="79" t="s">
        <v>251</v>
      </c>
      <c r="F65" s="81" t="s">
        <v>252</v>
      </c>
      <c r="G65" s="81" t="s">
        <v>253</v>
      </c>
      <c r="H65" s="81" t="s">
        <v>254</v>
      </c>
    </row>
    <row r="66" spans="2:8" ht="13">
      <c r="B66" s="3" t="s">
        <v>728</v>
      </c>
    </row>
    <row r="67" spans="2:8" ht="13">
      <c r="B67" s="3" t="s">
        <v>257</v>
      </c>
    </row>
    <row r="68" spans="2:8" ht="13">
      <c r="B68" s="3" t="s">
        <v>729</v>
      </c>
    </row>
    <row r="69" spans="2:8">
      <c r="B69" s="2" t="s">
        <v>730</v>
      </c>
      <c r="C69" s="78">
        <v>6.58</v>
      </c>
      <c r="D69" s="2" t="s">
        <v>731</v>
      </c>
      <c r="E69" s="2" t="s">
        <v>732</v>
      </c>
      <c r="F69" s="71">
        <v>3500000</v>
      </c>
      <c r="G69" s="71">
        <v>3551.59</v>
      </c>
      <c r="H69" s="71">
        <v>20.64</v>
      </c>
    </row>
    <row r="70" spans="2:8">
      <c r="B70" s="2" t="s">
        <v>1805</v>
      </c>
      <c r="C70" s="78">
        <v>6.49</v>
      </c>
      <c r="D70" s="2" t="s">
        <v>731</v>
      </c>
      <c r="E70" s="2" t="s">
        <v>1806</v>
      </c>
      <c r="F70" s="71">
        <v>1500000</v>
      </c>
      <c r="G70" s="71">
        <v>1543.32</v>
      </c>
      <c r="H70" s="71">
        <v>8.9700000000000006</v>
      </c>
    </row>
    <row r="71" spans="2:8">
      <c r="B71" s="2" t="s">
        <v>733</v>
      </c>
      <c r="C71" s="78">
        <v>6.42</v>
      </c>
      <c r="D71" s="2" t="s">
        <v>731</v>
      </c>
      <c r="E71" s="2" t="s">
        <v>734</v>
      </c>
      <c r="F71" s="71">
        <v>1500000</v>
      </c>
      <c r="G71" s="71">
        <v>1529.06</v>
      </c>
      <c r="H71" s="71">
        <v>8.89</v>
      </c>
    </row>
    <row r="72" spans="2:8">
      <c r="B72" s="2" t="s">
        <v>741</v>
      </c>
      <c r="C72" s="78">
        <v>6.92</v>
      </c>
      <c r="D72" s="2" t="s">
        <v>731</v>
      </c>
      <c r="E72" s="2" t="s">
        <v>742</v>
      </c>
      <c r="F72" s="71">
        <v>1000000</v>
      </c>
      <c r="G72" s="71">
        <v>1054.17</v>
      </c>
      <c r="H72" s="71">
        <v>6.13</v>
      </c>
    </row>
    <row r="73" spans="2:8">
      <c r="B73" s="2" t="s">
        <v>735</v>
      </c>
      <c r="C73" s="78">
        <v>6.39</v>
      </c>
      <c r="D73" s="2" t="s">
        <v>731</v>
      </c>
      <c r="E73" s="2" t="s">
        <v>736</v>
      </c>
      <c r="F73" s="71">
        <v>1000000</v>
      </c>
      <c r="G73" s="71">
        <v>1008.57</v>
      </c>
      <c r="H73" s="71">
        <v>5.86</v>
      </c>
    </row>
    <row r="74" spans="2:8">
      <c r="B74" s="2" t="s">
        <v>3341</v>
      </c>
      <c r="C74" s="78">
        <v>6.47</v>
      </c>
      <c r="D74" s="2" t="s">
        <v>731</v>
      </c>
      <c r="E74" s="2" t="s">
        <v>3342</v>
      </c>
      <c r="F74" s="71">
        <v>500000</v>
      </c>
      <c r="G74" s="71">
        <v>515.35</v>
      </c>
      <c r="H74" s="71">
        <v>2.99</v>
      </c>
    </row>
    <row r="75" spans="2:8">
      <c r="B75" s="2" t="s">
        <v>3343</v>
      </c>
      <c r="C75" s="78">
        <v>6.42</v>
      </c>
      <c r="D75" s="2" t="s">
        <v>731</v>
      </c>
      <c r="E75" s="2" t="s">
        <v>3344</v>
      </c>
      <c r="F75" s="71">
        <v>500000</v>
      </c>
      <c r="G75" s="71">
        <v>504.07</v>
      </c>
      <c r="H75" s="71">
        <v>2.93</v>
      </c>
    </row>
    <row r="76" spans="2:8" ht="13">
      <c r="B76" s="3" t="s">
        <v>745</v>
      </c>
      <c r="C76" s="82"/>
      <c r="D76" s="3"/>
      <c r="E76" s="3"/>
      <c r="F76" s="83"/>
      <c r="G76" s="83">
        <f>SUM(G65:G75)</f>
        <v>9706.1299999999992</v>
      </c>
      <c r="H76" s="83">
        <f>SUM(H65:H75)</f>
        <v>56.410000000000004</v>
      </c>
    </row>
    <row r="77" spans="2:8" ht="13">
      <c r="B77" s="3" t="s">
        <v>746</v>
      </c>
    </row>
    <row r="78" spans="2:8">
      <c r="B78" s="2" t="s">
        <v>750</v>
      </c>
      <c r="C78" s="78">
        <v>7.65</v>
      </c>
      <c r="D78" s="2" t="s">
        <v>748</v>
      </c>
      <c r="E78" s="2" t="s">
        <v>751</v>
      </c>
      <c r="F78" s="71">
        <v>100</v>
      </c>
      <c r="G78" s="71">
        <v>982.42</v>
      </c>
      <c r="H78" s="71">
        <v>5.71</v>
      </c>
    </row>
    <row r="79" spans="2:8">
      <c r="B79" s="2" t="s">
        <v>755</v>
      </c>
      <c r="C79" s="78">
        <v>8.1300000000000008</v>
      </c>
      <c r="D79" s="2" t="s">
        <v>756</v>
      </c>
      <c r="E79" s="2" t="s">
        <v>757</v>
      </c>
      <c r="F79" s="71">
        <v>50</v>
      </c>
      <c r="G79" s="71">
        <v>500.87</v>
      </c>
      <c r="H79" s="71">
        <v>2.91</v>
      </c>
    </row>
    <row r="80" spans="2:8" ht="13">
      <c r="B80" s="3" t="s">
        <v>760</v>
      </c>
      <c r="C80" s="82"/>
      <c r="D80" s="3"/>
      <c r="E80" s="3"/>
      <c r="F80" s="83"/>
      <c r="G80" s="83">
        <f>SUM(G77:G79)</f>
        <v>1483.29</v>
      </c>
      <c r="H80" s="83">
        <f>SUM(H77:H79)</f>
        <v>8.620000000000001</v>
      </c>
    </row>
    <row r="81" spans="2:8" ht="13">
      <c r="B81" s="3" t="s">
        <v>761</v>
      </c>
      <c r="C81" s="82"/>
      <c r="D81" s="3"/>
      <c r="E81" s="3"/>
      <c r="F81" s="83"/>
      <c r="G81" s="83">
        <v>634.04999999999995</v>
      </c>
      <c r="H81" s="83">
        <v>3.69</v>
      </c>
    </row>
    <row r="82" spans="2:8" ht="13">
      <c r="B82" s="3" t="s">
        <v>263</v>
      </c>
      <c r="C82" s="82"/>
      <c r="D82" s="3"/>
      <c r="E82" s="3"/>
      <c r="F82" s="83"/>
      <c r="G82" s="83">
        <v>16457.740000000002</v>
      </c>
      <c r="H82" s="83">
        <v>95.63</v>
      </c>
    </row>
    <row r="83" spans="2:8" ht="13">
      <c r="B83" s="3" t="s">
        <v>350</v>
      </c>
      <c r="C83" s="82"/>
      <c r="D83" s="3"/>
      <c r="E83" s="3"/>
      <c r="F83" s="83"/>
      <c r="G83" s="83">
        <v>750.01224879999904</v>
      </c>
      <c r="H83" s="83">
        <v>4.3700000000000045</v>
      </c>
    </row>
    <row r="84" spans="2:8" ht="13">
      <c r="B84" s="3" t="s">
        <v>265</v>
      </c>
      <c r="C84" s="82"/>
      <c r="D84" s="3"/>
      <c r="E84" s="3"/>
      <c r="F84" s="83"/>
      <c r="G84" s="83">
        <v>17207.7522488</v>
      </c>
      <c r="H84" s="83">
        <v>100</v>
      </c>
    </row>
    <row r="85" spans="2:8">
      <c r="B85" s="2" t="s">
        <v>266</v>
      </c>
    </row>
    <row r="86" spans="2:8">
      <c r="B86" s="2" t="s">
        <v>267</v>
      </c>
    </row>
    <row r="87" spans="2:8">
      <c r="B87" s="2" t="s">
        <v>268</v>
      </c>
      <c r="C87" s="78" t="s">
        <v>269</v>
      </c>
    </row>
    <row r="88" spans="2:8" ht="13">
      <c r="B88" s="3"/>
    </row>
    <row r="89" spans="2:8" ht="26">
      <c r="B89" s="84" t="s">
        <v>270</v>
      </c>
      <c r="C89" s="78" t="s">
        <v>271</v>
      </c>
    </row>
    <row r="90" spans="2:8" ht="13">
      <c r="B90" s="3"/>
    </row>
    <row r="91" spans="2:8" ht="13">
      <c r="B91" s="3" t="s">
        <v>272</v>
      </c>
      <c r="C91" s="78" t="s">
        <v>271</v>
      </c>
    </row>
    <row r="92" spans="2:8" ht="13">
      <c r="B92" s="3" t="s">
        <v>274</v>
      </c>
      <c r="C92" s="78" t="s">
        <v>275</v>
      </c>
    </row>
    <row r="93" spans="2:8" ht="13">
      <c r="B93" s="3" t="s">
        <v>3345</v>
      </c>
      <c r="C93" s="82"/>
    </row>
    <row r="94" spans="2:8" ht="13">
      <c r="B94" s="3" t="s">
        <v>3346</v>
      </c>
      <c r="C94" s="82"/>
    </row>
    <row r="95" spans="2:8" ht="13">
      <c r="B95" s="3" t="s">
        <v>3347</v>
      </c>
      <c r="C95" s="82"/>
    </row>
    <row r="96" spans="2:8" ht="13">
      <c r="B96" s="3" t="s">
        <v>3348</v>
      </c>
      <c r="C96" s="82"/>
    </row>
    <row r="97" spans="2:4" ht="13">
      <c r="B97" s="3" t="s">
        <v>3349</v>
      </c>
      <c r="C97" s="82"/>
    </row>
    <row r="98" spans="2:4">
      <c r="B98" s="2" t="s">
        <v>286</v>
      </c>
    </row>
    <row r="100" spans="2:4" ht="14.5">
      <c r="B100" s="85"/>
      <c r="C100" s="86" t="s">
        <v>287</v>
      </c>
    </row>
    <row r="101" spans="2:4" ht="29">
      <c r="B101" s="85" t="s">
        <v>288</v>
      </c>
      <c r="C101" s="87" t="s">
        <v>114</v>
      </c>
    </row>
    <row r="102" spans="2:4" ht="14.5">
      <c r="B102" s="85" t="s">
        <v>289</v>
      </c>
      <c r="C102" s="86"/>
    </row>
    <row r="103" spans="2:4" ht="14.5">
      <c r="B103" s="85"/>
      <c r="C103" s="86"/>
    </row>
    <row r="104" spans="2:4" ht="14.5">
      <c r="B104" s="85" t="s">
        <v>290</v>
      </c>
      <c r="C104" s="188">
        <v>6.8000000000000005E-2</v>
      </c>
    </row>
    <row r="105" spans="2:4" ht="14.5">
      <c r="B105" s="85"/>
      <c r="C105" s="202"/>
    </row>
    <row r="106" spans="2:4" ht="14.5">
      <c r="B106" s="85" t="s">
        <v>291</v>
      </c>
      <c r="C106" s="202" t="s">
        <v>3350</v>
      </c>
    </row>
    <row r="107" spans="2:4" ht="14.5">
      <c r="B107" s="85" t="s">
        <v>292</v>
      </c>
      <c r="C107" s="202" t="s">
        <v>3351</v>
      </c>
    </row>
    <row r="108" spans="2:4" ht="14.5">
      <c r="B108" s="85"/>
      <c r="C108" s="86"/>
    </row>
    <row r="109" spans="2:4" ht="14.5">
      <c r="B109" s="85" t="s">
        <v>293</v>
      </c>
      <c r="C109" s="86" t="s">
        <v>269</v>
      </c>
    </row>
    <row r="110" spans="2:4" ht="14.5">
      <c r="B110" s="88" t="s">
        <v>294</v>
      </c>
      <c r="C110" s="88"/>
    </row>
    <row r="112" spans="2:4" ht="14.5">
      <c r="B112" s="85" t="s">
        <v>295</v>
      </c>
      <c r="C112" s="86"/>
      <c r="D112" s="85"/>
    </row>
    <row r="113" spans="2:7" ht="29">
      <c r="B113" s="89" t="s">
        <v>296</v>
      </c>
      <c r="C113" s="87" t="s">
        <v>297</v>
      </c>
      <c r="D113" s="89" t="s">
        <v>298</v>
      </c>
    </row>
    <row r="114" spans="2:7" ht="14.5">
      <c r="B114" s="85" t="s">
        <v>271</v>
      </c>
      <c r="C114" s="86" t="s">
        <v>271</v>
      </c>
      <c r="D114" s="85" t="s">
        <v>271</v>
      </c>
    </row>
    <row r="116" spans="2:7" ht="13">
      <c r="B116" s="90" t="s">
        <v>299</v>
      </c>
      <c r="C116" s="91">
        <v>45747</v>
      </c>
      <c r="D116" s="92"/>
      <c r="E116" s="93"/>
      <c r="F116" s="94"/>
    </row>
    <row r="117" spans="2:7" ht="13">
      <c r="B117" s="90" t="s">
        <v>300</v>
      </c>
      <c r="C117" s="95" t="s">
        <v>301</v>
      </c>
      <c r="D117" s="90" t="s">
        <v>302</v>
      </c>
      <c r="E117" s="96" t="s">
        <v>303</v>
      </c>
      <c r="F117" s="97" t="s">
        <v>304</v>
      </c>
      <c r="G117" s="83"/>
    </row>
    <row r="118" spans="2:7">
      <c r="B118" s="98" t="s">
        <v>271</v>
      </c>
      <c r="C118" s="99" t="s">
        <v>271</v>
      </c>
      <c r="D118" s="98" t="s">
        <v>271</v>
      </c>
      <c r="E118" s="100" t="s">
        <v>271</v>
      </c>
      <c r="F118" s="101" t="s">
        <v>271</v>
      </c>
    </row>
    <row r="121" spans="2:7" ht="13">
      <c r="B121" s="3" t="s">
        <v>305</v>
      </c>
    </row>
    <row r="122" spans="2:7" ht="13">
      <c r="B122" s="3"/>
    </row>
    <row r="123" spans="2:7" ht="13">
      <c r="B123" s="3" t="s">
        <v>306</v>
      </c>
    </row>
    <row r="124" spans="2:7" ht="13">
      <c r="B124" s="90" t="s">
        <v>307</v>
      </c>
      <c r="C124" s="95" t="s">
        <v>308</v>
      </c>
      <c r="D124" s="3"/>
    </row>
    <row r="125" spans="2:7">
      <c r="B125" s="92" t="s">
        <v>271</v>
      </c>
      <c r="C125" s="102" t="s">
        <v>271</v>
      </c>
    </row>
    <row r="127" spans="2:7" ht="13">
      <c r="B127" s="90" t="s">
        <v>309</v>
      </c>
      <c r="C127" s="95" t="s">
        <v>308</v>
      </c>
    </row>
    <row r="128" spans="2:7">
      <c r="B128" s="92" t="s">
        <v>271</v>
      </c>
      <c r="C128" s="102" t="s">
        <v>271</v>
      </c>
    </row>
    <row r="130" spans="2:7" ht="13">
      <c r="B130" s="90" t="s">
        <v>310</v>
      </c>
      <c r="C130" s="95" t="s">
        <v>311</v>
      </c>
    </row>
    <row r="131" spans="2:7">
      <c r="B131" s="92" t="s">
        <v>271</v>
      </c>
      <c r="C131" s="102" t="s">
        <v>271</v>
      </c>
    </row>
    <row r="133" spans="2:7" ht="13">
      <c r="B133" s="96" t="s">
        <v>312</v>
      </c>
      <c r="C133" s="95" t="s">
        <v>311</v>
      </c>
    </row>
    <row r="134" spans="2:7">
      <c r="B134" s="93" t="s">
        <v>271</v>
      </c>
      <c r="C134" s="102" t="s">
        <v>271</v>
      </c>
    </row>
    <row r="136" spans="2:7" ht="13">
      <c r="B136" s="90" t="s">
        <v>313</v>
      </c>
      <c r="C136" s="95" t="s">
        <v>271</v>
      </c>
    </row>
    <row r="138" spans="2:7" ht="13">
      <c r="B138" s="90" t="s">
        <v>314</v>
      </c>
      <c r="C138" s="91">
        <v>45747</v>
      </c>
      <c r="D138" s="92"/>
      <c r="E138" s="93"/>
      <c r="F138" s="94"/>
    </row>
    <row r="139" spans="2:7" ht="13">
      <c r="B139" s="90" t="s">
        <v>300</v>
      </c>
      <c r="C139" s="95" t="s">
        <v>301</v>
      </c>
      <c r="D139" s="90" t="s">
        <v>302</v>
      </c>
      <c r="E139" s="96" t="s">
        <v>303</v>
      </c>
      <c r="F139" s="97" t="s">
        <v>304</v>
      </c>
      <c r="G139" s="83"/>
    </row>
    <row r="140" spans="2:7">
      <c r="B140" s="98" t="s">
        <v>271</v>
      </c>
      <c r="C140" s="99" t="s">
        <v>271</v>
      </c>
      <c r="D140" s="98" t="s">
        <v>271</v>
      </c>
      <c r="E140" s="100" t="s">
        <v>271</v>
      </c>
      <c r="F140" s="101" t="s">
        <v>271</v>
      </c>
    </row>
    <row r="141" spans="2:7" ht="13">
      <c r="B141" s="3" t="s">
        <v>305</v>
      </c>
    </row>
    <row r="142" spans="2:7" ht="13">
      <c r="B142" s="3"/>
    </row>
    <row r="143" spans="2:7" ht="13">
      <c r="B143" s="3" t="s">
        <v>306</v>
      </c>
    </row>
    <row r="144" spans="2:7" ht="13">
      <c r="B144" s="90" t="s">
        <v>307</v>
      </c>
      <c r="C144" s="95" t="s">
        <v>308</v>
      </c>
      <c r="D144" s="3"/>
    </row>
    <row r="145" spans="2:3">
      <c r="B145" s="92" t="s">
        <v>271</v>
      </c>
      <c r="C145" s="102" t="s">
        <v>271</v>
      </c>
    </row>
    <row r="147" spans="2:3" ht="13">
      <c r="B147" s="90" t="s">
        <v>309</v>
      </c>
      <c r="C147" s="95" t="s">
        <v>308</v>
      </c>
    </row>
    <row r="148" spans="2:3">
      <c r="B148" s="92" t="s">
        <v>271</v>
      </c>
      <c r="C148" s="102" t="s">
        <v>271</v>
      </c>
    </row>
    <row r="150" spans="2:3" ht="13">
      <c r="B150" s="90" t="s">
        <v>310</v>
      </c>
      <c r="C150" s="95" t="s">
        <v>311</v>
      </c>
    </row>
    <row r="151" spans="2:3">
      <c r="B151" s="92" t="s">
        <v>271</v>
      </c>
      <c r="C151" s="102" t="s">
        <v>271</v>
      </c>
    </row>
    <row r="153" spans="2:3" ht="13">
      <c r="B153" s="96" t="s">
        <v>312</v>
      </c>
      <c r="C153" s="95" t="s">
        <v>311</v>
      </c>
    </row>
    <row r="154" spans="2:3">
      <c r="B154" s="93" t="s">
        <v>271</v>
      </c>
      <c r="C154" s="102" t="s">
        <v>271</v>
      </c>
    </row>
    <row r="156" spans="2:3" ht="13">
      <c r="B156" s="90" t="s">
        <v>313</v>
      </c>
      <c r="C156" s="95" t="s">
        <v>271</v>
      </c>
    </row>
    <row r="159" spans="2:3" ht="13">
      <c r="B159" s="3" t="s">
        <v>315</v>
      </c>
    </row>
    <row r="161" spans="2:80" ht="13">
      <c r="B161" s="90" t="s">
        <v>300</v>
      </c>
      <c r="C161" s="95" t="s">
        <v>316</v>
      </c>
      <c r="D161" s="90" t="s">
        <v>317</v>
      </c>
      <c r="E161" s="90" t="s">
        <v>318</v>
      </c>
      <c r="F161" s="83"/>
    </row>
    <row r="162" spans="2:80">
      <c r="B162" s="92" t="s">
        <v>271</v>
      </c>
      <c r="C162" s="102" t="s">
        <v>271</v>
      </c>
      <c r="D162" s="92" t="s">
        <v>271</v>
      </c>
      <c r="E162" s="92" t="s">
        <v>271</v>
      </c>
    </row>
    <row r="165" spans="2:80" ht="13">
      <c r="B165" s="3" t="s">
        <v>319</v>
      </c>
      <c r="C165" s="82" t="s">
        <v>271</v>
      </c>
      <c r="D165" s="3"/>
      <c r="E165" s="3"/>
      <c r="F165" s="83"/>
      <c r="G165" s="83"/>
      <c r="H165" s="8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row>
    <row r="167" spans="2:80" ht="13">
      <c r="B167" s="3" t="s">
        <v>320</v>
      </c>
    </row>
    <row r="169" spans="2:80" ht="13">
      <c r="B169" s="90" t="s">
        <v>321</v>
      </c>
      <c r="C169" s="95" t="s">
        <v>308</v>
      </c>
      <c r="D169" s="3"/>
    </row>
    <row r="170" spans="2:80">
      <c r="B170" s="92" t="s">
        <v>271</v>
      </c>
      <c r="C170" s="102" t="s">
        <v>271</v>
      </c>
    </row>
    <row r="173" spans="2:80" ht="13">
      <c r="B173" s="90" t="s">
        <v>322</v>
      </c>
      <c r="C173" s="95" t="s">
        <v>323</v>
      </c>
      <c r="D173" s="3"/>
    </row>
    <row r="174" spans="2:80">
      <c r="B174" s="92" t="s">
        <v>271</v>
      </c>
      <c r="C174" s="102" t="s">
        <v>271</v>
      </c>
    </row>
    <row r="177" spans="2:80" ht="13">
      <c r="B177" s="3" t="s">
        <v>324</v>
      </c>
    </row>
    <row r="180" spans="2:80" ht="13">
      <c r="B180" s="3" t="s">
        <v>325</v>
      </c>
    </row>
    <row r="182" spans="2:80" ht="13">
      <c r="B182" s="90" t="s">
        <v>300</v>
      </c>
      <c r="C182" s="95" t="s">
        <v>326</v>
      </c>
      <c r="D182" s="90" t="s">
        <v>316</v>
      </c>
      <c r="E182" s="90" t="s">
        <v>317</v>
      </c>
      <c r="F182" s="97" t="s">
        <v>318</v>
      </c>
      <c r="G182" s="83"/>
    </row>
    <row r="183" spans="2:80">
      <c r="B183" s="92" t="s">
        <v>271</v>
      </c>
      <c r="C183" s="102" t="s">
        <v>271</v>
      </c>
      <c r="D183" s="92" t="s">
        <v>271</v>
      </c>
      <c r="E183" s="92" t="s">
        <v>271</v>
      </c>
      <c r="F183" s="103" t="s">
        <v>271</v>
      </c>
    </row>
    <row r="186" spans="2:80" ht="13">
      <c r="B186" s="3" t="s">
        <v>319</v>
      </c>
      <c r="C186" s="82" t="s">
        <v>271</v>
      </c>
      <c r="D186" s="3"/>
      <c r="E186" s="3"/>
      <c r="F186" s="83"/>
      <c r="G186" s="83"/>
      <c r="H186" s="8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row>
    <row r="188" spans="2:80" ht="13">
      <c r="B188" s="3" t="s">
        <v>320</v>
      </c>
    </row>
    <row r="190" spans="2:80" ht="13">
      <c r="B190" s="90" t="s">
        <v>321</v>
      </c>
      <c r="C190" s="95" t="s">
        <v>308</v>
      </c>
      <c r="D190" s="3"/>
    </row>
    <row r="191" spans="2:80">
      <c r="B191" s="92" t="s">
        <v>271</v>
      </c>
      <c r="C191" s="102" t="s">
        <v>271</v>
      </c>
    </row>
    <row r="194" spans="2:7" ht="13">
      <c r="B194" s="90" t="s">
        <v>322</v>
      </c>
      <c r="C194" s="95" t="s">
        <v>323</v>
      </c>
      <c r="D194" s="3"/>
    </row>
    <row r="195" spans="2:7">
      <c r="B195" s="92" t="s">
        <v>271</v>
      </c>
      <c r="C195" s="102" t="s">
        <v>271</v>
      </c>
    </row>
    <row r="198" spans="2:7" ht="13">
      <c r="B198" s="3" t="s">
        <v>324</v>
      </c>
    </row>
    <row r="201" spans="2:7" ht="13">
      <c r="B201" s="3" t="s">
        <v>327</v>
      </c>
    </row>
    <row r="202" spans="2:7" ht="13">
      <c r="B202" s="90" t="s">
        <v>300</v>
      </c>
      <c r="C202" s="95" t="s">
        <v>328</v>
      </c>
      <c r="D202" s="90" t="s">
        <v>329</v>
      </c>
      <c r="E202" s="90" t="s">
        <v>330</v>
      </c>
      <c r="F202" s="97" t="s">
        <v>331</v>
      </c>
      <c r="G202" s="83"/>
    </row>
    <row r="203" spans="2:7">
      <c r="B203" s="92" t="s">
        <v>271</v>
      </c>
      <c r="C203" s="102" t="s">
        <v>271</v>
      </c>
      <c r="D203" s="92" t="s">
        <v>271</v>
      </c>
      <c r="E203" s="92" t="s">
        <v>271</v>
      </c>
      <c r="F203" s="103" t="s">
        <v>271</v>
      </c>
    </row>
    <row r="204" spans="2:7">
      <c r="B204" s="2" t="s">
        <v>332</v>
      </c>
    </row>
  </sheetData>
  <mergeCells count="4">
    <mergeCell ref="B1:E1"/>
    <mergeCell ref="C3:C6"/>
    <mergeCell ref="D3:D6"/>
    <mergeCell ref="B110:C110"/>
  </mergeCells>
  <hyperlinks>
    <hyperlink ref="A1" location="Index!A1" display="Index" xr:uid="{90B146A0-6628-457B-A2E4-DBF4EA4522E0}"/>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FA29-DE32-41FD-8CC5-920157521188}">
  <dimension ref="A1:CB15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110</v>
      </c>
      <c r="C1" s="70"/>
      <c r="D1" s="70"/>
      <c r="E1" s="70"/>
    </row>
    <row r="3" spans="1:5" ht="14.5">
      <c r="B3" s="239" t="s">
        <v>3352</v>
      </c>
      <c r="C3" s="240"/>
      <c r="D3" s="241"/>
      <c r="E3" s="121"/>
    </row>
    <row r="4" spans="1:5" ht="29">
      <c r="B4" s="242" t="s">
        <v>3353</v>
      </c>
      <c r="C4" s="243"/>
      <c r="D4" s="244"/>
      <c r="E4" s="121"/>
    </row>
    <row r="5" spans="1:5" ht="14.5">
      <c r="B5" s="242" t="s">
        <v>241</v>
      </c>
      <c r="C5" s="243"/>
      <c r="D5" s="244"/>
      <c r="E5" s="121"/>
    </row>
    <row r="6" spans="1:5" ht="14.5">
      <c r="B6" s="242" t="s">
        <v>3354</v>
      </c>
      <c r="C6" s="243"/>
      <c r="D6" s="244"/>
      <c r="E6" s="121"/>
    </row>
    <row r="7" spans="1:5" ht="15" thickBot="1">
      <c r="B7" s="242" t="s">
        <v>3355</v>
      </c>
      <c r="C7" s="245"/>
      <c r="D7" s="246"/>
      <c r="E7" s="121"/>
    </row>
    <row r="8" spans="1:5" ht="14.5">
      <c r="B8" s="167" t="s">
        <v>244</v>
      </c>
      <c r="C8" s="247" t="s">
        <v>245</v>
      </c>
      <c r="D8" s="248" t="s">
        <v>246</v>
      </c>
      <c r="E8" s="121"/>
    </row>
    <row r="9" spans="1:5" ht="14.5">
      <c r="B9" s="121"/>
      <c r="C9" s="201"/>
      <c r="D9" s="201"/>
      <c r="E9" s="121"/>
    </row>
    <row r="10" spans="1:5" ht="14.5">
      <c r="B10" s="114"/>
      <c r="C10" s="114"/>
      <c r="D10" s="114"/>
      <c r="E10" s="114"/>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t="s">
        <v>3356</v>
      </c>
      <c r="D14" s="6"/>
      <c r="E14" s="6"/>
    </row>
    <row r="15" spans="1:5" ht="14.5">
      <c r="B15" s="72" t="s">
        <v>2826</v>
      </c>
      <c r="C15" s="185"/>
      <c r="D15" s="6"/>
      <c r="E15" s="6"/>
    </row>
    <row r="16" spans="1:5" ht="14.5">
      <c r="B16" s="72" t="s">
        <v>2827</v>
      </c>
      <c r="C16" s="185"/>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3357</v>
      </c>
      <c r="D22" s="79" t="s">
        <v>727</v>
      </c>
      <c r="E22" s="79" t="s">
        <v>251</v>
      </c>
      <c r="F22" s="81" t="s">
        <v>252</v>
      </c>
      <c r="G22" s="81" t="s">
        <v>253</v>
      </c>
      <c r="H22" s="81" t="s">
        <v>254</v>
      </c>
    </row>
    <row r="23" spans="2:8" ht="13">
      <c r="B23" s="3" t="s">
        <v>728</v>
      </c>
    </row>
    <row r="24" spans="2:8" ht="13">
      <c r="B24" s="3" t="s">
        <v>3358</v>
      </c>
    </row>
    <row r="25" spans="2:8">
      <c r="B25" s="2" t="s">
        <v>3359</v>
      </c>
      <c r="C25" s="78">
        <v>6.38</v>
      </c>
      <c r="D25" s="2" t="s">
        <v>731</v>
      </c>
      <c r="E25" s="2" t="s">
        <v>3360</v>
      </c>
      <c r="F25" s="71">
        <v>10000000</v>
      </c>
      <c r="G25" s="71">
        <v>9959.99</v>
      </c>
      <c r="H25" s="71">
        <v>5.61</v>
      </c>
    </row>
    <row r="26" spans="2:8">
      <c r="B26" s="2" t="s">
        <v>3361</v>
      </c>
      <c r="C26" s="78">
        <v>6.26</v>
      </c>
      <c r="D26" s="2" t="s">
        <v>731</v>
      </c>
      <c r="E26" s="2" t="s">
        <v>3362</v>
      </c>
      <c r="F26" s="71">
        <v>7500000</v>
      </c>
      <c r="G26" s="71">
        <v>7478.18</v>
      </c>
      <c r="H26" s="71">
        <v>4.22</v>
      </c>
    </row>
    <row r="27" spans="2:8">
      <c r="B27" s="2" t="s">
        <v>3363</v>
      </c>
      <c r="C27" s="78">
        <v>6.28</v>
      </c>
      <c r="D27" s="2" t="s">
        <v>731</v>
      </c>
      <c r="E27" s="2" t="s">
        <v>3364</v>
      </c>
      <c r="F27" s="71">
        <v>5000000</v>
      </c>
      <c r="G27" s="71">
        <v>4992.2700000000004</v>
      </c>
      <c r="H27" s="71">
        <v>2.81</v>
      </c>
    </row>
    <row r="28" spans="2:8" ht="13">
      <c r="B28" s="3" t="s">
        <v>2275</v>
      </c>
      <c r="C28" s="82"/>
      <c r="D28" s="3"/>
      <c r="E28" s="3"/>
      <c r="F28" s="83"/>
      <c r="G28" s="83">
        <f>SUM(G22:G27)</f>
        <v>22430.44</v>
      </c>
      <c r="H28" s="83">
        <f>SUM(H22:H27)</f>
        <v>12.64</v>
      </c>
    </row>
    <row r="29" spans="2:8" ht="13">
      <c r="B29" s="3" t="s">
        <v>3365</v>
      </c>
      <c r="C29" s="82"/>
      <c r="D29" s="3"/>
      <c r="E29" s="3"/>
      <c r="F29" s="83"/>
      <c r="G29" s="83">
        <v>1299.77</v>
      </c>
      <c r="H29" s="83">
        <v>0.73</v>
      </c>
    </row>
    <row r="30" spans="2:8" ht="13">
      <c r="B30" s="3" t="s">
        <v>3366</v>
      </c>
      <c r="C30" s="82"/>
      <c r="D30" s="3"/>
      <c r="E30" s="3"/>
      <c r="F30" s="83"/>
      <c r="G30" s="83">
        <v>152992.25</v>
      </c>
      <c r="H30" s="83">
        <v>86.29</v>
      </c>
    </row>
    <row r="31" spans="2:8" ht="13">
      <c r="B31" s="3" t="s">
        <v>263</v>
      </c>
      <c r="C31" s="82"/>
      <c r="D31" s="3"/>
      <c r="E31" s="3"/>
      <c r="F31" s="83"/>
      <c r="G31" s="83">
        <v>176722.46</v>
      </c>
      <c r="H31" s="83">
        <v>99.66</v>
      </c>
    </row>
    <row r="32" spans="2:8" ht="13">
      <c r="B32" s="3" t="s">
        <v>350</v>
      </c>
      <c r="C32" s="82"/>
      <c r="D32" s="3"/>
      <c r="E32" s="3"/>
      <c r="F32" s="83"/>
      <c r="G32" s="83">
        <v>677.36520990001054</v>
      </c>
      <c r="H32" s="83">
        <v>0.34000000000000341</v>
      </c>
    </row>
    <row r="33" spans="2:8" ht="13">
      <c r="B33" s="3" t="s">
        <v>265</v>
      </c>
      <c r="C33" s="82"/>
      <c r="D33" s="3"/>
      <c r="E33" s="3"/>
      <c r="F33" s="83"/>
      <c r="G33" s="83">
        <v>177399.82520990001</v>
      </c>
      <c r="H33" s="83">
        <v>100</v>
      </c>
    </row>
    <row r="34" spans="2:8">
      <c r="B34" s="2" t="s">
        <v>266</v>
      </c>
    </row>
    <row r="35" spans="2:8">
      <c r="B35" s="2" t="s">
        <v>267</v>
      </c>
    </row>
    <row r="36" spans="2:8">
      <c r="B36" s="2" t="s">
        <v>268</v>
      </c>
      <c r="C36" s="78" t="s">
        <v>269</v>
      </c>
    </row>
    <row r="37" spans="2:8" ht="13">
      <c r="B37" s="3" t="s">
        <v>1534</v>
      </c>
    </row>
    <row r="38" spans="2:8" ht="26">
      <c r="B38" s="84" t="s">
        <v>270</v>
      </c>
      <c r="C38" s="78" t="s">
        <v>271</v>
      </c>
    </row>
    <row r="39" spans="2:8" ht="13">
      <c r="B39" s="3"/>
    </row>
    <row r="40" spans="2:8" ht="13">
      <c r="B40" s="3" t="s">
        <v>272</v>
      </c>
      <c r="C40" s="78" t="s">
        <v>271</v>
      </c>
    </row>
    <row r="41" spans="2:8" ht="13">
      <c r="B41" s="3" t="s">
        <v>274</v>
      </c>
      <c r="C41" s="78" t="s">
        <v>275</v>
      </c>
    </row>
    <row r="42" spans="2:8" ht="13">
      <c r="B42" s="3" t="s">
        <v>3367</v>
      </c>
      <c r="C42" s="82"/>
    </row>
    <row r="43" spans="2:8" ht="13">
      <c r="B43" s="3" t="s">
        <v>3368</v>
      </c>
      <c r="C43" s="82"/>
    </row>
    <row r="44" spans="2:8" ht="13">
      <c r="B44" s="3" t="s">
        <v>3369</v>
      </c>
      <c r="C44" s="82"/>
    </row>
    <row r="45" spans="2:8" ht="13">
      <c r="B45" s="3" t="s">
        <v>3370</v>
      </c>
      <c r="C45" s="82"/>
    </row>
    <row r="46" spans="2:8" ht="13">
      <c r="B46" s="3" t="s">
        <v>3371</v>
      </c>
      <c r="C46" s="82"/>
    </row>
    <row r="47" spans="2:8" ht="13">
      <c r="B47" s="3" t="s">
        <v>3372</v>
      </c>
      <c r="C47" s="82"/>
    </row>
    <row r="48" spans="2:8" ht="13">
      <c r="B48" s="3" t="s">
        <v>3373</v>
      </c>
      <c r="C48" s="82"/>
    </row>
    <row r="49" spans="2:3" ht="13">
      <c r="B49" s="3" t="s">
        <v>3374</v>
      </c>
      <c r="C49" s="82"/>
    </row>
    <row r="50" spans="2:3" ht="13">
      <c r="B50" s="3" t="s">
        <v>3375</v>
      </c>
      <c r="C50" s="82"/>
    </row>
    <row r="51" spans="2:3">
      <c r="B51" s="2" t="s">
        <v>1883</v>
      </c>
    </row>
    <row r="53" spans="2:3" ht="14.5">
      <c r="B53" s="85"/>
      <c r="C53" s="86" t="s">
        <v>287</v>
      </c>
    </row>
    <row r="54" spans="2:3" ht="14.5">
      <c r="B54" s="85" t="s">
        <v>288</v>
      </c>
      <c r="C54" s="87" t="s">
        <v>110</v>
      </c>
    </row>
    <row r="55" spans="2:3" ht="14.5">
      <c r="B55" s="85" t="s">
        <v>289</v>
      </c>
      <c r="C55" s="86"/>
    </row>
    <row r="56" spans="2:3" ht="14.5">
      <c r="B56" s="85"/>
      <c r="C56" s="86"/>
    </row>
    <row r="57" spans="2:3" ht="14.5">
      <c r="B57" s="85" t="s">
        <v>290</v>
      </c>
      <c r="C57" s="188">
        <v>7.2999999999999995E-2</v>
      </c>
    </row>
    <row r="58" spans="2:3" ht="14.5">
      <c r="B58" s="85"/>
      <c r="C58" s="202"/>
    </row>
    <row r="59" spans="2:3" ht="14.5">
      <c r="B59" s="85" t="s">
        <v>291</v>
      </c>
      <c r="C59" s="202" t="s">
        <v>3376</v>
      </c>
    </row>
    <row r="60" spans="2:3" ht="14.5">
      <c r="B60" s="85" t="s">
        <v>292</v>
      </c>
      <c r="C60" s="202" t="s">
        <v>3376</v>
      </c>
    </row>
    <row r="61" spans="2:3" ht="14.5">
      <c r="B61" s="85"/>
      <c r="C61" s="86"/>
    </row>
    <row r="62" spans="2:3" ht="14.5">
      <c r="B62" s="85" t="s">
        <v>293</v>
      </c>
      <c r="C62" s="86" t="s">
        <v>269</v>
      </c>
    </row>
    <row r="63" spans="2:3" ht="14.5">
      <c r="B63" s="88" t="s">
        <v>294</v>
      </c>
      <c r="C63" s="88"/>
    </row>
    <row r="65" spans="2:7" ht="14.5">
      <c r="B65" s="85" t="s">
        <v>295</v>
      </c>
      <c r="C65" s="86"/>
      <c r="D65" s="85"/>
    </row>
    <row r="66" spans="2:7" ht="29">
      <c r="B66" s="89" t="s">
        <v>296</v>
      </c>
      <c r="C66" s="87" t="s">
        <v>297</v>
      </c>
      <c r="D66" s="89" t="s">
        <v>298</v>
      </c>
    </row>
    <row r="67" spans="2:7" ht="14.5">
      <c r="B67" s="85" t="s">
        <v>271</v>
      </c>
      <c r="C67" s="86" t="s">
        <v>271</v>
      </c>
      <c r="D67" s="85" t="s">
        <v>271</v>
      </c>
    </row>
    <row r="69" spans="2:7" ht="13">
      <c r="B69" s="90" t="s">
        <v>299</v>
      </c>
      <c r="C69" s="91">
        <v>45747</v>
      </c>
      <c r="D69" s="92"/>
      <c r="E69" s="93"/>
      <c r="F69" s="94"/>
    </row>
    <row r="70" spans="2:7" ht="13">
      <c r="B70" s="90" t="s">
        <v>300</v>
      </c>
      <c r="C70" s="95" t="s">
        <v>301</v>
      </c>
      <c r="D70" s="90" t="s">
        <v>302</v>
      </c>
      <c r="E70" s="96" t="s">
        <v>303</v>
      </c>
      <c r="F70" s="97" t="s">
        <v>304</v>
      </c>
      <c r="G70" s="83"/>
    </row>
    <row r="71" spans="2:7">
      <c r="B71" s="98" t="s">
        <v>271</v>
      </c>
      <c r="C71" s="99" t="s">
        <v>271</v>
      </c>
      <c r="D71" s="98" t="s">
        <v>271</v>
      </c>
      <c r="E71" s="100" t="s">
        <v>271</v>
      </c>
      <c r="F71" s="101" t="s">
        <v>271</v>
      </c>
    </row>
    <row r="74" spans="2:7" ht="13">
      <c r="B74" s="3" t="s">
        <v>305</v>
      </c>
    </row>
    <row r="75" spans="2:7" ht="13">
      <c r="B75" s="3"/>
    </row>
    <row r="76" spans="2:7" ht="13">
      <c r="B76" s="3" t="s">
        <v>306</v>
      </c>
    </row>
    <row r="77" spans="2:7" ht="13">
      <c r="B77" s="90" t="s">
        <v>307</v>
      </c>
      <c r="C77" s="95" t="s">
        <v>308</v>
      </c>
      <c r="D77" s="3"/>
    </row>
    <row r="78" spans="2:7">
      <c r="B78" s="92" t="s">
        <v>271</v>
      </c>
      <c r="C78" s="102" t="s">
        <v>271</v>
      </c>
    </row>
    <row r="80" spans="2:7" ht="13">
      <c r="B80" s="90" t="s">
        <v>309</v>
      </c>
      <c r="C80" s="95" t="s">
        <v>308</v>
      </c>
    </row>
    <row r="81" spans="2:7">
      <c r="B81" s="92" t="s">
        <v>271</v>
      </c>
      <c r="C81" s="102" t="s">
        <v>271</v>
      </c>
    </row>
    <row r="83" spans="2:7" ht="13">
      <c r="B83" s="90" t="s">
        <v>310</v>
      </c>
      <c r="C83" s="95" t="s">
        <v>311</v>
      </c>
    </row>
    <row r="84" spans="2:7">
      <c r="B84" s="92" t="s">
        <v>271</v>
      </c>
      <c r="C84" s="102" t="s">
        <v>271</v>
      </c>
    </row>
    <row r="86" spans="2:7" ht="13">
      <c r="B86" s="96" t="s">
        <v>312</v>
      </c>
      <c r="C86" s="95" t="s">
        <v>311</v>
      </c>
    </row>
    <row r="87" spans="2:7">
      <c r="B87" s="93" t="s">
        <v>271</v>
      </c>
      <c r="C87" s="102" t="s">
        <v>271</v>
      </c>
    </row>
    <row r="89" spans="2:7" ht="13">
      <c r="B89" s="90" t="s">
        <v>313</v>
      </c>
      <c r="C89" s="95" t="s">
        <v>271</v>
      </c>
    </row>
    <row r="91" spans="2:7" ht="13">
      <c r="B91" s="90" t="s">
        <v>314</v>
      </c>
      <c r="C91" s="91">
        <v>45747</v>
      </c>
      <c r="D91" s="92"/>
      <c r="E91" s="93"/>
      <c r="F91" s="94"/>
    </row>
    <row r="92" spans="2:7" ht="13">
      <c r="B92" s="90" t="s">
        <v>300</v>
      </c>
      <c r="C92" s="95" t="s">
        <v>301</v>
      </c>
      <c r="D92" s="90" t="s">
        <v>302</v>
      </c>
      <c r="E92" s="96" t="s">
        <v>303</v>
      </c>
      <c r="F92" s="97" t="s">
        <v>304</v>
      </c>
      <c r="G92" s="83"/>
    </row>
    <row r="93" spans="2:7">
      <c r="B93" s="98" t="s">
        <v>271</v>
      </c>
      <c r="C93" s="99" t="s">
        <v>271</v>
      </c>
      <c r="D93" s="98" t="s">
        <v>271</v>
      </c>
      <c r="E93" s="100" t="s">
        <v>271</v>
      </c>
      <c r="F93" s="101" t="s">
        <v>271</v>
      </c>
    </row>
    <row r="94" spans="2:7" ht="13">
      <c r="B94" s="3" t="s">
        <v>305</v>
      </c>
    </row>
    <row r="95" spans="2:7" ht="13">
      <c r="B95" s="3"/>
    </row>
    <row r="96" spans="2:7" ht="13">
      <c r="B96" s="3" t="s">
        <v>306</v>
      </c>
    </row>
    <row r="97" spans="2:4" ht="13">
      <c r="B97" s="90" t="s">
        <v>307</v>
      </c>
      <c r="C97" s="95" t="s">
        <v>308</v>
      </c>
      <c r="D97" s="3"/>
    </row>
    <row r="98" spans="2:4">
      <c r="B98" s="92" t="s">
        <v>271</v>
      </c>
      <c r="C98" s="102" t="s">
        <v>271</v>
      </c>
    </row>
    <row r="100" spans="2:4" ht="13">
      <c r="B100" s="90" t="s">
        <v>309</v>
      </c>
      <c r="C100" s="95" t="s">
        <v>308</v>
      </c>
    </row>
    <row r="101" spans="2:4">
      <c r="B101" s="92" t="s">
        <v>271</v>
      </c>
      <c r="C101" s="102" t="s">
        <v>271</v>
      </c>
    </row>
    <row r="103" spans="2:4" ht="13">
      <c r="B103" s="90" t="s">
        <v>310</v>
      </c>
      <c r="C103" s="95" t="s">
        <v>311</v>
      </c>
    </row>
    <row r="104" spans="2:4">
      <c r="B104" s="92" t="s">
        <v>271</v>
      </c>
      <c r="C104" s="102" t="s">
        <v>271</v>
      </c>
    </row>
    <row r="106" spans="2:4" ht="13">
      <c r="B106" s="96" t="s">
        <v>312</v>
      </c>
      <c r="C106" s="95" t="s">
        <v>311</v>
      </c>
    </row>
    <row r="107" spans="2:4">
      <c r="B107" s="93" t="s">
        <v>271</v>
      </c>
      <c r="C107" s="102" t="s">
        <v>271</v>
      </c>
    </row>
    <row r="109" spans="2:4" ht="13">
      <c r="B109" s="90" t="s">
        <v>313</v>
      </c>
      <c r="C109" s="95" t="s">
        <v>271</v>
      </c>
    </row>
    <row r="112" spans="2:4" ht="13">
      <c r="B112" s="3" t="s">
        <v>315</v>
      </c>
    </row>
    <row r="114" spans="2:80" ht="13">
      <c r="B114" s="90" t="s">
        <v>300</v>
      </c>
      <c r="C114" s="95" t="s">
        <v>316</v>
      </c>
      <c r="D114" s="90" t="s">
        <v>317</v>
      </c>
      <c r="E114" s="90" t="s">
        <v>318</v>
      </c>
      <c r="F114" s="83"/>
    </row>
    <row r="115" spans="2:80">
      <c r="B115" s="92" t="s">
        <v>271</v>
      </c>
      <c r="C115" s="102" t="s">
        <v>271</v>
      </c>
      <c r="D115" s="92" t="s">
        <v>271</v>
      </c>
      <c r="E115" s="92" t="s">
        <v>271</v>
      </c>
    </row>
    <row r="118" spans="2:80" ht="13">
      <c r="B118" s="3" t="s">
        <v>319</v>
      </c>
      <c r="C118" s="82" t="s">
        <v>271</v>
      </c>
      <c r="D118" s="3"/>
      <c r="E118" s="3"/>
      <c r="F118" s="83"/>
      <c r="G118" s="83"/>
      <c r="H118" s="8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320</v>
      </c>
    </row>
    <row r="122" spans="2:80" ht="13">
      <c r="B122" s="90" t="s">
        <v>321</v>
      </c>
      <c r="C122" s="95" t="s">
        <v>308</v>
      </c>
      <c r="D122" s="3"/>
    </row>
    <row r="123" spans="2:80">
      <c r="B123" s="92" t="s">
        <v>271</v>
      </c>
      <c r="C123" s="102" t="s">
        <v>271</v>
      </c>
    </row>
    <row r="126" spans="2:80" ht="13">
      <c r="B126" s="90" t="s">
        <v>322</v>
      </c>
      <c r="C126" s="95" t="s">
        <v>323</v>
      </c>
      <c r="D126" s="3"/>
    </row>
    <row r="127" spans="2:80">
      <c r="B127" s="92" t="s">
        <v>271</v>
      </c>
      <c r="C127" s="102" t="s">
        <v>271</v>
      </c>
    </row>
    <row r="130" spans="2:80" ht="13">
      <c r="B130" s="3" t="s">
        <v>324</v>
      </c>
    </row>
    <row r="133" spans="2:80" ht="13">
      <c r="B133" s="3" t="s">
        <v>325</v>
      </c>
    </row>
    <row r="135" spans="2:80" ht="13">
      <c r="B135" s="90" t="s">
        <v>300</v>
      </c>
      <c r="C135" s="95" t="s">
        <v>326</v>
      </c>
      <c r="D135" s="90" t="s">
        <v>316</v>
      </c>
      <c r="E135" s="90" t="s">
        <v>317</v>
      </c>
      <c r="F135" s="97" t="s">
        <v>318</v>
      </c>
      <c r="G135" s="83"/>
    </row>
    <row r="136" spans="2:80">
      <c r="B136" s="92" t="s">
        <v>271</v>
      </c>
      <c r="C136" s="102" t="s">
        <v>271</v>
      </c>
      <c r="D136" s="92" t="s">
        <v>271</v>
      </c>
      <c r="E136" s="92" t="s">
        <v>271</v>
      </c>
      <c r="F136" s="103" t="s">
        <v>271</v>
      </c>
    </row>
    <row r="139" spans="2:80" ht="13">
      <c r="B139" s="3" t="s">
        <v>319</v>
      </c>
      <c r="C139" s="82" t="s">
        <v>271</v>
      </c>
      <c r="D139" s="3"/>
      <c r="E139" s="3"/>
      <c r="F139" s="83"/>
      <c r="G139" s="83"/>
      <c r="H139" s="8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320</v>
      </c>
    </row>
    <row r="143" spans="2:80" ht="13">
      <c r="B143" s="90" t="s">
        <v>321</v>
      </c>
      <c r="C143" s="95" t="s">
        <v>308</v>
      </c>
      <c r="D143" s="3"/>
    </row>
    <row r="144" spans="2:80">
      <c r="B144" s="92" t="s">
        <v>271</v>
      </c>
      <c r="C144" s="102" t="s">
        <v>271</v>
      </c>
    </row>
    <row r="147" spans="2:7" ht="13">
      <c r="B147" s="90" t="s">
        <v>322</v>
      </c>
      <c r="C147" s="95" t="s">
        <v>323</v>
      </c>
      <c r="D147" s="3"/>
    </row>
    <row r="148" spans="2:7">
      <c r="B148" s="92" t="s">
        <v>271</v>
      </c>
      <c r="C148" s="102" t="s">
        <v>271</v>
      </c>
    </row>
    <row r="151" spans="2:7" ht="13">
      <c r="B151" s="3" t="s">
        <v>324</v>
      </c>
    </row>
    <row r="154" spans="2:7" ht="13">
      <c r="B154" s="3" t="s">
        <v>327</v>
      </c>
    </row>
    <row r="155" spans="2:7" ht="13">
      <c r="B155" s="90" t="s">
        <v>300</v>
      </c>
      <c r="C155" s="95" t="s">
        <v>328</v>
      </c>
      <c r="D155" s="90" t="s">
        <v>329</v>
      </c>
      <c r="E155" s="90" t="s">
        <v>330</v>
      </c>
      <c r="F155" s="97" t="s">
        <v>331</v>
      </c>
      <c r="G155" s="83"/>
    </row>
    <row r="156" spans="2:7">
      <c r="B156" s="92" t="s">
        <v>271</v>
      </c>
      <c r="C156" s="102" t="s">
        <v>271</v>
      </c>
      <c r="D156" s="92" t="s">
        <v>271</v>
      </c>
      <c r="E156" s="92" t="s">
        <v>271</v>
      </c>
      <c r="F156" s="103" t="s">
        <v>271</v>
      </c>
    </row>
    <row r="157" spans="2:7">
      <c r="B157" s="2" t="s">
        <v>332</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B3606968-A149-489C-9D52-A40635C1E29E}"/>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AE0A-7E58-4F58-9F9F-2734DB5473BA}">
  <dimension ref="A1:CB192"/>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102</v>
      </c>
      <c r="C1" s="70"/>
      <c r="D1" s="70"/>
      <c r="E1" s="70"/>
    </row>
    <row r="3" spans="1:5" ht="14.5">
      <c r="B3" s="72" t="s">
        <v>3377</v>
      </c>
      <c r="C3" s="181"/>
      <c r="D3" s="114"/>
      <c r="E3" s="121"/>
    </row>
    <row r="4" spans="1:5" ht="29">
      <c r="B4" s="249" t="s">
        <v>3378</v>
      </c>
      <c r="C4" s="181"/>
      <c r="D4" s="114"/>
      <c r="E4" s="250"/>
    </row>
    <row r="5" spans="1:5" ht="14.5">
      <c r="B5" s="76" t="s">
        <v>241</v>
      </c>
      <c r="C5" s="181"/>
      <c r="D5" s="114"/>
      <c r="E5" s="121"/>
    </row>
    <row r="6" spans="1:5" ht="14.5">
      <c r="B6" s="76" t="s">
        <v>3379</v>
      </c>
      <c r="C6" s="181"/>
      <c r="D6" s="114"/>
      <c r="E6" s="121"/>
    </row>
    <row r="7" spans="1:5" ht="14.5">
      <c r="B7" s="249" t="s">
        <v>3380</v>
      </c>
      <c r="C7" s="181"/>
      <c r="D7" s="114"/>
      <c r="E7" s="250"/>
    </row>
    <row r="8" spans="1:5" ht="14.5">
      <c r="B8" s="167" t="s">
        <v>244</v>
      </c>
      <c r="C8" s="247" t="s">
        <v>245</v>
      </c>
      <c r="D8" s="248" t="s">
        <v>246</v>
      </c>
      <c r="E8" s="121"/>
    </row>
    <row r="9" spans="1:5" ht="14.5">
      <c r="B9" s="121"/>
      <c r="C9" s="136"/>
      <c r="D9" s="12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6"/>
      <c r="E14" s="6"/>
    </row>
    <row r="15" spans="1:5" ht="14.5">
      <c r="B15" s="72" t="s">
        <v>2826</v>
      </c>
      <c r="C15" s="185"/>
      <c r="D15" s="6"/>
      <c r="E15" s="6"/>
    </row>
    <row r="16" spans="1:5" ht="14.5">
      <c r="B16" s="72" t="s">
        <v>2827</v>
      </c>
      <c r="C16" s="185" t="s">
        <v>3381</v>
      </c>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3382</v>
      </c>
      <c r="C26" s="78">
        <v>6.78</v>
      </c>
      <c r="D26" s="2" t="s">
        <v>731</v>
      </c>
      <c r="E26" s="2" t="s">
        <v>3383</v>
      </c>
      <c r="F26" s="71">
        <v>7284300</v>
      </c>
      <c r="G26" s="71">
        <v>7430.26</v>
      </c>
      <c r="H26" s="71">
        <v>8.68</v>
      </c>
    </row>
    <row r="27" spans="2:8">
      <c r="B27" s="2" t="s">
        <v>3384</v>
      </c>
      <c r="C27" s="78">
        <v>6.79</v>
      </c>
      <c r="D27" s="2" t="s">
        <v>731</v>
      </c>
      <c r="E27" s="2" t="s">
        <v>3385</v>
      </c>
      <c r="F27" s="71">
        <v>5025000</v>
      </c>
      <c r="G27" s="71">
        <v>5128.87</v>
      </c>
      <c r="H27" s="71">
        <v>5.99</v>
      </c>
    </row>
    <row r="28" spans="2:8">
      <c r="B28" s="2" t="s">
        <v>3386</v>
      </c>
      <c r="C28" s="78">
        <v>6.78</v>
      </c>
      <c r="D28" s="2" t="s">
        <v>731</v>
      </c>
      <c r="E28" s="2" t="s">
        <v>3387</v>
      </c>
      <c r="F28" s="71">
        <v>4000000</v>
      </c>
      <c r="G28" s="71">
        <v>4093.39</v>
      </c>
      <c r="H28" s="71">
        <v>4.78</v>
      </c>
    </row>
    <row r="29" spans="2:8">
      <c r="B29" s="2" t="s">
        <v>3108</v>
      </c>
      <c r="C29" s="78">
        <v>6.79</v>
      </c>
      <c r="D29" s="2" t="s">
        <v>731</v>
      </c>
      <c r="E29" s="2" t="s">
        <v>3109</v>
      </c>
      <c r="F29" s="71">
        <v>3550000</v>
      </c>
      <c r="G29" s="71">
        <v>3633.33</v>
      </c>
      <c r="H29" s="71">
        <v>4.25</v>
      </c>
    </row>
    <row r="30" spans="2:8">
      <c r="B30" s="2" t="s">
        <v>1821</v>
      </c>
      <c r="C30" s="78">
        <v>6.82</v>
      </c>
      <c r="D30" s="2" t="s">
        <v>731</v>
      </c>
      <c r="E30" s="2" t="s">
        <v>1822</v>
      </c>
      <c r="F30" s="71">
        <v>3300000</v>
      </c>
      <c r="G30" s="71">
        <v>3383.32</v>
      </c>
      <c r="H30" s="71">
        <v>3.95</v>
      </c>
    </row>
    <row r="31" spans="2:8">
      <c r="B31" s="2" t="s">
        <v>3388</v>
      </c>
      <c r="C31" s="78">
        <v>6.78</v>
      </c>
      <c r="D31" s="2" t="s">
        <v>731</v>
      </c>
      <c r="E31" s="2" t="s">
        <v>3389</v>
      </c>
      <c r="F31" s="71">
        <v>2592000</v>
      </c>
      <c r="G31" s="71">
        <v>2616.5700000000002</v>
      </c>
      <c r="H31" s="71">
        <v>3.06</v>
      </c>
    </row>
    <row r="32" spans="2:8">
      <c r="B32" s="2" t="s">
        <v>3390</v>
      </c>
      <c r="C32" s="78">
        <v>6.83</v>
      </c>
      <c r="D32" s="2" t="s">
        <v>731</v>
      </c>
      <c r="E32" s="2" t="s">
        <v>3391</v>
      </c>
      <c r="F32" s="71">
        <v>2500000</v>
      </c>
      <c r="G32" s="71">
        <v>2554.2399999999998</v>
      </c>
      <c r="H32" s="71">
        <v>2.98</v>
      </c>
    </row>
    <row r="33" spans="2:8">
      <c r="B33" s="2" t="s">
        <v>3392</v>
      </c>
      <c r="C33" s="78">
        <v>6.82</v>
      </c>
      <c r="D33" s="2" t="s">
        <v>731</v>
      </c>
      <c r="E33" s="2" t="s">
        <v>3393</v>
      </c>
      <c r="F33" s="71">
        <v>2500000</v>
      </c>
      <c r="G33" s="71">
        <v>2550.75</v>
      </c>
      <c r="H33" s="71">
        <v>2.98</v>
      </c>
    </row>
    <row r="34" spans="2:8">
      <c r="B34" s="2" t="s">
        <v>3394</v>
      </c>
      <c r="C34" s="78">
        <v>6.82</v>
      </c>
      <c r="D34" s="2" t="s">
        <v>731</v>
      </c>
      <c r="E34" s="2" t="s">
        <v>3395</v>
      </c>
      <c r="F34" s="71">
        <v>2010000</v>
      </c>
      <c r="G34" s="71">
        <v>2060.9899999999998</v>
      </c>
      <c r="H34" s="71">
        <v>2.41</v>
      </c>
    </row>
    <row r="35" spans="2:8">
      <c r="B35" s="2" t="s">
        <v>1811</v>
      </c>
      <c r="C35" s="78">
        <v>6.78</v>
      </c>
      <c r="D35" s="2" t="s">
        <v>731</v>
      </c>
      <c r="E35" s="2" t="s">
        <v>1812</v>
      </c>
      <c r="F35" s="71">
        <v>2000000</v>
      </c>
      <c r="G35" s="71">
        <v>2049.7600000000002</v>
      </c>
      <c r="H35" s="71">
        <v>2.39</v>
      </c>
    </row>
    <row r="36" spans="2:8">
      <c r="B36" s="2" t="s">
        <v>733</v>
      </c>
      <c r="C36" s="78">
        <v>6.42</v>
      </c>
      <c r="D36" s="2" t="s">
        <v>731</v>
      </c>
      <c r="E36" s="2" t="s">
        <v>734</v>
      </c>
      <c r="F36" s="71">
        <v>2000000</v>
      </c>
      <c r="G36" s="71">
        <v>2038.75</v>
      </c>
      <c r="H36" s="71">
        <v>2.38</v>
      </c>
    </row>
    <row r="37" spans="2:8">
      <c r="B37" s="2" t="s">
        <v>3396</v>
      </c>
      <c r="C37" s="78">
        <v>6.82</v>
      </c>
      <c r="D37" s="2" t="s">
        <v>731</v>
      </c>
      <c r="E37" s="2" t="s">
        <v>3397</v>
      </c>
      <c r="F37" s="71">
        <v>2000000</v>
      </c>
      <c r="G37" s="71">
        <v>2035.69</v>
      </c>
      <c r="H37" s="71">
        <v>2.38</v>
      </c>
    </row>
    <row r="38" spans="2:8">
      <c r="B38" s="2" t="s">
        <v>3398</v>
      </c>
      <c r="C38" s="78">
        <v>6.78</v>
      </c>
      <c r="D38" s="2" t="s">
        <v>731</v>
      </c>
      <c r="E38" s="2" t="s">
        <v>3399</v>
      </c>
      <c r="F38" s="71">
        <v>1750000</v>
      </c>
      <c r="G38" s="71">
        <v>1784.04</v>
      </c>
      <c r="H38" s="71">
        <v>2.08</v>
      </c>
    </row>
    <row r="39" spans="2:8">
      <c r="B39" s="2" t="s">
        <v>3400</v>
      </c>
      <c r="C39" s="78">
        <v>6.79</v>
      </c>
      <c r="D39" s="2" t="s">
        <v>731</v>
      </c>
      <c r="E39" s="2" t="s">
        <v>3401</v>
      </c>
      <c r="F39" s="71">
        <v>1601900</v>
      </c>
      <c r="G39" s="71">
        <v>1636.29</v>
      </c>
      <c r="H39" s="71">
        <v>1.91</v>
      </c>
    </row>
    <row r="40" spans="2:8">
      <c r="B40" s="2" t="s">
        <v>3402</v>
      </c>
      <c r="C40" s="78">
        <v>6.82</v>
      </c>
      <c r="D40" s="2" t="s">
        <v>731</v>
      </c>
      <c r="E40" s="2" t="s">
        <v>3403</v>
      </c>
      <c r="F40" s="71">
        <v>1500000</v>
      </c>
      <c r="G40" s="71">
        <v>1528.48</v>
      </c>
      <c r="H40" s="71">
        <v>1.79</v>
      </c>
    </row>
    <row r="41" spans="2:8">
      <c r="B41" s="2" t="s">
        <v>3404</v>
      </c>
      <c r="C41" s="78">
        <v>6.79</v>
      </c>
      <c r="D41" s="2" t="s">
        <v>731</v>
      </c>
      <c r="E41" s="2" t="s">
        <v>3405</v>
      </c>
      <c r="F41" s="71">
        <v>1000000</v>
      </c>
      <c r="G41" s="71">
        <v>1025.25</v>
      </c>
      <c r="H41" s="71">
        <v>1.2</v>
      </c>
    </row>
    <row r="42" spans="2:8">
      <c r="B42" s="2" t="s">
        <v>3406</v>
      </c>
      <c r="C42" s="78">
        <v>6.79</v>
      </c>
      <c r="D42" s="2" t="s">
        <v>731</v>
      </c>
      <c r="E42" s="2" t="s">
        <v>3407</v>
      </c>
      <c r="F42" s="71">
        <v>1000000</v>
      </c>
      <c r="G42" s="71">
        <v>1021.91</v>
      </c>
      <c r="H42" s="71">
        <v>1.19</v>
      </c>
    </row>
    <row r="43" spans="2:8">
      <c r="B43" s="2" t="s">
        <v>3408</v>
      </c>
      <c r="C43" s="78">
        <v>6.83</v>
      </c>
      <c r="D43" s="2" t="s">
        <v>731</v>
      </c>
      <c r="E43" s="2" t="s">
        <v>3409</v>
      </c>
      <c r="F43" s="71">
        <v>1000000</v>
      </c>
      <c r="G43" s="71">
        <v>1020.46</v>
      </c>
      <c r="H43" s="71">
        <v>1.19</v>
      </c>
    </row>
    <row r="44" spans="2:8">
      <c r="B44" s="2" t="s">
        <v>3410</v>
      </c>
      <c r="C44" s="78">
        <v>6.79</v>
      </c>
      <c r="D44" s="2" t="s">
        <v>731</v>
      </c>
      <c r="E44" s="2" t="s">
        <v>3411</v>
      </c>
      <c r="F44" s="71">
        <v>1000000</v>
      </c>
      <c r="G44" s="71">
        <v>1019.93</v>
      </c>
      <c r="H44" s="71">
        <v>1.19</v>
      </c>
    </row>
    <row r="45" spans="2:8">
      <c r="B45" s="2" t="s">
        <v>3412</v>
      </c>
      <c r="C45" s="78">
        <v>6.82</v>
      </c>
      <c r="D45" s="2" t="s">
        <v>731</v>
      </c>
      <c r="E45" s="2" t="s">
        <v>3413</v>
      </c>
      <c r="F45" s="71">
        <v>1000000</v>
      </c>
      <c r="G45" s="71">
        <v>1019.7</v>
      </c>
      <c r="H45" s="71">
        <v>1.19</v>
      </c>
    </row>
    <row r="46" spans="2:8">
      <c r="B46" s="2" t="s">
        <v>3414</v>
      </c>
      <c r="C46" s="78">
        <v>6.79</v>
      </c>
      <c r="D46" s="2" t="s">
        <v>731</v>
      </c>
      <c r="E46" s="2" t="s">
        <v>3415</v>
      </c>
      <c r="F46" s="71">
        <v>500000</v>
      </c>
      <c r="G46" s="71">
        <v>510.34</v>
      </c>
      <c r="H46" s="71">
        <v>0.6</v>
      </c>
    </row>
    <row r="47" spans="2:8">
      <c r="B47" s="2" t="s">
        <v>3416</v>
      </c>
      <c r="C47" s="78">
        <v>6.79</v>
      </c>
      <c r="D47" s="2" t="s">
        <v>731</v>
      </c>
      <c r="E47" s="2" t="s">
        <v>3417</v>
      </c>
      <c r="F47" s="71">
        <v>500000</v>
      </c>
      <c r="G47" s="71">
        <v>508.81</v>
      </c>
      <c r="H47" s="71">
        <v>0.59</v>
      </c>
    </row>
    <row r="48" spans="2:8">
      <c r="B48" s="2" t="s">
        <v>3418</v>
      </c>
      <c r="C48" s="78">
        <v>6.82</v>
      </c>
      <c r="D48" s="2" t="s">
        <v>731</v>
      </c>
      <c r="E48" s="2" t="s">
        <v>3419</v>
      </c>
      <c r="F48" s="71">
        <v>500000</v>
      </c>
      <c r="G48" s="71">
        <v>508.48</v>
      </c>
      <c r="H48" s="71">
        <v>0.59</v>
      </c>
    </row>
    <row r="49" spans="2:8">
      <c r="B49" s="2" t="s">
        <v>3420</v>
      </c>
      <c r="C49" s="78">
        <v>6.79</v>
      </c>
      <c r="D49" s="2" t="s">
        <v>731</v>
      </c>
      <c r="E49" s="2" t="s">
        <v>3421</v>
      </c>
      <c r="F49" s="71">
        <v>200000</v>
      </c>
      <c r="G49" s="71">
        <v>204.38</v>
      </c>
      <c r="H49" s="71">
        <v>0.24</v>
      </c>
    </row>
    <row r="50" spans="2:8">
      <c r="B50" s="2" t="s">
        <v>3422</v>
      </c>
      <c r="C50" s="78">
        <v>6.8</v>
      </c>
      <c r="D50" s="2" t="s">
        <v>731</v>
      </c>
      <c r="E50" s="2" t="s">
        <v>3423</v>
      </c>
      <c r="F50" s="71">
        <v>30000</v>
      </c>
      <c r="G50" s="71">
        <v>30.65</v>
      </c>
      <c r="H50" s="71">
        <v>0.04</v>
      </c>
    </row>
    <row r="51" spans="2:8" ht="13">
      <c r="B51" s="3" t="s">
        <v>745</v>
      </c>
      <c r="C51" s="82"/>
      <c r="D51" s="3"/>
      <c r="E51" s="3"/>
      <c r="F51" s="83"/>
      <c r="G51" s="83">
        <f>SUM(G22:G50)</f>
        <v>51394.64</v>
      </c>
      <c r="H51" s="83">
        <f>SUM(H22:H50)</f>
        <v>60.03</v>
      </c>
    </row>
    <row r="52" spans="2:8" ht="13">
      <c r="B52" s="3" t="s">
        <v>746</v>
      </c>
    </row>
    <row r="53" spans="2:8">
      <c r="B53" s="2" t="s">
        <v>3424</v>
      </c>
      <c r="C53" s="78">
        <v>7.25</v>
      </c>
      <c r="D53" s="2" t="s">
        <v>748</v>
      </c>
      <c r="E53" s="2" t="s">
        <v>3425</v>
      </c>
      <c r="F53" s="71">
        <v>880</v>
      </c>
      <c r="G53" s="71">
        <v>8892.06</v>
      </c>
      <c r="H53" s="71">
        <v>10.39</v>
      </c>
    </row>
    <row r="54" spans="2:8">
      <c r="B54" s="2" t="s">
        <v>3426</v>
      </c>
      <c r="C54" s="78">
        <v>7.18</v>
      </c>
      <c r="D54" s="2" t="s">
        <v>748</v>
      </c>
      <c r="E54" s="2" t="s">
        <v>3427</v>
      </c>
      <c r="F54" s="71">
        <v>570</v>
      </c>
      <c r="G54" s="71">
        <v>5744.16</v>
      </c>
      <c r="H54" s="71">
        <v>6.71</v>
      </c>
    </row>
    <row r="55" spans="2:8">
      <c r="B55" s="2" t="s">
        <v>3428</v>
      </c>
      <c r="C55" s="78">
        <v>7.19</v>
      </c>
      <c r="D55" s="2" t="s">
        <v>748</v>
      </c>
      <c r="E55" s="2" t="s">
        <v>3429</v>
      </c>
      <c r="F55" s="71">
        <v>370</v>
      </c>
      <c r="G55" s="71">
        <v>3699.04</v>
      </c>
      <c r="H55" s="71">
        <v>4.32</v>
      </c>
    </row>
    <row r="56" spans="2:8">
      <c r="B56" s="2" t="s">
        <v>3430</v>
      </c>
      <c r="C56" s="78">
        <v>7.2</v>
      </c>
      <c r="D56" s="2" t="s">
        <v>748</v>
      </c>
      <c r="E56" s="2" t="s">
        <v>3431</v>
      </c>
      <c r="F56" s="71">
        <v>250</v>
      </c>
      <c r="G56" s="71">
        <v>2533.19</v>
      </c>
      <c r="H56" s="71">
        <v>2.96</v>
      </c>
    </row>
    <row r="57" spans="2:8">
      <c r="B57" s="2" t="s">
        <v>3432</v>
      </c>
      <c r="C57" s="78">
        <v>7.13</v>
      </c>
      <c r="D57" s="2" t="s">
        <v>748</v>
      </c>
      <c r="E57" s="2" t="s">
        <v>3433</v>
      </c>
      <c r="F57" s="71">
        <v>250</v>
      </c>
      <c r="G57" s="71">
        <v>2530.81</v>
      </c>
      <c r="H57" s="71">
        <v>2.96</v>
      </c>
    </row>
    <row r="58" spans="2:8">
      <c r="B58" s="2" t="s">
        <v>3434</v>
      </c>
      <c r="C58" s="78">
        <v>7.26</v>
      </c>
      <c r="D58" s="2" t="s">
        <v>748</v>
      </c>
      <c r="E58" s="2" t="s">
        <v>3435</v>
      </c>
      <c r="F58" s="71">
        <v>234</v>
      </c>
      <c r="G58" s="71">
        <v>2359.83</v>
      </c>
      <c r="H58" s="71">
        <v>2.76</v>
      </c>
    </row>
    <row r="59" spans="2:8">
      <c r="B59" s="2" t="s">
        <v>3436</v>
      </c>
      <c r="C59" s="78">
        <v>7.18</v>
      </c>
      <c r="D59" s="2" t="s">
        <v>748</v>
      </c>
      <c r="E59" s="2" t="s">
        <v>3437</v>
      </c>
      <c r="F59" s="71">
        <v>200</v>
      </c>
      <c r="G59" s="71">
        <v>2004.15</v>
      </c>
      <c r="H59" s="71">
        <v>2.34</v>
      </c>
    </row>
    <row r="60" spans="2:8">
      <c r="B60" s="2" t="s">
        <v>3438</v>
      </c>
      <c r="C60" s="78">
        <v>7.19</v>
      </c>
      <c r="D60" s="2" t="s">
        <v>748</v>
      </c>
      <c r="E60" s="2" t="s">
        <v>3439</v>
      </c>
      <c r="F60" s="71">
        <v>141</v>
      </c>
      <c r="G60" s="71">
        <v>1412.61</v>
      </c>
      <c r="H60" s="71">
        <v>1.65</v>
      </c>
    </row>
    <row r="61" spans="2:8">
      <c r="B61" s="2" t="s">
        <v>3270</v>
      </c>
      <c r="C61" s="78">
        <v>7.18</v>
      </c>
      <c r="D61" s="2" t="s">
        <v>748</v>
      </c>
      <c r="E61" s="2" t="s">
        <v>3271</v>
      </c>
      <c r="F61" s="71">
        <v>1000</v>
      </c>
      <c r="G61" s="71">
        <v>1008.77</v>
      </c>
      <c r="H61" s="71">
        <v>1.18</v>
      </c>
    </row>
    <row r="62" spans="2:8">
      <c r="B62" s="2" t="s">
        <v>3440</v>
      </c>
      <c r="C62" s="78">
        <v>7.18</v>
      </c>
      <c r="D62" s="2" t="s">
        <v>748</v>
      </c>
      <c r="E62" s="2" t="s">
        <v>3441</v>
      </c>
      <c r="F62" s="71">
        <v>95</v>
      </c>
      <c r="G62" s="71">
        <v>953.53</v>
      </c>
      <c r="H62" s="71">
        <v>1.1100000000000001</v>
      </c>
    </row>
    <row r="63" spans="2:8">
      <c r="B63" s="2" t="s">
        <v>3442</v>
      </c>
      <c r="C63" s="78">
        <v>7.18</v>
      </c>
      <c r="D63" s="2" t="s">
        <v>748</v>
      </c>
      <c r="E63" s="2" t="s">
        <v>3443</v>
      </c>
      <c r="F63" s="71">
        <v>16</v>
      </c>
      <c r="G63" s="71">
        <v>161</v>
      </c>
      <c r="H63" s="71">
        <v>0.19</v>
      </c>
    </row>
    <row r="64" spans="2:8" ht="13">
      <c r="B64" s="3" t="s">
        <v>760</v>
      </c>
      <c r="C64" s="82"/>
      <c r="D64" s="3"/>
      <c r="E64" s="3"/>
      <c r="F64" s="83"/>
      <c r="G64" s="83">
        <f>SUM(G52:G63)</f>
        <v>31299.149999999998</v>
      </c>
      <c r="H64" s="83">
        <f>SUM(H52:H63)</f>
        <v>36.569999999999993</v>
      </c>
    </row>
    <row r="65" spans="2:8" ht="13">
      <c r="B65" s="3" t="s">
        <v>761</v>
      </c>
      <c r="C65" s="82"/>
      <c r="D65" s="3"/>
      <c r="E65" s="3"/>
      <c r="F65" s="83"/>
      <c r="G65" s="83">
        <v>324.73</v>
      </c>
      <c r="H65" s="83">
        <v>0.38</v>
      </c>
    </row>
    <row r="66" spans="2:8" ht="13">
      <c r="B66" s="3" t="s">
        <v>263</v>
      </c>
      <c r="C66" s="82"/>
      <c r="D66" s="3"/>
      <c r="E66" s="3"/>
      <c r="F66" s="83"/>
      <c r="G66" s="83">
        <v>83018.51999999999</v>
      </c>
      <c r="H66" s="83">
        <v>96.98</v>
      </c>
    </row>
    <row r="67" spans="2:8" ht="13">
      <c r="B67" s="3" t="s">
        <v>350</v>
      </c>
      <c r="C67" s="82"/>
      <c r="D67" s="3"/>
      <c r="E67" s="3"/>
      <c r="F67" s="83"/>
      <c r="G67" s="83">
        <v>2570.0349534100055</v>
      </c>
      <c r="H67" s="83">
        <v>3.019999999999996</v>
      </c>
    </row>
    <row r="68" spans="2:8" ht="13">
      <c r="B68" s="3" t="s">
        <v>265</v>
      </c>
      <c r="C68" s="82"/>
      <c r="D68" s="3"/>
      <c r="E68" s="3"/>
      <c r="F68" s="83"/>
      <c r="G68" s="83">
        <v>85588.554953409999</v>
      </c>
      <c r="H68" s="83">
        <v>100</v>
      </c>
    </row>
    <row r="69" spans="2:8">
      <c r="B69" s="2" t="s">
        <v>266</v>
      </c>
    </row>
    <row r="70" spans="2:8">
      <c r="B70" s="2" t="s">
        <v>267</v>
      </c>
    </row>
    <row r="71" spans="2:8">
      <c r="B71" s="2" t="s">
        <v>268</v>
      </c>
      <c r="C71" s="78" t="s">
        <v>269</v>
      </c>
    </row>
    <row r="72" spans="2:8" ht="13">
      <c r="B72" s="3"/>
    </row>
    <row r="73" spans="2:8" ht="26">
      <c r="B73" s="84" t="s">
        <v>270</v>
      </c>
      <c r="C73" s="78" t="s">
        <v>271</v>
      </c>
    </row>
    <row r="74" spans="2:8" ht="13">
      <c r="B74" s="3"/>
    </row>
    <row r="75" spans="2:8" ht="13">
      <c r="B75" s="3" t="s">
        <v>272</v>
      </c>
      <c r="C75" s="78" t="s">
        <v>271</v>
      </c>
    </row>
    <row r="76" spans="2:8" ht="13">
      <c r="B76" s="3" t="s">
        <v>274</v>
      </c>
      <c r="C76" s="78" t="s">
        <v>275</v>
      </c>
    </row>
    <row r="77" spans="2:8" ht="13">
      <c r="B77" s="3" t="s">
        <v>3444</v>
      </c>
      <c r="C77" s="82"/>
    </row>
    <row r="78" spans="2:8" ht="13">
      <c r="B78" s="3" t="s">
        <v>3445</v>
      </c>
      <c r="C78" s="82"/>
    </row>
    <row r="79" spans="2:8" ht="13">
      <c r="B79" s="3" t="s">
        <v>3446</v>
      </c>
      <c r="C79" s="82"/>
    </row>
    <row r="80" spans="2:8" ht="13">
      <c r="B80" s="3" t="s">
        <v>3447</v>
      </c>
      <c r="C80" s="82"/>
    </row>
    <row r="81" spans="2:3" ht="13">
      <c r="B81" s="3" t="s">
        <v>3448</v>
      </c>
      <c r="C81" s="82"/>
    </row>
    <row r="82" spans="2:3" ht="13">
      <c r="B82" s="3" t="s">
        <v>3449</v>
      </c>
      <c r="C82" s="82"/>
    </row>
    <row r="83" spans="2:3" ht="13">
      <c r="B83" s="3" t="s">
        <v>3450</v>
      </c>
      <c r="C83" s="82"/>
    </row>
    <row r="84" spans="2:3" ht="13">
      <c r="B84" s="3" t="s">
        <v>3451</v>
      </c>
      <c r="C84" s="82"/>
    </row>
    <row r="85" spans="2:3" ht="13">
      <c r="B85" s="3" t="s">
        <v>3452</v>
      </c>
      <c r="C85" s="82"/>
    </row>
    <row r="86" spans="2:3">
      <c r="B86" s="2" t="s">
        <v>286</v>
      </c>
    </row>
    <row r="88" spans="2:3" ht="14.5">
      <c r="B88" s="85"/>
      <c r="C88" s="86" t="s">
        <v>287</v>
      </c>
    </row>
    <row r="89" spans="2:3" ht="29">
      <c r="B89" s="85" t="s">
        <v>288</v>
      </c>
      <c r="C89" s="87" t="s">
        <v>102</v>
      </c>
    </row>
    <row r="90" spans="2:3" ht="14.5">
      <c r="B90" s="85" t="s">
        <v>289</v>
      </c>
      <c r="C90" s="86"/>
    </row>
    <row r="91" spans="2:3" ht="14.5">
      <c r="B91" s="85"/>
      <c r="C91" s="86"/>
    </row>
    <row r="92" spans="2:3" ht="14.5">
      <c r="B92" s="85" t="s">
        <v>290</v>
      </c>
      <c r="C92" s="188">
        <v>7.0099999999999996E-2</v>
      </c>
    </row>
    <row r="93" spans="2:3" ht="14.5">
      <c r="B93" s="85"/>
      <c r="C93" s="202"/>
    </row>
    <row r="94" spans="2:3" ht="14.5">
      <c r="B94" s="85" t="s">
        <v>291</v>
      </c>
      <c r="C94" s="202" t="s">
        <v>3453</v>
      </c>
    </row>
    <row r="95" spans="2:3" ht="14.5">
      <c r="B95" s="85" t="s">
        <v>292</v>
      </c>
      <c r="C95" s="202" t="s">
        <v>3454</v>
      </c>
    </row>
    <row r="96" spans="2:3" ht="14.5">
      <c r="B96" s="85"/>
      <c r="C96" s="86"/>
    </row>
    <row r="97" spans="2:7" ht="14.5">
      <c r="B97" s="85" t="s">
        <v>293</v>
      </c>
      <c r="C97" s="86" t="s">
        <v>269</v>
      </c>
    </row>
    <row r="98" spans="2:7" ht="14.5">
      <c r="B98" s="88" t="s">
        <v>294</v>
      </c>
      <c r="C98" s="88"/>
    </row>
    <row r="100" spans="2:7" ht="14.5">
      <c r="B100" s="85" t="s">
        <v>295</v>
      </c>
      <c r="C100" s="86"/>
      <c r="D100" s="85"/>
    </row>
    <row r="101" spans="2:7" ht="29">
      <c r="B101" s="89" t="s">
        <v>296</v>
      </c>
      <c r="C101" s="87" t="s">
        <v>297</v>
      </c>
      <c r="D101" s="89" t="s">
        <v>298</v>
      </c>
    </row>
    <row r="102" spans="2:7" ht="14.5">
      <c r="B102" s="85" t="s">
        <v>3237</v>
      </c>
      <c r="C102" s="203">
        <v>5</v>
      </c>
      <c r="D102" s="204">
        <v>1.8299614931577596E-3</v>
      </c>
    </row>
    <row r="104" spans="2:7" ht="13">
      <c r="B104" s="90" t="s">
        <v>299</v>
      </c>
      <c r="C104" s="91">
        <v>45747</v>
      </c>
      <c r="D104" s="92"/>
      <c r="E104" s="93"/>
      <c r="F104" s="94"/>
    </row>
    <row r="105" spans="2:7" ht="13">
      <c r="B105" s="90" t="s">
        <v>300</v>
      </c>
      <c r="C105" s="95" t="s">
        <v>301</v>
      </c>
      <c r="D105" s="90" t="s">
        <v>302</v>
      </c>
      <c r="E105" s="96" t="s">
        <v>303</v>
      </c>
      <c r="F105" s="97" t="s">
        <v>304</v>
      </c>
      <c r="G105" s="83"/>
    </row>
    <row r="106" spans="2:7">
      <c r="B106" s="98" t="s">
        <v>271</v>
      </c>
      <c r="C106" s="99" t="s">
        <v>271</v>
      </c>
      <c r="D106" s="98" t="s">
        <v>271</v>
      </c>
      <c r="E106" s="100" t="s">
        <v>271</v>
      </c>
      <c r="F106" s="101" t="s">
        <v>271</v>
      </c>
    </row>
    <row r="109" spans="2:7" ht="13">
      <c r="B109" s="3" t="s">
        <v>305</v>
      </c>
    </row>
    <row r="110" spans="2:7" ht="13">
      <c r="B110" s="3"/>
    </row>
    <row r="111" spans="2:7" ht="13">
      <c r="B111" s="3" t="s">
        <v>306</v>
      </c>
    </row>
    <row r="112" spans="2:7" ht="13">
      <c r="B112" s="90" t="s">
        <v>307</v>
      </c>
      <c r="C112" s="95" t="s">
        <v>308</v>
      </c>
      <c r="D112" s="3"/>
    </row>
    <row r="113" spans="2:7">
      <c r="B113" s="92" t="s">
        <v>271</v>
      </c>
      <c r="C113" s="102" t="s">
        <v>271</v>
      </c>
    </row>
    <row r="115" spans="2:7" ht="13">
      <c r="B115" s="90" t="s">
        <v>309</v>
      </c>
      <c r="C115" s="95" t="s">
        <v>308</v>
      </c>
    </row>
    <row r="116" spans="2:7">
      <c r="B116" s="92" t="s">
        <v>271</v>
      </c>
      <c r="C116" s="102" t="s">
        <v>271</v>
      </c>
    </row>
    <row r="118" spans="2:7" ht="13">
      <c r="B118" s="90" t="s">
        <v>310</v>
      </c>
      <c r="C118" s="95" t="s">
        <v>311</v>
      </c>
    </row>
    <row r="119" spans="2:7">
      <c r="B119" s="92" t="s">
        <v>271</v>
      </c>
      <c r="C119" s="102" t="s">
        <v>271</v>
      </c>
    </row>
    <row r="121" spans="2:7" ht="13">
      <c r="B121" s="96" t="s">
        <v>312</v>
      </c>
      <c r="C121" s="95" t="s">
        <v>311</v>
      </c>
    </row>
    <row r="122" spans="2:7">
      <c r="B122" s="93" t="s">
        <v>271</v>
      </c>
      <c r="C122" s="102" t="s">
        <v>271</v>
      </c>
    </row>
    <row r="124" spans="2:7" ht="13">
      <c r="B124" s="90" t="s">
        <v>313</v>
      </c>
      <c r="C124" s="95" t="s">
        <v>271</v>
      </c>
    </row>
    <row r="126" spans="2:7" ht="13">
      <c r="B126" s="90" t="s">
        <v>314</v>
      </c>
      <c r="C126" s="91">
        <v>45747</v>
      </c>
      <c r="D126" s="92"/>
      <c r="E126" s="93"/>
      <c r="F126" s="94"/>
    </row>
    <row r="127" spans="2:7" ht="13">
      <c r="B127" s="90" t="s">
        <v>300</v>
      </c>
      <c r="C127" s="95" t="s">
        <v>301</v>
      </c>
      <c r="D127" s="90" t="s">
        <v>302</v>
      </c>
      <c r="E127" s="96" t="s">
        <v>303</v>
      </c>
      <c r="F127" s="97" t="s">
        <v>304</v>
      </c>
      <c r="G127" s="83"/>
    </row>
    <row r="128" spans="2:7">
      <c r="B128" s="98" t="s">
        <v>271</v>
      </c>
      <c r="C128" s="99" t="s">
        <v>271</v>
      </c>
      <c r="D128" s="98" t="s">
        <v>271</v>
      </c>
      <c r="E128" s="100" t="s">
        <v>271</v>
      </c>
      <c r="F128" s="101" t="s">
        <v>271</v>
      </c>
    </row>
    <row r="129" spans="2:4" ht="13">
      <c r="B129" s="3" t="s">
        <v>305</v>
      </c>
    </row>
    <row r="130" spans="2:4" ht="13">
      <c r="B130" s="3"/>
    </row>
    <row r="131" spans="2:4" ht="13">
      <c r="B131" s="3" t="s">
        <v>306</v>
      </c>
    </row>
    <row r="132" spans="2:4" ht="13">
      <c r="B132" s="90" t="s">
        <v>307</v>
      </c>
      <c r="C132" s="95" t="s">
        <v>308</v>
      </c>
      <c r="D132" s="3"/>
    </row>
    <row r="133" spans="2:4">
      <c r="B133" s="92" t="s">
        <v>271</v>
      </c>
      <c r="C133" s="102" t="s">
        <v>271</v>
      </c>
    </row>
    <row r="135" spans="2:4" ht="13">
      <c r="B135" s="90" t="s">
        <v>309</v>
      </c>
      <c r="C135" s="95" t="s">
        <v>308</v>
      </c>
    </row>
    <row r="136" spans="2:4">
      <c r="B136" s="92" t="s">
        <v>271</v>
      </c>
      <c r="C136" s="102" t="s">
        <v>271</v>
      </c>
    </row>
    <row r="138" spans="2:4" ht="13">
      <c r="B138" s="90" t="s">
        <v>310</v>
      </c>
      <c r="C138" s="95" t="s">
        <v>311</v>
      </c>
    </row>
    <row r="139" spans="2:4">
      <c r="B139" s="92" t="s">
        <v>271</v>
      </c>
      <c r="C139" s="102" t="s">
        <v>271</v>
      </c>
    </row>
    <row r="141" spans="2:4" ht="13">
      <c r="B141" s="96" t="s">
        <v>312</v>
      </c>
      <c r="C141" s="95" t="s">
        <v>311</v>
      </c>
    </row>
    <row r="142" spans="2:4">
      <c r="B142" s="93" t="s">
        <v>271</v>
      </c>
      <c r="C142" s="102" t="s">
        <v>271</v>
      </c>
    </row>
    <row r="144" spans="2:4" ht="13">
      <c r="B144" s="90" t="s">
        <v>313</v>
      </c>
      <c r="C144" s="95" t="s">
        <v>271</v>
      </c>
    </row>
    <row r="147" spans="2:80" ht="13">
      <c r="B147" s="3" t="s">
        <v>315</v>
      </c>
    </row>
    <row r="149" spans="2:80" ht="13">
      <c r="B149" s="90" t="s">
        <v>300</v>
      </c>
      <c r="C149" s="95" t="s">
        <v>316</v>
      </c>
      <c r="D149" s="90" t="s">
        <v>317</v>
      </c>
      <c r="E149" s="90" t="s">
        <v>318</v>
      </c>
      <c r="F149" s="83"/>
    </row>
    <row r="150" spans="2:80">
      <c r="B150" s="92" t="s">
        <v>271</v>
      </c>
      <c r="C150" s="102" t="s">
        <v>271</v>
      </c>
      <c r="D150" s="92" t="s">
        <v>271</v>
      </c>
      <c r="E150" s="92" t="s">
        <v>271</v>
      </c>
    </row>
    <row r="153" spans="2:80" ht="13">
      <c r="B153" s="3" t="s">
        <v>319</v>
      </c>
      <c r="C153" s="82" t="s">
        <v>271</v>
      </c>
      <c r="D153" s="3"/>
      <c r="E153" s="3"/>
      <c r="F153" s="83"/>
      <c r="G153" s="83"/>
      <c r="H153" s="8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320</v>
      </c>
    </row>
    <row r="157" spans="2:80" ht="13">
      <c r="B157" s="90" t="s">
        <v>321</v>
      </c>
      <c r="C157" s="95" t="s">
        <v>308</v>
      </c>
      <c r="D157" s="3"/>
    </row>
    <row r="158" spans="2:80">
      <c r="B158" s="92" t="s">
        <v>271</v>
      </c>
      <c r="C158" s="102" t="s">
        <v>271</v>
      </c>
    </row>
    <row r="161" spans="2:80" ht="13">
      <c r="B161" s="90" t="s">
        <v>322</v>
      </c>
      <c r="C161" s="95" t="s">
        <v>323</v>
      </c>
      <c r="D161" s="3"/>
    </row>
    <row r="162" spans="2:80">
      <c r="B162" s="92" t="s">
        <v>271</v>
      </c>
      <c r="C162" s="102" t="s">
        <v>271</v>
      </c>
    </row>
    <row r="165" spans="2:80" ht="13">
      <c r="B165" s="3" t="s">
        <v>324</v>
      </c>
    </row>
    <row r="168" spans="2:80" ht="13">
      <c r="B168" s="3" t="s">
        <v>325</v>
      </c>
    </row>
    <row r="170" spans="2:80" ht="13">
      <c r="B170" s="90" t="s">
        <v>300</v>
      </c>
      <c r="C170" s="95" t="s">
        <v>326</v>
      </c>
      <c r="D170" s="90" t="s">
        <v>316</v>
      </c>
      <c r="E170" s="90" t="s">
        <v>317</v>
      </c>
      <c r="F170" s="97" t="s">
        <v>318</v>
      </c>
      <c r="G170" s="83"/>
    </row>
    <row r="171" spans="2:80">
      <c r="B171" s="92" t="s">
        <v>271</v>
      </c>
      <c r="C171" s="102" t="s">
        <v>271</v>
      </c>
      <c r="D171" s="92" t="s">
        <v>271</v>
      </c>
      <c r="E171" s="92" t="s">
        <v>271</v>
      </c>
      <c r="F171" s="103" t="s">
        <v>271</v>
      </c>
    </row>
    <row r="174" spans="2:80" ht="13">
      <c r="B174" s="3" t="s">
        <v>319</v>
      </c>
      <c r="C174" s="82" t="s">
        <v>271</v>
      </c>
      <c r="D174" s="3"/>
      <c r="E174" s="3"/>
      <c r="F174" s="83"/>
      <c r="G174" s="83"/>
      <c r="H174" s="8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6" spans="2:80" ht="13">
      <c r="B176" s="3" t="s">
        <v>320</v>
      </c>
    </row>
    <row r="178" spans="2:7" ht="13">
      <c r="B178" s="90" t="s">
        <v>321</v>
      </c>
      <c r="C178" s="95" t="s">
        <v>308</v>
      </c>
      <c r="D178" s="3"/>
    </row>
    <row r="179" spans="2:7">
      <c r="B179" s="92" t="s">
        <v>271</v>
      </c>
      <c r="C179" s="102" t="s">
        <v>271</v>
      </c>
    </row>
    <row r="182" spans="2:7" ht="13">
      <c r="B182" s="90" t="s">
        <v>322</v>
      </c>
      <c r="C182" s="95" t="s">
        <v>323</v>
      </c>
      <c r="D182" s="3"/>
    </row>
    <row r="183" spans="2:7">
      <c r="B183" s="92" t="s">
        <v>271</v>
      </c>
      <c r="C183" s="102" t="s">
        <v>271</v>
      </c>
    </row>
    <row r="186" spans="2:7" ht="13">
      <c r="B186" s="3" t="s">
        <v>324</v>
      </c>
    </row>
    <row r="189" spans="2:7" ht="13">
      <c r="B189" s="3" t="s">
        <v>327</v>
      </c>
    </row>
    <row r="190" spans="2:7" ht="13">
      <c r="B190" s="90" t="s">
        <v>300</v>
      </c>
      <c r="C190" s="95" t="s">
        <v>328</v>
      </c>
      <c r="D190" s="90" t="s">
        <v>329</v>
      </c>
      <c r="E190" s="90" t="s">
        <v>330</v>
      </c>
      <c r="F190" s="97" t="s">
        <v>331</v>
      </c>
      <c r="G190" s="83"/>
    </row>
    <row r="191" spans="2:7">
      <c r="B191" s="92" t="s">
        <v>271</v>
      </c>
      <c r="C191" s="102" t="s">
        <v>271</v>
      </c>
      <c r="D191" s="92" t="s">
        <v>271</v>
      </c>
      <c r="E191" s="92" t="s">
        <v>271</v>
      </c>
      <c r="F191" s="103" t="s">
        <v>271</v>
      </c>
    </row>
    <row r="192" spans="2:7">
      <c r="B192" s="2" t="s">
        <v>332</v>
      </c>
    </row>
  </sheetData>
  <mergeCells count="9">
    <mergeCell ref="B98:C98"/>
    <mergeCell ref="B1:E1"/>
    <mergeCell ref="C3:C7"/>
    <mergeCell ref="D3:D7"/>
    <mergeCell ref="B10:E10"/>
    <mergeCell ref="B11:E11"/>
    <mergeCell ref="C12:C13"/>
    <mergeCell ref="D12:D13"/>
    <mergeCell ref="E12:E13"/>
  </mergeCells>
  <hyperlinks>
    <hyperlink ref="A1" location="Index!A1" display="Index" xr:uid="{7BA5A98E-BA66-4788-B650-99BB8CCA63B9}"/>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EE7D-5BB5-4AF7-A71F-20179070B9FC}">
  <dimension ref="A1:CB156"/>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86</v>
      </c>
      <c r="C1" s="70"/>
      <c r="D1" s="70"/>
      <c r="E1" s="70"/>
    </row>
    <row r="3" spans="1:5" ht="14.5">
      <c r="B3" s="72" t="s">
        <v>86</v>
      </c>
      <c r="C3" s="181"/>
      <c r="D3" s="114"/>
      <c r="E3" s="121"/>
    </row>
    <row r="4" spans="1:5" ht="29">
      <c r="B4" s="76" t="s">
        <v>3455</v>
      </c>
      <c r="C4" s="181"/>
      <c r="D4" s="114"/>
      <c r="E4" s="250"/>
    </row>
    <row r="5" spans="1:5" ht="14.5">
      <c r="B5" s="76" t="s">
        <v>241</v>
      </c>
      <c r="C5" s="181"/>
      <c r="D5" s="114"/>
      <c r="E5" s="121"/>
    </row>
    <row r="6" spans="1:5" ht="14.5">
      <c r="B6" s="76" t="s">
        <v>3379</v>
      </c>
      <c r="C6" s="181"/>
      <c r="D6" s="114"/>
      <c r="E6" s="121"/>
    </row>
    <row r="7" spans="1:5" ht="14.5">
      <c r="B7" s="249" t="s">
        <v>3456</v>
      </c>
      <c r="C7" s="181"/>
      <c r="D7" s="114"/>
      <c r="E7" s="250"/>
    </row>
    <row r="8" spans="1:5" ht="14.5">
      <c r="B8" s="167" t="s">
        <v>244</v>
      </c>
      <c r="C8" s="247" t="s">
        <v>245</v>
      </c>
      <c r="D8" s="248" t="s">
        <v>246</v>
      </c>
      <c r="E8" s="121"/>
    </row>
    <row r="9" spans="1:5" ht="14.5">
      <c r="B9" s="121"/>
      <c r="C9" s="136"/>
      <c r="D9" s="121"/>
      <c r="E9" s="121"/>
    </row>
    <row r="10" spans="1:5" ht="14.5">
      <c r="B10" s="137"/>
      <c r="C10" s="137"/>
      <c r="D10" s="137"/>
      <c r="E10" s="137"/>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6"/>
      <c r="E14" s="6"/>
    </row>
    <row r="15" spans="1:5" ht="14.5">
      <c r="B15" s="72" t="s">
        <v>2826</v>
      </c>
      <c r="C15" s="185"/>
      <c r="D15" s="6"/>
      <c r="E15" s="6"/>
    </row>
    <row r="16" spans="1:5" ht="14.5">
      <c r="B16" s="72" t="s">
        <v>2827</v>
      </c>
      <c r="C16" s="185" t="s">
        <v>3381</v>
      </c>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3252</v>
      </c>
      <c r="C26" s="78">
        <v>6.46</v>
      </c>
      <c r="D26" s="2" t="s">
        <v>731</v>
      </c>
      <c r="E26" s="2" t="s">
        <v>3253</v>
      </c>
      <c r="F26" s="71">
        <v>11750000</v>
      </c>
      <c r="G26" s="71">
        <v>12013.38</v>
      </c>
      <c r="H26" s="71">
        <v>66.39</v>
      </c>
    </row>
    <row r="27" spans="2:8">
      <c r="B27" s="2" t="s">
        <v>737</v>
      </c>
      <c r="C27" s="78">
        <v>6.49</v>
      </c>
      <c r="D27" s="2" t="s">
        <v>731</v>
      </c>
      <c r="E27" s="2" t="s">
        <v>738</v>
      </c>
      <c r="F27" s="71">
        <v>5530100</v>
      </c>
      <c r="G27" s="71">
        <v>5596.67</v>
      </c>
      <c r="H27" s="71">
        <v>30.93</v>
      </c>
    </row>
    <row r="28" spans="2:8" ht="13">
      <c r="B28" s="3" t="s">
        <v>745</v>
      </c>
      <c r="C28" s="82"/>
      <c r="D28" s="3"/>
      <c r="E28" s="3"/>
      <c r="F28" s="83"/>
      <c r="G28" s="83">
        <f>SUM(G22:G27)</f>
        <v>17610.05</v>
      </c>
      <c r="H28" s="83">
        <f>SUM(H22:H27)</f>
        <v>97.32</v>
      </c>
    </row>
    <row r="29" spans="2:8" ht="13">
      <c r="B29" s="3" t="s">
        <v>761</v>
      </c>
      <c r="C29" s="82"/>
      <c r="D29" s="3"/>
      <c r="E29" s="3"/>
      <c r="F29" s="83"/>
      <c r="G29" s="83">
        <v>13.36</v>
      </c>
      <c r="H29" s="83">
        <v>7.0000000000000007E-2</v>
      </c>
    </row>
    <row r="30" spans="2:8" ht="13">
      <c r="B30" s="3" t="s">
        <v>263</v>
      </c>
      <c r="C30" s="82"/>
      <c r="D30" s="3"/>
      <c r="E30" s="3"/>
      <c r="F30" s="83"/>
      <c r="G30" s="83">
        <v>17623.41</v>
      </c>
      <c r="H30" s="83">
        <v>97.39</v>
      </c>
    </row>
    <row r="31" spans="2:8" ht="13">
      <c r="B31" s="3" t="s">
        <v>350</v>
      </c>
      <c r="C31" s="82"/>
      <c r="D31" s="3"/>
      <c r="E31" s="3"/>
      <c r="F31" s="83"/>
      <c r="G31" s="83">
        <v>471.65438520000009</v>
      </c>
      <c r="H31" s="83">
        <v>2.6099999999999994</v>
      </c>
    </row>
    <row r="32" spans="2:8" ht="13">
      <c r="B32" s="3" t="s">
        <v>265</v>
      </c>
      <c r="C32" s="82"/>
      <c r="D32" s="3"/>
      <c r="E32" s="3"/>
      <c r="F32" s="83"/>
      <c r="G32" s="83">
        <v>18095.064385199999</v>
      </c>
      <c r="H32" s="83">
        <v>100</v>
      </c>
    </row>
    <row r="33" spans="2:3">
      <c r="B33" s="2" t="s">
        <v>266</v>
      </c>
    </row>
    <row r="34" spans="2:3">
      <c r="B34" s="2" t="s">
        <v>267</v>
      </c>
    </row>
    <row r="35" spans="2:3">
      <c r="B35" s="2" t="s">
        <v>268</v>
      </c>
      <c r="C35" s="78" t="s">
        <v>269</v>
      </c>
    </row>
    <row r="36" spans="2:3" ht="13">
      <c r="B36" s="3"/>
    </row>
    <row r="37" spans="2:3" ht="26">
      <c r="B37" s="84" t="s">
        <v>270</v>
      </c>
      <c r="C37" s="78" t="s">
        <v>271</v>
      </c>
    </row>
    <row r="38" spans="2:3" ht="13">
      <c r="B38" s="3"/>
    </row>
    <row r="39" spans="2:3" ht="13">
      <c r="B39" s="3" t="s">
        <v>272</v>
      </c>
      <c r="C39" s="78" t="s">
        <v>271</v>
      </c>
    </row>
    <row r="40" spans="2:3" ht="13">
      <c r="B40" s="3" t="s">
        <v>274</v>
      </c>
      <c r="C40" s="78" t="s">
        <v>275</v>
      </c>
    </row>
    <row r="41" spans="2:3" ht="13">
      <c r="B41" s="3" t="s">
        <v>3457</v>
      </c>
      <c r="C41" s="82"/>
    </row>
    <row r="42" spans="2:3" ht="13">
      <c r="B42" s="3" t="s">
        <v>3458</v>
      </c>
      <c r="C42" s="82"/>
    </row>
    <row r="43" spans="2:3" ht="13">
      <c r="B43" s="3" t="s">
        <v>3459</v>
      </c>
      <c r="C43" s="82"/>
    </row>
    <row r="44" spans="2:3" ht="13">
      <c r="B44" s="3" t="s">
        <v>3460</v>
      </c>
      <c r="C44" s="82"/>
    </row>
    <row r="45" spans="2:3" ht="13">
      <c r="B45" s="3" t="s">
        <v>3461</v>
      </c>
      <c r="C45" s="82"/>
    </row>
    <row r="46" spans="2:3" ht="13">
      <c r="B46" s="3" t="s">
        <v>3462</v>
      </c>
      <c r="C46" s="82"/>
    </row>
    <row r="47" spans="2:3" ht="13">
      <c r="B47" s="3" t="s">
        <v>3463</v>
      </c>
      <c r="C47" s="82"/>
    </row>
    <row r="48" spans="2:3" ht="13">
      <c r="B48" s="3" t="s">
        <v>3464</v>
      </c>
      <c r="C48" s="82"/>
    </row>
    <row r="49" spans="2:4" ht="13">
      <c r="B49" s="3" t="s">
        <v>3465</v>
      </c>
      <c r="C49" s="82"/>
    </row>
    <row r="50" spans="2:4">
      <c r="B50" s="2" t="s">
        <v>286</v>
      </c>
    </row>
    <row r="52" spans="2:4" ht="14.5">
      <c r="B52" s="85"/>
      <c r="C52" s="86" t="s">
        <v>287</v>
      </c>
    </row>
    <row r="53" spans="2:4" ht="29">
      <c r="B53" s="85" t="s">
        <v>288</v>
      </c>
      <c r="C53" s="87" t="s">
        <v>86</v>
      </c>
    </row>
    <row r="54" spans="2:4" ht="14.5">
      <c r="B54" s="85" t="s">
        <v>289</v>
      </c>
      <c r="C54" s="86"/>
    </row>
    <row r="55" spans="2:4" ht="14.5">
      <c r="B55" s="85"/>
      <c r="C55" s="86"/>
    </row>
    <row r="56" spans="2:4" ht="14.5">
      <c r="B56" s="85" t="s">
        <v>290</v>
      </c>
      <c r="C56" s="188">
        <v>6.5699999999999995E-2</v>
      </c>
    </row>
    <row r="57" spans="2:4" ht="14.5">
      <c r="B57" s="85"/>
      <c r="C57" s="202"/>
    </row>
    <row r="58" spans="2:4" ht="14.5">
      <c r="B58" s="85" t="s">
        <v>291</v>
      </c>
      <c r="C58" s="202" t="s">
        <v>3466</v>
      </c>
    </row>
    <row r="59" spans="2:4" ht="14.5">
      <c r="B59" s="85" t="s">
        <v>292</v>
      </c>
      <c r="C59" s="202" t="s">
        <v>3467</v>
      </c>
    </row>
    <row r="60" spans="2:4" ht="14.5">
      <c r="B60" s="85"/>
      <c r="C60" s="86"/>
    </row>
    <row r="61" spans="2:4" ht="14.5">
      <c r="B61" s="85" t="s">
        <v>293</v>
      </c>
      <c r="C61" s="86" t="s">
        <v>269</v>
      </c>
    </row>
    <row r="62" spans="2:4" ht="14.5">
      <c r="B62" s="88" t="s">
        <v>294</v>
      </c>
      <c r="C62" s="88"/>
    </row>
    <row r="64" spans="2:4" ht="14.5">
      <c r="B64" s="85" t="s">
        <v>295</v>
      </c>
      <c r="C64" s="86"/>
      <c r="D64" s="85"/>
    </row>
    <row r="65" spans="2:7" ht="29">
      <c r="B65" s="89" t="s">
        <v>296</v>
      </c>
      <c r="C65" s="87" t="s">
        <v>297</v>
      </c>
      <c r="D65" s="89" t="s">
        <v>298</v>
      </c>
    </row>
    <row r="66" spans="2:7" ht="14.5">
      <c r="B66" s="85" t="s">
        <v>271</v>
      </c>
      <c r="C66" s="86" t="s">
        <v>271</v>
      </c>
      <c r="D66" s="85" t="s">
        <v>271</v>
      </c>
    </row>
    <row r="68" spans="2:7" ht="13">
      <c r="B68" s="90" t="s">
        <v>299</v>
      </c>
      <c r="C68" s="91">
        <v>45747</v>
      </c>
      <c r="D68" s="92"/>
      <c r="E68" s="93"/>
      <c r="F68" s="94"/>
    </row>
    <row r="69" spans="2:7" ht="13">
      <c r="B69" s="90" t="s">
        <v>300</v>
      </c>
      <c r="C69" s="95" t="s">
        <v>301</v>
      </c>
      <c r="D69" s="90" t="s">
        <v>302</v>
      </c>
      <c r="E69" s="96" t="s">
        <v>303</v>
      </c>
      <c r="F69" s="97" t="s">
        <v>304</v>
      </c>
      <c r="G69" s="83"/>
    </row>
    <row r="70" spans="2:7">
      <c r="B70" s="98" t="s">
        <v>271</v>
      </c>
      <c r="C70" s="99" t="s">
        <v>271</v>
      </c>
      <c r="D70" s="98" t="s">
        <v>271</v>
      </c>
      <c r="E70" s="100" t="s">
        <v>271</v>
      </c>
      <c r="F70" s="101" t="s">
        <v>271</v>
      </c>
    </row>
    <row r="73" spans="2:7" ht="13">
      <c r="B73" s="3" t="s">
        <v>305</v>
      </c>
    </row>
    <row r="74" spans="2:7" ht="13">
      <c r="B74" s="3"/>
    </row>
    <row r="75" spans="2:7" ht="13">
      <c r="B75" s="3" t="s">
        <v>306</v>
      </c>
    </row>
    <row r="76" spans="2:7" ht="13">
      <c r="B76" s="90" t="s">
        <v>307</v>
      </c>
      <c r="C76" s="95" t="s">
        <v>308</v>
      </c>
      <c r="D76" s="3"/>
    </row>
    <row r="77" spans="2:7">
      <c r="B77" s="92" t="s">
        <v>271</v>
      </c>
      <c r="C77" s="102" t="s">
        <v>271</v>
      </c>
    </row>
    <row r="79" spans="2:7" ht="13">
      <c r="B79" s="90" t="s">
        <v>309</v>
      </c>
      <c r="C79" s="95" t="s">
        <v>308</v>
      </c>
    </row>
    <row r="80" spans="2:7">
      <c r="B80" s="92" t="s">
        <v>271</v>
      </c>
      <c r="C80" s="102" t="s">
        <v>271</v>
      </c>
    </row>
    <row r="82" spans="2:7" ht="13">
      <c r="B82" s="90" t="s">
        <v>310</v>
      </c>
      <c r="C82" s="95" t="s">
        <v>311</v>
      </c>
    </row>
    <row r="83" spans="2:7">
      <c r="B83" s="92" t="s">
        <v>271</v>
      </c>
      <c r="C83" s="102" t="s">
        <v>271</v>
      </c>
    </row>
    <row r="85" spans="2:7" ht="13">
      <c r="B85" s="96" t="s">
        <v>312</v>
      </c>
      <c r="C85" s="95" t="s">
        <v>311</v>
      </c>
    </row>
    <row r="86" spans="2:7">
      <c r="B86" s="93" t="s">
        <v>271</v>
      </c>
      <c r="C86" s="102" t="s">
        <v>271</v>
      </c>
    </row>
    <row r="88" spans="2:7" ht="13">
      <c r="B88" s="90" t="s">
        <v>313</v>
      </c>
      <c r="C88" s="95" t="s">
        <v>271</v>
      </c>
    </row>
    <row r="90" spans="2:7" ht="13">
      <c r="B90" s="90" t="s">
        <v>314</v>
      </c>
      <c r="C90" s="91">
        <v>45747</v>
      </c>
      <c r="D90" s="92"/>
      <c r="E90" s="93"/>
      <c r="F90" s="94"/>
    </row>
    <row r="91" spans="2:7" ht="13">
      <c r="B91" s="90" t="s">
        <v>300</v>
      </c>
      <c r="C91" s="95" t="s">
        <v>301</v>
      </c>
      <c r="D91" s="90" t="s">
        <v>302</v>
      </c>
      <c r="E91" s="96" t="s">
        <v>303</v>
      </c>
      <c r="F91" s="97" t="s">
        <v>304</v>
      </c>
      <c r="G91" s="83"/>
    </row>
    <row r="92" spans="2:7">
      <c r="B92" s="98" t="s">
        <v>271</v>
      </c>
      <c r="C92" s="99" t="s">
        <v>271</v>
      </c>
      <c r="D92" s="98" t="s">
        <v>271</v>
      </c>
      <c r="E92" s="100" t="s">
        <v>271</v>
      </c>
      <c r="F92" s="101" t="s">
        <v>271</v>
      </c>
    </row>
    <row r="93" spans="2:7" ht="13">
      <c r="B93" s="3" t="s">
        <v>305</v>
      </c>
    </row>
    <row r="94" spans="2:7" ht="13">
      <c r="B94" s="3"/>
    </row>
    <row r="95" spans="2:7" ht="13">
      <c r="B95" s="3" t="s">
        <v>306</v>
      </c>
    </row>
    <row r="96" spans="2:7" ht="13">
      <c r="B96" s="90" t="s">
        <v>307</v>
      </c>
      <c r="C96" s="95" t="s">
        <v>308</v>
      </c>
      <c r="D96" s="3"/>
    </row>
    <row r="97" spans="2:3">
      <c r="B97" s="92" t="s">
        <v>271</v>
      </c>
      <c r="C97" s="102" t="s">
        <v>271</v>
      </c>
    </row>
    <row r="99" spans="2:3" ht="13">
      <c r="B99" s="90" t="s">
        <v>309</v>
      </c>
      <c r="C99" s="95" t="s">
        <v>308</v>
      </c>
    </row>
    <row r="100" spans="2:3">
      <c r="B100" s="92" t="s">
        <v>271</v>
      </c>
      <c r="C100" s="102" t="s">
        <v>271</v>
      </c>
    </row>
    <row r="102" spans="2:3" ht="13">
      <c r="B102" s="90" t="s">
        <v>310</v>
      </c>
      <c r="C102" s="95" t="s">
        <v>311</v>
      </c>
    </row>
    <row r="103" spans="2:3">
      <c r="B103" s="92" t="s">
        <v>271</v>
      </c>
      <c r="C103" s="102" t="s">
        <v>271</v>
      </c>
    </row>
    <row r="105" spans="2:3" ht="13">
      <c r="B105" s="96" t="s">
        <v>312</v>
      </c>
      <c r="C105" s="95" t="s">
        <v>311</v>
      </c>
    </row>
    <row r="106" spans="2:3">
      <c r="B106" s="93" t="s">
        <v>271</v>
      </c>
      <c r="C106" s="102" t="s">
        <v>271</v>
      </c>
    </row>
    <row r="108" spans="2:3" ht="13">
      <c r="B108" s="90" t="s">
        <v>313</v>
      </c>
      <c r="C108" s="95" t="s">
        <v>271</v>
      </c>
    </row>
    <row r="111" spans="2:3" ht="13">
      <c r="B111" s="3" t="s">
        <v>315</v>
      </c>
    </row>
    <row r="113" spans="2:80" ht="13">
      <c r="B113" s="90" t="s">
        <v>300</v>
      </c>
      <c r="C113" s="95" t="s">
        <v>316</v>
      </c>
      <c r="D113" s="90" t="s">
        <v>317</v>
      </c>
      <c r="E113" s="90" t="s">
        <v>318</v>
      </c>
      <c r="F113" s="83"/>
    </row>
    <row r="114" spans="2:80">
      <c r="B114" s="92" t="s">
        <v>271</v>
      </c>
      <c r="C114" s="102" t="s">
        <v>271</v>
      </c>
      <c r="D114" s="92" t="s">
        <v>271</v>
      </c>
      <c r="E114" s="92" t="s">
        <v>271</v>
      </c>
    </row>
    <row r="117" spans="2:80" ht="13">
      <c r="B117" s="3" t="s">
        <v>319</v>
      </c>
      <c r="C117" s="82" t="s">
        <v>271</v>
      </c>
      <c r="D117" s="3"/>
      <c r="E117" s="3"/>
      <c r="F117" s="83"/>
      <c r="G117" s="83"/>
      <c r="H117" s="8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320</v>
      </c>
    </row>
    <row r="121" spans="2:80" ht="13">
      <c r="B121" s="90" t="s">
        <v>321</v>
      </c>
      <c r="C121" s="95" t="s">
        <v>308</v>
      </c>
      <c r="D121" s="3"/>
    </row>
    <row r="122" spans="2:80">
      <c r="B122" s="92" t="s">
        <v>271</v>
      </c>
      <c r="C122" s="102" t="s">
        <v>271</v>
      </c>
    </row>
    <row r="125" spans="2:80" ht="13">
      <c r="B125" s="90" t="s">
        <v>322</v>
      </c>
      <c r="C125" s="95" t="s">
        <v>323</v>
      </c>
      <c r="D125" s="3"/>
    </row>
    <row r="126" spans="2:80">
      <c r="B126" s="92" t="s">
        <v>271</v>
      </c>
      <c r="C126" s="102" t="s">
        <v>271</v>
      </c>
    </row>
    <row r="129" spans="2:80" ht="13">
      <c r="B129" s="3" t="s">
        <v>324</v>
      </c>
    </row>
    <row r="132" spans="2:80" ht="13">
      <c r="B132" s="3" t="s">
        <v>325</v>
      </c>
    </row>
    <row r="134" spans="2:80" ht="13">
      <c r="B134" s="90" t="s">
        <v>300</v>
      </c>
      <c r="C134" s="95" t="s">
        <v>326</v>
      </c>
      <c r="D134" s="90" t="s">
        <v>316</v>
      </c>
      <c r="E134" s="90" t="s">
        <v>317</v>
      </c>
      <c r="F134" s="97" t="s">
        <v>318</v>
      </c>
      <c r="G134" s="83"/>
    </row>
    <row r="135" spans="2:80">
      <c r="B135" s="92" t="s">
        <v>271</v>
      </c>
      <c r="C135" s="102" t="s">
        <v>271</v>
      </c>
      <c r="D135" s="92" t="s">
        <v>271</v>
      </c>
      <c r="E135" s="92" t="s">
        <v>271</v>
      </c>
      <c r="F135" s="103" t="s">
        <v>271</v>
      </c>
    </row>
    <row r="138" spans="2:80" ht="13">
      <c r="B138" s="3" t="s">
        <v>319</v>
      </c>
      <c r="C138" s="82" t="s">
        <v>271</v>
      </c>
      <c r="D138" s="3"/>
      <c r="E138" s="3"/>
      <c r="F138" s="83"/>
      <c r="G138" s="83"/>
      <c r="H138" s="8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320</v>
      </c>
    </row>
    <row r="142" spans="2:80" ht="13">
      <c r="B142" s="90" t="s">
        <v>321</v>
      </c>
      <c r="C142" s="95" t="s">
        <v>308</v>
      </c>
      <c r="D142" s="3"/>
    </row>
    <row r="143" spans="2:80">
      <c r="B143" s="92" t="s">
        <v>271</v>
      </c>
      <c r="C143" s="102" t="s">
        <v>271</v>
      </c>
    </row>
    <row r="146" spans="2:7" ht="13">
      <c r="B146" s="90" t="s">
        <v>322</v>
      </c>
      <c r="C146" s="95" t="s">
        <v>323</v>
      </c>
      <c r="D146" s="3"/>
    </row>
    <row r="147" spans="2:7">
      <c r="B147" s="92" t="s">
        <v>271</v>
      </c>
      <c r="C147" s="102" t="s">
        <v>271</v>
      </c>
    </row>
    <row r="150" spans="2:7" ht="13">
      <c r="B150" s="3" t="s">
        <v>324</v>
      </c>
    </row>
    <row r="153" spans="2:7" ht="13">
      <c r="B153" s="3" t="s">
        <v>327</v>
      </c>
    </row>
    <row r="154" spans="2:7" ht="13">
      <c r="B154" s="90" t="s">
        <v>300</v>
      </c>
      <c r="C154" s="95" t="s">
        <v>328</v>
      </c>
      <c r="D154" s="90" t="s">
        <v>329</v>
      </c>
      <c r="E154" s="90" t="s">
        <v>330</v>
      </c>
      <c r="F154" s="97" t="s">
        <v>331</v>
      </c>
      <c r="G154" s="83"/>
    </row>
    <row r="155" spans="2:7">
      <c r="B155" s="92" t="s">
        <v>271</v>
      </c>
      <c r="C155" s="102" t="s">
        <v>271</v>
      </c>
      <c r="D155" s="92" t="s">
        <v>271</v>
      </c>
      <c r="E155" s="92" t="s">
        <v>271</v>
      </c>
      <c r="F155" s="103" t="s">
        <v>271</v>
      </c>
    </row>
    <row r="156" spans="2:7">
      <c r="B156" s="2" t="s">
        <v>332</v>
      </c>
    </row>
  </sheetData>
  <mergeCells count="8">
    <mergeCell ref="B62:C62"/>
    <mergeCell ref="B1:E1"/>
    <mergeCell ref="C3:C7"/>
    <mergeCell ref="D3:D7"/>
    <mergeCell ref="B11:E11"/>
    <mergeCell ref="C12:C13"/>
    <mergeCell ref="D12:D13"/>
    <mergeCell ref="E12:E13"/>
  </mergeCells>
  <hyperlinks>
    <hyperlink ref="A1" location="Index!A1" display="Index" xr:uid="{C2D2A393-778C-4DAB-B902-C63C839A2EEF}"/>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D5EF-054B-4CE3-B5C0-8F3EBBCA2D9B}">
  <dimension ref="A1:CB157"/>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84</v>
      </c>
      <c r="C1" s="70"/>
      <c r="D1" s="70"/>
      <c r="E1" s="70"/>
    </row>
    <row r="3" spans="1:5" ht="14.5">
      <c r="B3" s="104" t="s">
        <v>84</v>
      </c>
      <c r="C3" s="181"/>
      <c r="D3" s="114"/>
      <c r="E3" s="121"/>
    </row>
    <row r="4" spans="1:5" ht="29">
      <c r="B4" s="76" t="s">
        <v>3468</v>
      </c>
      <c r="C4" s="181"/>
      <c r="D4" s="114"/>
      <c r="E4" s="250"/>
    </row>
    <row r="5" spans="1:5" ht="14.5">
      <c r="B5" s="76" t="s">
        <v>241</v>
      </c>
      <c r="C5" s="181"/>
      <c r="D5" s="114"/>
      <c r="E5" s="121"/>
    </row>
    <row r="6" spans="1:5" ht="14.5">
      <c r="B6" s="76" t="s">
        <v>3379</v>
      </c>
      <c r="C6" s="181"/>
      <c r="D6" s="114"/>
      <c r="E6" s="121"/>
    </row>
    <row r="7" spans="1:5" ht="14.5">
      <c r="B7" s="249" t="s">
        <v>3469</v>
      </c>
      <c r="C7" s="181"/>
      <c r="D7" s="114"/>
      <c r="E7" s="250"/>
    </row>
    <row r="8" spans="1:5" ht="14.5">
      <c r="B8" s="167" t="s">
        <v>244</v>
      </c>
      <c r="C8" s="247" t="s">
        <v>245</v>
      </c>
      <c r="D8" s="248" t="s">
        <v>246</v>
      </c>
      <c r="E8" s="121"/>
    </row>
    <row r="9" spans="1:5" ht="14.5">
      <c r="B9" s="121"/>
      <c r="C9" s="136"/>
      <c r="D9" s="12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6"/>
      <c r="E14" s="6"/>
    </row>
    <row r="15" spans="1:5" ht="14.5">
      <c r="B15" s="72" t="s">
        <v>2826</v>
      </c>
      <c r="C15" s="185"/>
      <c r="D15" s="6"/>
      <c r="E15" s="6"/>
    </row>
    <row r="16" spans="1:5" ht="14.5">
      <c r="B16" s="72" t="s">
        <v>2827</v>
      </c>
      <c r="C16" s="185" t="s">
        <v>3381</v>
      </c>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3470</v>
      </c>
      <c r="C26" s="78">
        <v>6.45</v>
      </c>
      <c r="D26" s="2" t="s">
        <v>731</v>
      </c>
      <c r="E26" s="2" t="s">
        <v>3471</v>
      </c>
      <c r="F26" s="71">
        <v>5000000</v>
      </c>
      <c r="G26" s="71">
        <v>5130.45</v>
      </c>
      <c r="H26" s="71">
        <v>56.02</v>
      </c>
    </row>
    <row r="27" spans="2:8">
      <c r="B27" s="2" t="s">
        <v>3472</v>
      </c>
      <c r="C27" s="78">
        <v>6.45</v>
      </c>
      <c r="D27" s="2" t="s">
        <v>731</v>
      </c>
      <c r="E27" s="2" t="s">
        <v>1990</v>
      </c>
      <c r="F27" s="71">
        <v>3500000</v>
      </c>
      <c r="G27" s="71">
        <v>3462.05</v>
      </c>
      <c r="H27" s="71">
        <v>37.81</v>
      </c>
    </row>
    <row r="28" spans="2:8">
      <c r="B28" s="2" t="s">
        <v>3473</v>
      </c>
      <c r="C28" s="78">
        <v>6.46</v>
      </c>
      <c r="D28" s="2" t="s">
        <v>731</v>
      </c>
      <c r="E28" s="2" t="s">
        <v>2203</v>
      </c>
      <c r="F28" s="71">
        <v>300000</v>
      </c>
      <c r="G28" s="71">
        <v>302.06</v>
      </c>
      <c r="H28" s="71">
        <v>3.3</v>
      </c>
    </row>
    <row r="29" spans="2:8" ht="13">
      <c r="B29" s="3" t="s">
        <v>745</v>
      </c>
      <c r="C29" s="82"/>
      <c r="D29" s="3"/>
      <c r="E29" s="3"/>
      <c r="F29" s="83"/>
      <c r="G29" s="83">
        <f>SUM(G22:G28)</f>
        <v>8894.56</v>
      </c>
      <c r="H29" s="83">
        <f>SUM(H22:H28)</f>
        <v>97.13000000000001</v>
      </c>
    </row>
    <row r="30" spans="2:8" ht="13">
      <c r="B30" s="3" t="s">
        <v>761</v>
      </c>
      <c r="C30" s="82"/>
      <c r="D30" s="3"/>
      <c r="E30" s="3"/>
      <c r="F30" s="83"/>
      <c r="G30" s="83">
        <v>30.83</v>
      </c>
      <c r="H30" s="83">
        <v>0.34</v>
      </c>
    </row>
    <row r="31" spans="2:8" ht="13">
      <c r="B31" s="3" t="s">
        <v>263</v>
      </c>
      <c r="C31" s="82"/>
      <c r="D31" s="3"/>
      <c r="E31" s="3"/>
      <c r="F31" s="83"/>
      <c r="G31" s="83">
        <v>8925.39</v>
      </c>
      <c r="H31" s="83">
        <v>97.47</v>
      </c>
    </row>
    <row r="32" spans="2:8" ht="13">
      <c r="B32" s="3" t="s">
        <v>350</v>
      </c>
      <c r="C32" s="82"/>
      <c r="D32" s="3"/>
      <c r="E32" s="3"/>
      <c r="F32" s="83"/>
      <c r="G32" s="83">
        <v>232.2189400000006</v>
      </c>
      <c r="H32" s="83">
        <v>2.5300000000000011</v>
      </c>
    </row>
    <row r="33" spans="2:8" ht="13">
      <c r="B33" s="3" t="s">
        <v>265</v>
      </c>
      <c r="C33" s="82"/>
      <c r="D33" s="3"/>
      <c r="E33" s="3"/>
      <c r="F33" s="83"/>
      <c r="G33" s="83">
        <v>9157.6089400000001</v>
      </c>
      <c r="H33" s="83">
        <v>100</v>
      </c>
    </row>
    <row r="34" spans="2:8">
      <c r="B34" s="2" t="s">
        <v>266</v>
      </c>
    </row>
    <row r="35" spans="2:8">
      <c r="B35" s="2" t="s">
        <v>267</v>
      </c>
    </row>
    <row r="36" spans="2:8">
      <c r="B36" s="2" t="s">
        <v>268</v>
      </c>
      <c r="C36" s="78" t="s">
        <v>269</v>
      </c>
    </row>
    <row r="37" spans="2:8" ht="13">
      <c r="B37" s="3" t="s">
        <v>1534</v>
      </c>
    </row>
    <row r="38" spans="2:8" ht="26">
      <c r="B38" s="84" t="s">
        <v>270</v>
      </c>
      <c r="C38" s="78" t="s">
        <v>271</v>
      </c>
    </row>
    <row r="39" spans="2:8" ht="13">
      <c r="B39" s="3"/>
    </row>
    <row r="40" spans="2:8" ht="13">
      <c r="B40" s="3" t="s">
        <v>272</v>
      </c>
      <c r="C40" s="78" t="s">
        <v>271</v>
      </c>
    </row>
    <row r="41" spans="2:8" ht="13">
      <c r="B41" s="3" t="s">
        <v>274</v>
      </c>
      <c r="C41" s="78" t="s">
        <v>275</v>
      </c>
    </row>
    <row r="42" spans="2:8" ht="13">
      <c r="B42" s="3" t="s">
        <v>3474</v>
      </c>
      <c r="C42" s="82"/>
    </row>
    <row r="43" spans="2:8" ht="13">
      <c r="B43" s="3" t="s">
        <v>3475</v>
      </c>
      <c r="C43" s="82"/>
    </row>
    <row r="44" spans="2:8" ht="13">
      <c r="B44" s="3" t="s">
        <v>3476</v>
      </c>
      <c r="C44" s="82"/>
    </row>
    <row r="45" spans="2:8" ht="13">
      <c r="B45" s="3" t="s">
        <v>3477</v>
      </c>
      <c r="C45" s="82"/>
    </row>
    <row r="46" spans="2:8" ht="13">
      <c r="B46" s="3" t="s">
        <v>3478</v>
      </c>
      <c r="C46" s="82"/>
    </row>
    <row r="47" spans="2:8" ht="13">
      <c r="B47" s="3" t="s">
        <v>3479</v>
      </c>
      <c r="C47" s="82"/>
    </row>
    <row r="48" spans="2:8" ht="13">
      <c r="B48" s="3" t="s">
        <v>3480</v>
      </c>
      <c r="C48" s="82"/>
    </row>
    <row r="49" spans="2:3" ht="13">
      <c r="B49" s="3" t="s">
        <v>3481</v>
      </c>
      <c r="C49" s="82"/>
    </row>
    <row r="50" spans="2:3" ht="13">
      <c r="B50" s="3" t="s">
        <v>3482</v>
      </c>
      <c r="C50" s="82"/>
    </row>
    <row r="51" spans="2:3">
      <c r="B51" s="2" t="s">
        <v>286</v>
      </c>
    </row>
    <row r="53" spans="2:3" ht="14.5">
      <c r="B53" s="85"/>
      <c r="C53" s="86" t="s">
        <v>287</v>
      </c>
    </row>
    <row r="54" spans="2:3" ht="29">
      <c r="B54" s="85" t="s">
        <v>288</v>
      </c>
      <c r="C54" s="87" t="s">
        <v>84</v>
      </c>
    </row>
    <row r="55" spans="2:3" ht="14.5">
      <c r="B55" s="85" t="s">
        <v>289</v>
      </c>
      <c r="C55" s="86"/>
    </row>
    <row r="56" spans="2:3" ht="14.5">
      <c r="B56" s="85"/>
      <c r="C56" s="86"/>
    </row>
    <row r="57" spans="2:3" ht="14.5">
      <c r="B57" s="85" t="s">
        <v>290</v>
      </c>
      <c r="C57" s="188">
        <v>6.5299999999999997E-2</v>
      </c>
    </row>
    <row r="58" spans="2:3" ht="14.5">
      <c r="B58" s="85"/>
      <c r="C58" s="202"/>
    </row>
    <row r="59" spans="2:3" ht="14.5">
      <c r="B59" s="85" t="s">
        <v>291</v>
      </c>
      <c r="C59" s="202" t="s">
        <v>3483</v>
      </c>
    </row>
    <row r="60" spans="2:3" ht="14.5">
      <c r="B60" s="85" t="s">
        <v>292</v>
      </c>
      <c r="C60" s="202" t="s">
        <v>3484</v>
      </c>
    </row>
    <row r="61" spans="2:3" ht="14.5">
      <c r="B61" s="85"/>
      <c r="C61" s="86"/>
    </row>
    <row r="62" spans="2:3" ht="14.5">
      <c r="B62" s="85" t="s">
        <v>293</v>
      </c>
      <c r="C62" s="86" t="s">
        <v>269</v>
      </c>
    </row>
    <row r="63" spans="2:3" ht="14.5">
      <c r="B63" s="88" t="s">
        <v>294</v>
      </c>
      <c r="C63" s="88"/>
    </row>
    <row r="65" spans="2:7" ht="14.5">
      <c r="B65" s="85" t="s">
        <v>295</v>
      </c>
      <c r="C65" s="86"/>
      <c r="D65" s="85"/>
    </row>
    <row r="66" spans="2:7" ht="29">
      <c r="B66" s="89" t="s">
        <v>296</v>
      </c>
      <c r="C66" s="87" t="s">
        <v>297</v>
      </c>
      <c r="D66" s="89" t="s">
        <v>298</v>
      </c>
    </row>
    <row r="67" spans="2:7" ht="14.5">
      <c r="B67" s="85" t="s">
        <v>2148</v>
      </c>
      <c r="C67" s="203">
        <v>15</v>
      </c>
      <c r="D67" s="204">
        <v>1.5377606682732336E-3</v>
      </c>
    </row>
    <row r="69" spans="2:7" ht="13">
      <c r="B69" s="90" t="s">
        <v>299</v>
      </c>
      <c r="C69" s="91">
        <v>45747</v>
      </c>
      <c r="D69" s="92"/>
      <c r="E69" s="93"/>
      <c r="F69" s="94"/>
    </row>
    <row r="70" spans="2:7" ht="13">
      <c r="B70" s="90" t="s">
        <v>300</v>
      </c>
      <c r="C70" s="95" t="s">
        <v>301</v>
      </c>
      <c r="D70" s="90" t="s">
        <v>302</v>
      </c>
      <c r="E70" s="96" t="s">
        <v>303</v>
      </c>
      <c r="F70" s="97" t="s">
        <v>304</v>
      </c>
      <c r="G70" s="83"/>
    </row>
    <row r="71" spans="2:7">
      <c r="B71" s="98" t="s">
        <v>271</v>
      </c>
      <c r="C71" s="99" t="s">
        <v>271</v>
      </c>
      <c r="D71" s="98" t="s">
        <v>271</v>
      </c>
      <c r="E71" s="100" t="s">
        <v>271</v>
      </c>
      <c r="F71" s="101" t="s">
        <v>271</v>
      </c>
    </row>
    <row r="74" spans="2:7" ht="13">
      <c r="B74" s="3" t="s">
        <v>305</v>
      </c>
    </row>
    <row r="75" spans="2:7" ht="13">
      <c r="B75" s="3"/>
    </row>
    <row r="76" spans="2:7" ht="13">
      <c r="B76" s="3" t="s">
        <v>306</v>
      </c>
    </row>
    <row r="77" spans="2:7" ht="13">
      <c r="B77" s="90" t="s">
        <v>307</v>
      </c>
      <c r="C77" s="95" t="s">
        <v>308</v>
      </c>
      <c r="D77" s="3"/>
    </row>
    <row r="78" spans="2:7">
      <c r="B78" s="92" t="s">
        <v>271</v>
      </c>
      <c r="C78" s="102" t="s">
        <v>271</v>
      </c>
    </row>
    <row r="80" spans="2:7" ht="13">
      <c r="B80" s="90" t="s">
        <v>309</v>
      </c>
      <c r="C80" s="95" t="s">
        <v>308</v>
      </c>
    </row>
    <row r="81" spans="2:7">
      <c r="B81" s="92" t="s">
        <v>271</v>
      </c>
      <c r="C81" s="102" t="s">
        <v>271</v>
      </c>
    </row>
    <row r="83" spans="2:7" ht="13">
      <c r="B83" s="90" t="s">
        <v>310</v>
      </c>
      <c r="C83" s="95" t="s">
        <v>311</v>
      </c>
    </row>
    <row r="84" spans="2:7">
      <c r="B84" s="92" t="s">
        <v>271</v>
      </c>
      <c r="C84" s="102" t="s">
        <v>271</v>
      </c>
    </row>
    <row r="86" spans="2:7" ht="13">
      <c r="B86" s="96" t="s">
        <v>312</v>
      </c>
      <c r="C86" s="95" t="s">
        <v>311</v>
      </c>
    </row>
    <row r="87" spans="2:7">
      <c r="B87" s="93" t="s">
        <v>271</v>
      </c>
      <c r="C87" s="102" t="s">
        <v>271</v>
      </c>
    </row>
    <row r="89" spans="2:7" ht="13">
      <c r="B89" s="90" t="s">
        <v>313</v>
      </c>
      <c r="C89" s="95" t="s">
        <v>271</v>
      </c>
    </row>
    <row r="91" spans="2:7" ht="13">
      <c r="B91" s="90" t="s">
        <v>314</v>
      </c>
      <c r="C91" s="91">
        <v>45747</v>
      </c>
      <c r="D91" s="92"/>
      <c r="E91" s="93"/>
      <c r="F91" s="94"/>
    </row>
    <row r="92" spans="2:7" ht="13">
      <c r="B92" s="90" t="s">
        <v>300</v>
      </c>
      <c r="C92" s="95" t="s">
        <v>301</v>
      </c>
      <c r="D92" s="90" t="s">
        <v>302</v>
      </c>
      <c r="E92" s="96" t="s">
        <v>303</v>
      </c>
      <c r="F92" s="97" t="s">
        <v>304</v>
      </c>
      <c r="G92" s="83"/>
    </row>
    <row r="93" spans="2:7">
      <c r="B93" s="98" t="s">
        <v>271</v>
      </c>
      <c r="C93" s="99" t="s">
        <v>271</v>
      </c>
      <c r="D93" s="98" t="s">
        <v>271</v>
      </c>
      <c r="E93" s="100" t="s">
        <v>271</v>
      </c>
      <c r="F93" s="101" t="s">
        <v>271</v>
      </c>
    </row>
    <row r="94" spans="2:7" ht="13">
      <c r="B94" s="3" t="s">
        <v>305</v>
      </c>
    </row>
    <row r="95" spans="2:7" ht="13">
      <c r="B95" s="3"/>
    </row>
    <row r="96" spans="2:7" ht="13">
      <c r="B96" s="3" t="s">
        <v>306</v>
      </c>
    </row>
    <row r="97" spans="2:4" ht="13">
      <c r="B97" s="90" t="s">
        <v>307</v>
      </c>
      <c r="C97" s="95" t="s">
        <v>308</v>
      </c>
      <c r="D97" s="3"/>
    </row>
    <row r="98" spans="2:4">
      <c r="B98" s="92" t="s">
        <v>271</v>
      </c>
      <c r="C98" s="102" t="s">
        <v>271</v>
      </c>
    </row>
    <row r="100" spans="2:4" ht="13">
      <c r="B100" s="90" t="s">
        <v>309</v>
      </c>
      <c r="C100" s="95" t="s">
        <v>308</v>
      </c>
    </row>
    <row r="101" spans="2:4">
      <c r="B101" s="92" t="s">
        <v>271</v>
      </c>
      <c r="C101" s="102" t="s">
        <v>271</v>
      </c>
    </row>
    <row r="103" spans="2:4" ht="13">
      <c r="B103" s="90" t="s">
        <v>310</v>
      </c>
      <c r="C103" s="95" t="s">
        <v>311</v>
      </c>
    </row>
    <row r="104" spans="2:4">
      <c r="B104" s="92" t="s">
        <v>271</v>
      </c>
      <c r="C104" s="102" t="s">
        <v>271</v>
      </c>
    </row>
    <row r="106" spans="2:4" ht="13">
      <c r="B106" s="96" t="s">
        <v>312</v>
      </c>
      <c r="C106" s="95" t="s">
        <v>311</v>
      </c>
    </row>
    <row r="107" spans="2:4">
      <c r="B107" s="93" t="s">
        <v>271</v>
      </c>
      <c r="C107" s="102" t="s">
        <v>271</v>
      </c>
    </row>
    <row r="109" spans="2:4" ht="13">
      <c r="B109" s="90" t="s">
        <v>313</v>
      </c>
      <c r="C109" s="95" t="s">
        <v>271</v>
      </c>
    </row>
    <row r="112" spans="2:4" ht="13">
      <c r="B112" s="3" t="s">
        <v>315</v>
      </c>
    </row>
    <row r="114" spans="2:80" ht="13">
      <c r="B114" s="90" t="s">
        <v>300</v>
      </c>
      <c r="C114" s="95" t="s">
        <v>316</v>
      </c>
      <c r="D114" s="90" t="s">
        <v>317</v>
      </c>
      <c r="E114" s="90" t="s">
        <v>318</v>
      </c>
      <c r="F114" s="83"/>
    </row>
    <row r="115" spans="2:80">
      <c r="B115" s="92" t="s">
        <v>271</v>
      </c>
      <c r="C115" s="102" t="s">
        <v>271</v>
      </c>
      <c r="D115" s="92" t="s">
        <v>271</v>
      </c>
      <c r="E115" s="92" t="s">
        <v>271</v>
      </c>
    </row>
    <row r="118" spans="2:80" ht="13">
      <c r="B118" s="3" t="s">
        <v>319</v>
      </c>
      <c r="C118" s="82" t="s">
        <v>271</v>
      </c>
      <c r="D118" s="3"/>
      <c r="E118" s="3"/>
      <c r="F118" s="83"/>
      <c r="G118" s="83"/>
      <c r="H118" s="8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320</v>
      </c>
    </row>
    <row r="122" spans="2:80" ht="13">
      <c r="B122" s="90" t="s">
        <v>321</v>
      </c>
      <c r="C122" s="95" t="s">
        <v>308</v>
      </c>
      <c r="D122" s="3"/>
    </row>
    <row r="123" spans="2:80">
      <c r="B123" s="92" t="s">
        <v>271</v>
      </c>
      <c r="C123" s="102" t="s">
        <v>271</v>
      </c>
    </row>
    <row r="126" spans="2:80" ht="13">
      <c r="B126" s="90" t="s">
        <v>322</v>
      </c>
      <c r="C126" s="95" t="s">
        <v>323</v>
      </c>
      <c r="D126" s="3"/>
    </row>
    <row r="127" spans="2:80">
      <c r="B127" s="92" t="s">
        <v>271</v>
      </c>
      <c r="C127" s="102" t="s">
        <v>271</v>
      </c>
    </row>
    <row r="130" spans="2:80" ht="13">
      <c r="B130" s="3" t="s">
        <v>324</v>
      </c>
    </row>
    <row r="133" spans="2:80" ht="13">
      <c r="B133" s="3" t="s">
        <v>325</v>
      </c>
    </row>
    <row r="135" spans="2:80" ht="13">
      <c r="B135" s="90" t="s">
        <v>300</v>
      </c>
      <c r="C135" s="95" t="s">
        <v>326</v>
      </c>
      <c r="D135" s="90" t="s">
        <v>316</v>
      </c>
      <c r="E135" s="90" t="s">
        <v>317</v>
      </c>
      <c r="F135" s="97" t="s">
        <v>318</v>
      </c>
      <c r="G135" s="83"/>
    </row>
    <row r="136" spans="2:80">
      <c r="B136" s="92" t="s">
        <v>271</v>
      </c>
      <c r="C136" s="102" t="s">
        <v>271</v>
      </c>
      <c r="D136" s="92" t="s">
        <v>271</v>
      </c>
      <c r="E136" s="92" t="s">
        <v>271</v>
      </c>
      <c r="F136" s="103" t="s">
        <v>271</v>
      </c>
    </row>
    <row r="139" spans="2:80" ht="13">
      <c r="B139" s="3" t="s">
        <v>319</v>
      </c>
      <c r="C139" s="82" t="s">
        <v>271</v>
      </c>
      <c r="D139" s="3"/>
      <c r="E139" s="3"/>
      <c r="F139" s="83"/>
      <c r="G139" s="83"/>
      <c r="H139" s="8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320</v>
      </c>
    </row>
    <row r="143" spans="2:80" ht="13">
      <c r="B143" s="90" t="s">
        <v>321</v>
      </c>
      <c r="C143" s="95" t="s">
        <v>308</v>
      </c>
      <c r="D143" s="3"/>
    </row>
    <row r="144" spans="2:80">
      <c r="B144" s="92" t="s">
        <v>271</v>
      </c>
      <c r="C144" s="102" t="s">
        <v>271</v>
      </c>
    </row>
    <row r="147" spans="2:7" ht="13">
      <c r="B147" s="90" t="s">
        <v>322</v>
      </c>
      <c r="C147" s="95" t="s">
        <v>323</v>
      </c>
      <c r="D147" s="3"/>
    </row>
    <row r="148" spans="2:7">
      <c r="B148" s="92" t="s">
        <v>271</v>
      </c>
      <c r="C148" s="102" t="s">
        <v>271</v>
      </c>
    </row>
    <row r="151" spans="2:7" ht="13">
      <c r="B151" s="3" t="s">
        <v>324</v>
      </c>
    </row>
    <row r="154" spans="2:7" ht="13">
      <c r="B154" s="3" t="s">
        <v>327</v>
      </c>
    </row>
    <row r="155" spans="2:7" ht="13">
      <c r="B155" s="90" t="s">
        <v>300</v>
      </c>
      <c r="C155" s="95" t="s">
        <v>328</v>
      </c>
      <c r="D155" s="90" t="s">
        <v>329</v>
      </c>
      <c r="E155" s="90" t="s">
        <v>330</v>
      </c>
      <c r="F155" s="97" t="s">
        <v>331</v>
      </c>
      <c r="G155" s="83"/>
    </row>
    <row r="156" spans="2:7">
      <c r="B156" s="92" t="s">
        <v>271</v>
      </c>
      <c r="C156" s="102" t="s">
        <v>271</v>
      </c>
      <c r="D156" s="92" t="s">
        <v>271</v>
      </c>
      <c r="E156" s="92" t="s">
        <v>271</v>
      </c>
      <c r="F156" s="103" t="s">
        <v>271</v>
      </c>
    </row>
    <row r="157" spans="2:7">
      <c r="B157" s="2" t="s">
        <v>332</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DB335D56-1FEF-49B2-A5E3-414F99D61C65}"/>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0783E-021D-439E-B47F-31FB7CFC9F4A}">
  <dimension ref="A1:CB253"/>
  <sheetViews>
    <sheetView topLeftCell="A5"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68</v>
      </c>
      <c r="C1" s="70"/>
      <c r="D1" s="70"/>
      <c r="E1" s="70"/>
    </row>
    <row r="3" spans="1:5" ht="14.5">
      <c r="B3" s="72" t="s">
        <v>3485</v>
      </c>
      <c r="C3" s="181"/>
      <c r="D3" s="114"/>
      <c r="E3" s="121"/>
    </row>
    <row r="4" spans="1:5" ht="29">
      <c r="B4" s="76" t="s">
        <v>3486</v>
      </c>
      <c r="C4" s="181"/>
      <c r="D4" s="114"/>
      <c r="E4" s="121"/>
    </row>
    <row r="5" spans="1:5" ht="14.5">
      <c r="B5" s="76"/>
      <c r="C5" s="181"/>
      <c r="D5" s="114"/>
      <c r="E5" s="121"/>
    </row>
    <row r="6" spans="1:5" ht="14.5">
      <c r="B6" s="76" t="s">
        <v>241</v>
      </c>
      <c r="C6" s="181"/>
      <c r="D6" s="114"/>
      <c r="E6" s="121"/>
    </row>
    <row r="7" spans="1:5" ht="14.5">
      <c r="B7" s="76" t="s">
        <v>2970</v>
      </c>
      <c r="C7" s="181"/>
      <c r="D7" s="114"/>
      <c r="E7" s="121"/>
    </row>
    <row r="8" spans="1:5" ht="14.5">
      <c r="B8" s="76" t="s">
        <v>3487</v>
      </c>
      <c r="C8" s="181"/>
      <c r="D8" s="114"/>
      <c r="E8" s="121"/>
    </row>
    <row r="9" spans="1:5" ht="14.5">
      <c r="B9" s="85" t="s">
        <v>244</v>
      </c>
      <c r="C9" s="115" t="s">
        <v>245</v>
      </c>
      <c r="D9" s="115" t="s">
        <v>246</v>
      </c>
      <c r="E9" s="121"/>
    </row>
    <row r="10" spans="1:5" ht="14.5">
      <c r="B10" s="121"/>
      <c r="C10" s="182"/>
      <c r="D10" s="121"/>
      <c r="E10" s="121"/>
    </row>
    <row r="11" spans="1:5" ht="14.5">
      <c r="B11" s="192"/>
      <c r="C11" s="192"/>
      <c r="D11" s="192"/>
      <c r="E11" s="192"/>
    </row>
    <row r="12" spans="1:5" ht="14.5">
      <c r="B12" s="183" t="s">
        <v>2818</v>
      </c>
      <c r="C12" s="183"/>
      <c r="D12" s="183"/>
      <c r="E12" s="183"/>
    </row>
    <row r="13" spans="1:5" ht="14.5">
      <c r="B13" s="126" t="s">
        <v>2819</v>
      </c>
      <c r="C13" s="184" t="s">
        <v>2820</v>
      </c>
      <c r="D13" s="183" t="s">
        <v>2821</v>
      </c>
      <c r="E13" s="183" t="s">
        <v>2822</v>
      </c>
    </row>
    <row r="14" spans="1:5" ht="14.5">
      <c r="B14" s="126" t="s">
        <v>2823</v>
      </c>
      <c r="C14" s="184"/>
      <c r="D14" s="183"/>
      <c r="E14" s="183"/>
    </row>
    <row r="15" spans="1:5" ht="14.5">
      <c r="B15" s="72" t="s">
        <v>2824</v>
      </c>
      <c r="C15" s="185"/>
      <c r="D15" s="6" t="s">
        <v>2825</v>
      </c>
      <c r="E15" s="6"/>
    </row>
    <row r="16" spans="1:5" ht="14.5">
      <c r="B16" s="72" t="s">
        <v>2826</v>
      </c>
      <c r="C16" s="185"/>
      <c r="D16" s="6"/>
      <c r="E16" s="6"/>
    </row>
    <row r="17" spans="2:8" ht="14.5">
      <c r="B17" s="72" t="s">
        <v>2827</v>
      </c>
      <c r="C17" s="185"/>
      <c r="D17" s="6"/>
      <c r="E17" s="6"/>
    </row>
    <row r="18" spans="2:8" ht="14.5">
      <c r="B18" s="104" t="s">
        <v>2828</v>
      </c>
      <c r="C18" s="187"/>
      <c r="D18" s="126"/>
      <c r="E18" s="126"/>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3488</v>
      </c>
      <c r="C26" s="78">
        <v>6.58</v>
      </c>
      <c r="D26" s="2" t="s">
        <v>731</v>
      </c>
      <c r="E26" s="2" t="s">
        <v>3489</v>
      </c>
      <c r="F26" s="71">
        <v>52500000</v>
      </c>
      <c r="G26" s="71">
        <v>53168.69</v>
      </c>
      <c r="H26" s="71">
        <v>1.98</v>
      </c>
    </row>
    <row r="27" spans="2:8">
      <c r="B27" s="2" t="s">
        <v>3490</v>
      </c>
      <c r="C27" s="78">
        <v>6.43</v>
      </c>
      <c r="D27" s="2" t="s">
        <v>731</v>
      </c>
      <c r="E27" s="2" t="s">
        <v>2185</v>
      </c>
      <c r="F27" s="71">
        <v>15500000</v>
      </c>
      <c r="G27" s="71">
        <v>15458.97</v>
      </c>
      <c r="H27" s="71">
        <v>0.57999999999999996</v>
      </c>
    </row>
    <row r="28" spans="2:8">
      <c r="B28" s="2" t="s">
        <v>3491</v>
      </c>
      <c r="C28" s="78">
        <v>6.44</v>
      </c>
      <c r="D28" s="2" t="s">
        <v>731</v>
      </c>
      <c r="E28" s="2" t="s">
        <v>3492</v>
      </c>
      <c r="F28" s="71">
        <v>11500000</v>
      </c>
      <c r="G28" s="71">
        <v>11597.09</v>
      </c>
      <c r="H28" s="71">
        <v>0.43</v>
      </c>
    </row>
    <row r="29" spans="2:8" ht="13">
      <c r="B29" s="3" t="s">
        <v>745</v>
      </c>
      <c r="C29" s="82"/>
      <c r="D29" s="3"/>
      <c r="E29" s="3"/>
      <c r="F29" s="83"/>
      <c r="G29" s="83">
        <f>SUM(G22:G28)</f>
        <v>80224.75</v>
      </c>
      <c r="H29" s="83">
        <f>SUM(H22:H28)</f>
        <v>2.99</v>
      </c>
    </row>
    <row r="30" spans="2:8" ht="13">
      <c r="B30" s="3" t="s">
        <v>2538</v>
      </c>
    </row>
    <row r="31" spans="2:8">
      <c r="B31" s="2" t="s">
        <v>3493</v>
      </c>
      <c r="C31" s="78">
        <v>7.2</v>
      </c>
      <c r="D31" s="2" t="s">
        <v>2261</v>
      </c>
      <c r="E31" s="2" t="s">
        <v>3494</v>
      </c>
      <c r="F31" s="71">
        <v>27500</v>
      </c>
      <c r="G31" s="71">
        <v>128768.2</v>
      </c>
      <c r="H31" s="71">
        <v>4.8</v>
      </c>
    </row>
    <row r="32" spans="2:8">
      <c r="B32" s="2" t="s">
        <v>3495</v>
      </c>
      <c r="C32" s="78">
        <v>7.35</v>
      </c>
      <c r="D32" s="2" t="s">
        <v>2261</v>
      </c>
      <c r="E32" s="2" t="s">
        <v>3496</v>
      </c>
      <c r="F32" s="71">
        <v>23500</v>
      </c>
      <c r="G32" s="71">
        <v>109908.68</v>
      </c>
      <c r="H32" s="71">
        <v>4.09</v>
      </c>
    </row>
    <row r="33" spans="2:8">
      <c r="B33" s="2" t="s">
        <v>3497</v>
      </c>
      <c r="C33" s="78">
        <v>6.39</v>
      </c>
      <c r="D33" s="2" t="s">
        <v>731</v>
      </c>
      <c r="E33" s="2" t="s">
        <v>3498</v>
      </c>
      <c r="F33" s="71">
        <v>105000000</v>
      </c>
      <c r="G33" s="71">
        <v>98905.07</v>
      </c>
      <c r="H33" s="71">
        <v>3.68</v>
      </c>
    </row>
    <row r="34" spans="2:8">
      <c r="B34" s="2" t="s">
        <v>3499</v>
      </c>
      <c r="C34" s="78">
        <v>6.5</v>
      </c>
      <c r="D34" s="2" t="s">
        <v>731</v>
      </c>
      <c r="E34" s="2" t="s">
        <v>3500</v>
      </c>
      <c r="F34" s="71">
        <v>99500000</v>
      </c>
      <c r="G34" s="71">
        <v>96576.59</v>
      </c>
      <c r="H34" s="71">
        <v>3.6</v>
      </c>
    </row>
    <row r="35" spans="2:8">
      <c r="B35" s="2" t="s">
        <v>3501</v>
      </c>
      <c r="C35" s="78">
        <v>7.23</v>
      </c>
      <c r="D35" s="2" t="s">
        <v>2261</v>
      </c>
      <c r="E35" s="2" t="s">
        <v>3502</v>
      </c>
      <c r="F35" s="71">
        <v>20000</v>
      </c>
      <c r="G35" s="71">
        <v>93729.1</v>
      </c>
      <c r="H35" s="71">
        <v>3.49</v>
      </c>
    </row>
    <row r="36" spans="2:8">
      <c r="B36" s="2" t="s">
        <v>3503</v>
      </c>
      <c r="C36" s="78">
        <v>7.17</v>
      </c>
      <c r="D36" s="2" t="s">
        <v>2895</v>
      </c>
      <c r="E36" s="2" t="s">
        <v>3504</v>
      </c>
      <c r="F36" s="71">
        <v>18000</v>
      </c>
      <c r="G36" s="71">
        <v>84975.57</v>
      </c>
      <c r="H36" s="71">
        <v>3.17</v>
      </c>
    </row>
    <row r="37" spans="2:8">
      <c r="B37" s="2" t="s">
        <v>3505</v>
      </c>
      <c r="C37" s="78">
        <v>7.27</v>
      </c>
      <c r="D37" s="2" t="s">
        <v>2261</v>
      </c>
      <c r="E37" s="2" t="s">
        <v>3506</v>
      </c>
      <c r="F37" s="71">
        <v>18000</v>
      </c>
      <c r="G37" s="71">
        <v>84801.33</v>
      </c>
      <c r="H37" s="71">
        <v>3.16</v>
      </c>
    </row>
    <row r="38" spans="2:8">
      <c r="B38" s="2" t="s">
        <v>3193</v>
      </c>
      <c r="C38" s="78">
        <v>7.2</v>
      </c>
      <c r="D38" s="2" t="s">
        <v>2261</v>
      </c>
      <c r="E38" s="2" t="s">
        <v>3194</v>
      </c>
      <c r="F38" s="71">
        <v>18000</v>
      </c>
      <c r="G38" s="71">
        <v>84265.38</v>
      </c>
      <c r="H38" s="71">
        <v>3.14</v>
      </c>
    </row>
    <row r="39" spans="2:8">
      <c r="B39" s="2" t="s">
        <v>3317</v>
      </c>
      <c r="C39" s="78">
        <v>7.22</v>
      </c>
      <c r="D39" s="2" t="s">
        <v>2261</v>
      </c>
      <c r="E39" s="2" t="s">
        <v>3318</v>
      </c>
      <c r="F39" s="71">
        <v>18000</v>
      </c>
      <c r="G39" s="71">
        <v>84156.93</v>
      </c>
      <c r="H39" s="71">
        <v>3.14</v>
      </c>
    </row>
    <row r="40" spans="2:8">
      <c r="B40" s="2" t="s">
        <v>3507</v>
      </c>
      <c r="C40" s="78">
        <v>7.25</v>
      </c>
      <c r="D40" s="2" t="s">
        <v>2261</v>
      </c>
      <c r="E40" s="2" t="s">
        <v>3508</v>
      </c>
      <c r="F40" s="71">
        <v>15000</v>
      </c>
      <c r="G40" s="71">
        <v>71397.83</v>
      </c>
      <c r="H40" s="71">
        <v>2.66</v>
      </c>
    </row>
    <row r="41" spans="2:8">
      <c r="B41" s="2" t="s">
        <v>3509</v>
      </c>
      <c r="C41" s="78">
        <v>7.37</v>
      </c>
      <c r="D41" s="2" t="s">
        <v>2261</v>
      </c>
      <c r="E41" s="2" t="s">
        <v>3510</v>
      </c>
      <c r="F41" s="71">
        <v>14500</v>
      </c>
      <c r="G41" s="71">
        <v>68949.89</v>
      </c>
      <c r="H41" s="71">
        <v>2.57</v>
      </c>
    </row>
    <row r="42" spans="2:8">
      <c r="B42" s="2" t="s">
        <v>2539</v>
      </c>
      <c r="C42" s="78">
        <v>8</v>
      </c>
      <c r="D42" s="2" t="s">
        <v>2261</v>
      </c>
      <c r="E42" s="2" t="s">
        <v>2540</v>
      </c>
      <c r="F42" s="71">
        <v>13500</v>
      </c>
      <c r="G42" s="71">
        <v>64678.91</v>
      </c>
      <c r="H42" s="71">
        <v>2.41</v>
      </c>
    </row>
    <row r="43" spans="2:8">
      <c r="B43" s="2" t="s">
        <v>3511</v>
      </c>
      <c r="C43" s="78">
        <v>7.2</v>
      </c>
      <c r="D43" s="2" t="s">
        <v>2261</v>
      </c>
      <c r="E43" s="2" t="s">
        <v>3512</v>
      </c>
      <c r="F43" s="71">
        <v>11500</v>
      </c>
      <c r="G43" s="71">
        <v>54421.16</v>
      </c>
      <c r="H43" s="71">
        <v>2.0299999999999998</v>
      </c>
    </row>
    <row r="44" spans="2:8">
      <c r="B44" s="2" t="s">
        <v>3513</v>
      </c>
      <c r="C44" s="78">
        <v>6.29</v>
      </c>
      <c r="D44" s="2" t="s">
        <v>731</v>
      </c>
      <c r="E44" s="2" t="s">
        <v>3514</v>
      </c>
      <c r="F44" s="71">
        <v>55000000</v>
      </c>
      <c r="G44" s="71">
        <v>54196.78</v>
      </c>
      <c r="H44" s="71">
        <v>2.02</v>
      </c>
    </row>
    <row r="45" spans="2:8">
      <c r="B45" s="2" t="s">
        <v>3022</v>
      </c>
      <c r="C45" s="78">
        <v>7.15</v>
      </c>
      <c r="D45" s="2" t="s">
        <v>2261</v>
      </c>
      <c r="E45" s="2" t="s">
        <v>3023</v>
      </c>
      <c r="F45" s="71">
        <v>10000</v>
      </c>
      <c r="G45" s="71">
        <v>47692.4</v>
      </c>
      <c r="H45" s="71">
        <v>1.78</v>
      </c>
    </row>
    <row r="46" spans="2:8">
      <c r="B46" s="2" t="s">
        <v>3048</v>
      </c>
      <c r="C46" s="78">
        <v>7.44</v>
      </c>
      <c r="D46" s="2" t="s">
        <v>2261</v>
      </c>
      <c r="E46" s="2" t="s">
        <v>3049</v>
      </c>
      <c r="F46" s="71">
        <v>10000</v>
      </c>
      <c r="G46" s="71">
        <v>47274.8</v>
      </c>
      <c r="H46" s="71">
        <v>1.76</v>
      </c>
    </row>
    <row r="47" spans="2:8">
      <c r="B47" s="2" t="s">
        <v>3515</v>
      </c>
      <c r="C47" s="78">
        <v>6.38</v>
      </c>
      <c r="D47" s="2" t="s">
        <v>731</v>
      </c>
      <c r="E47" s="2" t="s">
        <v>3516</v>
      </c>
      <c r="F47" s="71">
        <v>50000000</v>
      </c>
      <c r="G47" s="71">
        <v>47258</v>
      </c>
      <c r="H47" s="71">
        <v>1.76</v>
      </c>
    </row>
    <row r="48" spans="2:8">
      <c r="B48" s="2" t="s">
        <v>3517</v>
      </c>
      <c r="C48" s="78">
        <v>7.2</v>
      </c>
      <c r="D48" s="2" t="s">
        <v>2261</v>
      </c>
      <c r="E48" s="2" t="s">
        <v>3518</v>
      </c>
      <c r="F48" s="71">
        <v>10000</v>
      </c>
      <c r="G48" s="71">
        <v>47232.800000000003</v>
      </c>
      <c r="H48" s="71">
        <v>1.76</v>
      </c>
    </row>
    <row r="49" spans="2:8">
      <c r="B49" s="2" t="s">
        <v>3519</v>
      </c>
      <c r="C49" s="78">
        <v>7.25</v>
      </c>
      <c r="D49" s="2" t="s">
        <v>2261</v>
      </c>
      <c r="E49" s="2" t="s">
        <v>3520</v>
      </c>
      <c r="F49" s="71">
        <v>10000</v>
      </c>
      <c r="G49" s="71">
        <v>47232.4</v>
      </c>
      <c r="H49" s="71">
        <v>1.76</v>
      </c>
    </row>
    <row r="50" spans="2:8">
      <c r="B50" s="2" t="s">
        <v>3521</v>
      </c>
      <c r="C50" s="78">
        <v>7.19</v>
      </c>
      <c r="D50" s="2" t="s">
        <v>2261</v>
      </c>
      <c r="E50" s="2" t="s">
        <v>3522</v>
      </c>
      <c r="F50" s="71">
        <v>10000</v>
      </c>
      <c r="G50" s="71">
        <v>46930.8</v>
      </c>
      <c r="H50" s="71">
        <v>1.75</v>
      </c>
    </row>
    <row r="51" spans="2:8">
      <c r="B51" s="2" t="s">
        <v>3523</v>
      </c>
      <c r="C51" s="78">
        <v>7.2</v>
      </c>
      <c r="D51" s="2" t="s">
        <v>2261</v>
      </c>
      <c r="E51" s="2" t="s">
        <v>3524</v>
      </c>
      <c r="F51" s="71">
        <v>10000</v>
      </c>
      <c r="G51" s="71">
        <v>46926.75</v>
      </c>
      <c r="H51" s="71">
        <v>1.75</v>
      </c>
    </row>
    <row r="52" spans="2:8">
      <c r="B52" s="2" t="s">
        <v>3525</v>
      </c>
      <c r="C52" s="78">
        <v>7.49</v>
      </c>
      <c r="D52" s="2" t="s">
        <v>2261</v>
      </c>
      <c r="E52" s="2" t="s">
        <v>3526</v>
      </c>
      <c r="F52" s="71">
        <v>10000</v>
      </c>
      <c r="G52" s="71">
        <v>46651.65</v>
      </c>
      <c r="H52" s="71">
        <v>1.74</v>
      </c>
    </row>
    <row r="53" spans="2:8">
      <c r="B53" s="2" t="s">
        <v>3527</v>
      </c>
      <c r="C53" s="78">
        <v>7.17</v>
      </c>
      <c r="D53" s="2" t="s">
        <v>2895</v>
      </c>
      <c r="E53" s="2" t="s">
        <v>3528</v>
      </c>
      <c r="F53" s="71">
        <v>8000</v>
      </c>
      <c r="G53" s="71">
        <v>38049.839999999997</v>
      </c>
      <c r="H53" s="71">
        <v>1.42</v>
      </c>
    </row>
    <row r="54" spans="2:8">
      <c r="B54" s="2" t="s">
        <v>3529</v>
      </c>
      <c r="C54" s="78">
        <v>7.9</v>
      </c>
      <c r="D54" s="2" t="s">
        <v>2261</v>
      </c>
      <c r="E54" s="2" t="s">
        <v>3530</v>
      </c>
      <c r="F54" s="71">
        <v>8000</v>
      </c>
      <c r="G54" s="71">
        <v>38017</v>
      </c>
      <c r="H54" s="71">
        <v>1.42</v>
      </c>
    </row>
    <row r="55" spans="2:8">
      <c r="B55" s="2" t="s">
        <v>3531</v>
      </c>
      <c r="C55" s="78">
        <v>7.24</v>
      </c>
      <c r="D55" s="2" t="s">
        <v>2261</v>
      </c>
      <c r="E55" s="2" t="s">
        <v>3532</v>
      </c>
      <c r="F55" s="71">
        <v>8000</v>
      </c>
      <c r="G55" s="71">
        <v>37600.120000000003</v>
      </c>
      <c r="H55" s="71">
        <v>1.4</v>
      </c>
    </row>
    <row r="56" spans="2:8">
      <c r="B56" s="2" t="s">
        <v>3533</v>
      </c>
      <c r="C56" s="78">
        <v>8</v>
      </c>
      <c r="D56" s="2" t="s">
        <v>2261</v>
      </c>
      <c r="E56" s="2" t="s">
        <v>3534</v>
      </c>
      <c r="F56" s="71">
        <v>8000</v>
      </c>
      <c r="G56" s="71">
        <v>37501.32</v>
      </c>
      <c r="H56" s="71">
        <v>1.4</v>
      </c>
    </row>
    <row r="57" spans="2:8">
      <c r="B57" s="2" t="s">
        <v>3535</v>
      </c>
      <c r="C57" s="78">
        <v>7.49</v>
      </c>
      <c r="D57" s="2" t="s">
        <v>2261</v>
      </c>
      <c r="E57" s="2" t="s">
        <v>3536</v>
      </c>
      <c r="F57" s="71">
        <v>8000</v>
      </c>
      <c r="G57" s="71">
        <v>37450.28</v>
      </c>
      <c r="H57" s="71">
        <v>1.4</v>
      </c>
    </row>
    <row r="58" spans="2:8">
      <c r="B58" s="2" t="s">
        <v>3537</v>
      </c>
      <c r="C58" s="78">
        <v>7.17</v>
      </c>
      <c r="D58" s="2" t="s">
        <v>2261</v>
      </c>
      <c r="E58" s="2" t="s">
        <v>3538</v>
      </c>
      <c r="F58" s="71">
        <v>7500</v>
      </c>
      <c r="G58" s="71">
        <v>35758.01</v>
      </c>
      <c r="H58" s="71">
        <v>1.33</v>
      </c>
    </row>
    <row r="59" spans="2:8">
      <c r="B59" s="2" t="s">
        <v>3539</v>
      </c>
      <c r="C59" s="78">
        <v>6.28</v>
      </c>
      <c r="D59" s="2" t="s">
        <v>731</v>
      </c>
      <c r="E59" s="2" t="s">
        <v>2863</v>
      </c>
      <c r="F59" s="71">
        <v>35000000</v>
      </c>
      <c r="G59" s="71">
        <v>34530.65</v>
      </c>
      <c r="H59" s="71">
        <v>1.29</v>
      </c>
    </row>
    <row r="60" spans="2:8">
      <c r="B60" s="2" t="s">
        <v>3540</v>
      </c>
      <c r="C60" s="78">
        <v>7.55</v>
      </c>
      <c r="D60" s="2" t="s">
        <v>2261</v>
      </c>
      <c r="E60" s="2" t="s">
        <v>3541</v>
      </c>
      <c r="F60" s="71">
        <v>7000</v>
      </c>
      <c r="G60" s="71">
        <v>32993.56</v>
      </c>
      <c r="H60" s="71">
        <v>1.23</v>
      </c>
    </row>
    <row r="61" spans="2:8">
      <c r="B61" s="2" t="s">
        <v>3321</v>
      </c>
      <c r="C61" s="78">
        <v>7.25</v>
      </c>
      <c r="D61" s="2" t="s">
        <v>2261</v>
      </c>
      <c r="E61" s="2" t="s">
        <v>3322</v>
      </c>
      <c r="F61" s="71">
        <v>7000</v>
      </c>
      <c r="G61" s="71">
        <v>32963.699999999997</v>
      </c>
      <c r="H61" s="71">
        <v>1.23</v>
      </c>
    </row>
    <row r="62" spans="2:8">
      <c r="B62" s="2" t="s">
        <v>3542</v>
      </c>
      <c r="C62" s="78">
        <v>7.42</v>
      </c>
      <c r="D62" s="2" t="s">
        <v>2261</v>
      </c>
      <c r="E62" s="2" t="s">
        <v>3543</v>
      </c>
      <c r="F62" s="71">
        <v>7000</v>
      </c>
      <c r="G62" s="71">
        <v>32830.910000000003</v>
      </c>
      <c r="H62" s="71">
        <v>1.22</v>
      </c>
    </row>
    <row r="63" spans="2:8">
      <c r="B63" s="2" t="s">
        <v>3544</v>
      </c>
      <c r="C63" s="78">
        <v>8.52</v>
      </c>
      <c r="D63" s="2" t="s">
        <v>2261</v>
      </c>
      <c r="E63" s="2" t="s">
        <v>3545</v>
      </c>
      <c r="F63" s="71">
        <v>7000</v>
      </c>
      <c r="G63" s="71">
        <v>32682.2</v>
      </c>
      <c r="H63" s="71">
        <v>1.22</v>
      </c>
    </row>
    <row r="64" spans="2:8">
      <c r="B64" s="2" t="s">
        <v>3546</v>
      </c>
      <c r="C64" s="78">
        <v>7.2</v>
      </c>
      <c r="D64" s="2" t="s">
        <v>2261</v>
      </c>
      <c r="E64" s="2" t="s">
        <v>3547</v>
      </c>
      <c r="F64" s="71">
        <v>6500</v>
      </c>
      <c r="G64" s="71">
        <v>30718.51</v>
      </c>
      <c r="H64" s="71">
        <v>1.1399999999999999</v>
      </c>
    </row>
    <row r="65" spans="2:8">
      <c r="B65" s="2" t="s">
        <v>3548</v>
      </c>
      <c r="C65" s="78">
        <v>7.15</v>
      </c>
      <c r="D65" s="2" t="s">
        <v>2261</v>
      </c>
      <c r="E65" s="2" t="s">
        <v>3549</v>
      </c>
      <c r="F65" s="71">
        <v>6000</v>
      </c>
      <c r="G65" s="71">
        <v>28367.4</v>
      </c>
      <c r="H65" s="71">
        <v>1.06</v>
      </c>
    </row>
    <row r="66" spans="2:8">
      <c r="B66" s="2" t="s">
        <v>3550</v>
      </c>
      <c r="C66" s="78">
        <v>7.93</v>
      </c>
      <c r="D66" s="2" t="s">
        <v>2261</v>
      </c>
      <c r="E66" s="2" t="s">
        <v>3551</v>
      </c>
      <c r="F66" s="71">
        <v>6000</v>
      </c>
      <c r="G66" s="71">
        <v>28159.65</v>
      </c>
      <c r="H66" s="71">
        <v>1.05</v>
      </c>
    </row>
    <row r="67" spans="2:8">
      <c r="B67" s="2" t="s">
        <v>3552</v>
      </c>
      <c r="C67" s="78">
        <v>7.28</v>
      </c>
      <c r="D67" s="2" t="s">
        <v>2261</v>
      </c>
      <c r="E67" s="2" t="s">
        <v>3553</v>
      </c>
      <c r="F67" s="71">
        <v>6000</v>
      </c>
      <c r="G67" s="71">
        <v>28141.14</v>
      </c>
      <c r="H67" s="71">
        <v>1.05</v>
      </c>
    </row>
    <row r="68" spans="2:8">
      <c r="B68" s="2" t="s">
        <v>3554</v>
      </c>
      <c r="C68" s="78">
        <v>7.45</v>
      </c>
      <c r="D68" s="2" t="s">
        <v>2261</v>
      </c>
      <c r="E68" s="2" t="s">
        <v>3555</v>
      </c>
      <c r="F68" s="71">
        <v>6000</v>
      </c>
      <c r="G68" s="71">
        <v>28059.78</v>
      </c>
      <c r="H68" s="71">
        <v>1.05</v>
      </c>
    </row>
    <row r="69" spans="2:8">
      <c r="B69" s="2" t="s">
        <v>3556</v>
      </c>
      <c r="C69" s="78">
        <v>8.52</v>
      </c>
      <c r="D69" s="2" t="s">
        <v>2261</v>
      </c>
      <c r="E69" s="2" t="s">
        <v>3557</v>
      </c>
      <c r="F69" s="71">
        <v>6000</v>
      </c>
      <c r="G69" s="71">
        <v>28031.64</v>
      </c>
      <c r="H69" s="71">
        <v>1.04</v>
      </c>
    </row>
    <row r="70" spans="2:8">
      <c r="B70" s="2" t="s">
        <v>3558</v>
      </c>
      <c r="C70" s="78">
        <v>7.44</v>
      </c>
      <c r="D70" s="2" t="s">
        <v>2261</v>
      </c>
      <c r="E70" s="2" t="s">
        <v>3559</v>
      </c>
      <c r="F70" s="71">
        <v>5500</v>
      </c>
      <c r="G70" s="71">
        <v>25861.66</v>
      </c>
      <c r="H70" s="71">
        <v>0.96</v>
      </c>
    </row>
    <row r="71" spans="2:8">
      <c r="B71" s="2" t="s">
        <v>3560</v>
      </c>
      <c r="C71" s="78">
        <v>7.15</v>
      </c>
      <c r="D71" s="2" t="s">
        <v>2261</v>
      </c>
      <c r="E71" s="2" t="s">
        <v>3561</v>
      </c>
      <c r="F71" s="71">
        <v>5000</v>
      </c>
      <c r="G71" s="71">
        <v>23783.98</v>
      </c>
      <c r="H71" s="71">
        <v>0.89</v>
      </c>
    </row>
    <row r="72" spans="2:8">
      <c r="B72" s="2" t="s">
        <v>3562</v>
      </c>
      <c r="C72" s="78">
        <v>7.51</v>
      </c>
      <c r="D72" s="2" t="s">
        <v>2261</v>
      </c>
      <c r="E72" s="2" t="s">
        <v>3563</v>
      </c>
      <c r="F72" s="71">
        <v>5000</v>
      </c>
      <c r="G72" s="71">
        <v>23739.15</v>
      </c>
      <c r="H72" s="71">
        <v>0.88</v>
      </c>
    </row>
    <row r="73" spans="2:8">
      <c r="B73" s="2" t="s">
        <v>3564</v>
      </c>
      <c r="C73" s="78">
        <v>7.7</v>
      </c>
      <c r="D73" s="2" t="s">
        <v>2261</v>
      </c>
      <c r="E73" s="2" t="s">
        <v>3565</v>
      </c>
      <c r="F73" s="71">
        <v>5000</v>
      </c>
      <c r="G73" s="71">
        <v>23572.799999999999</v>
      </c>
      <c r="H73" s="71">
        <v>0.88</v>
      </c>
    </row>
    <row r="74" spans="2:8">
      <c r="B74" s="2" t="s">
        <v>3566</v>
      </c>
      <c r="C74" s="78">
        <v>7.79</v>
      </c>
      <c r="D74" s="2" t="s">
        <v>2261</v>
      </c>
      <c r="E74" s="2" t="s">
        <v>3567</v>
      </c>
      <c r="F74" s="71">
        <v>5000</v>
      </c>
      <c r="G74" s="71">
        <v>23552.33</v>
      </c>
      <c r="H74" s="71">
        <v>0.88</v>
      </c>
    </row>
    <row r="75" spans="2:8">
      <c r="B75" s="2" t="s">
        <v>3050</v>
      </c>
      <c r="C75" s="78">
        <v>7.93</v>
      </c>
      <c r="D75" s="2" t="s">
        <v>2261</v>
      </c>
      <c r="E75" s="2" t="s">
        <v>3051</v>
      </c>
      <c r="F75" s="71">
        <v>5000</v>
      </c>
      <c r="G75" s="71">
        <v>23485.53</v>
      </c>
      <c r="H75" s="71">
        <v>0.87</v>
      </c>
    </row>
    <row r="76" spans="2:8">
      <c r="B76" s="2" t="s">
        <v>3568</v>
      </c>
      <c r="C76" s="78">
        <v>7.23</v>
      </c>
      <c r="D76" s="2" t="s">
        <v>2261</v>
      </c>
      <c r="E76" s="2" t="s">
        <v>3569</v>
      </c>
      <c r="F76" s="71">
        <v>5000</v>
      </c>
      <c r="G76" s="71">
        <v>23467.1</v>
      </c>
      <c r="H76" s="71">
        <v>0.87</v>
      </c>
    </row>
    <row r="77" spans="2:8">
      <c r="B77" s="2" t="s">
        <v>3570</v>
      </c>
      <c r="C77" s="78">
        <v>7.28</v>
      </c>
      <c r="D77" s="2" t="s">
        <v>2261</v>
      </c>
      <c r="E77" s="2" t="s">
        <v>3571</v>
      </c>
      <c r="F77" s="71">
        <v>5000</v>
      </c>
      <c r="G77" s="71">
        <v>23464.13</v>
      </c>
      <c r="H77" s="71">
        <v>0.87</v>
      </c>
    </row>
    <row r="78" spans="2:8">
      <c r="B78" s="2" t="s">
        <v>3572</v>
      </c>
      <c r="C78" s="78">
        <v>7.4</v>
      </c>
      <c r="D78" s="2" t="s">
        <v>2261</v>
      </c>
      <c r="E78" s="2" t="s">
        <v>3573</v>
      </c>
      <c r="F78" s="71">
        <v>5000</v>
      </c>
      <c r="G78" s="71">
        <v>23437.73</v>
      </c>
      <c r="H78" s="71">
        <v>0.87</v>
      </c>
    </row>
    <row r="79" spans="2:8">
      <c r="B79" s="2" t="s">
        <v>3574</v>
      </c>
      <c r="C79" s="78">
        <v>7.19</v>
      </c>
      <c r="D79" s="2" t="s">
        <v>2261</v>
      </c>
      <c r="E79" s="2" t="s">
        <v>3575</v>
      </c>
      <c r="F79" s="71">
        <v>5000</v>
      </c>
      <c r="G79" s="71">
        <v>23436.080000000002</v>
      </c>
      <c r="H79" s="71">
        <v>0.87</v>
      </c>
    </row>
    <row r="80" spans="2:8">
      <c r="B80" s="2" t="s">
        <v>3576</v>
      </c>
      <c r="C80" s="78">
        <v>7.2</v>
      </c>
      <c r="D80" s="2" t="s">
        <v>2261</v>
      </c>
      <c r="E80" s="2" t="s">
        <v>3577</v>
      </c>
      <c r="F80" s="71">
        <v>5000</v>
      </c>
      <c r="G80" s="71">
        <v>23415.7</v>
      </c>
      <c r="H80" s="71">
        <v>0.87</v>
      </c>
    </row>
    <row r="81" spans="2:8">
      <c r="B81" s="2" t="s">
        <v>3578</v>
      </c>
      <c r="C81" s="78">
        <v>7.15</v>
      </c>
      <c r="D81" s="2" t="s">
        <v>2842</v>
      </c>
      <c r="E81" s="2" t="s">
        <v>3579</v>
      </c>
      <c r="F81" s="71">
        <v>5000</v>
      </c>
      <c r="G81" s="71">
        <v>23414.15</v>
      </c>
      <c r="H81" s="71">
        <v>0.87</v>
      </c>
    </row>
    <row r="82" spans="2:8">
      <c r="B82" s="2" t="s">
        <v>3580</v>
      </c>
      <c r="C82" s="78">
        <v>7.4</v>
      </c>
      <c r="D82" s="2" t="s">
        <v>2261</v>
      </c>
      <c r="E82" s="2" t="s">
        <v>3581</v>
      </c>
      <c r="F82" s="71">
        <v>5000</v>
      </c>
      <c r="G82" s="71">
        <v>23393.3</v>
      </c>
      <c r="H82" s="71">
        <v>0.87</v>
      </c>
    </row>
    <row r="83" spans="2:8">
      <c r="B83" s="2" t="s">
        <v>3582</v>
      </c>
      <c r="C83" s="78">
        <v>7.49</v>
      </c>
      <c r="D83" s="2" t="s">
        <v>2261</v>
      </c>
      <c r="E83" s="2" t="s">
        <v>3583</v>
      </c>
      <c r="F83" s="71">
        <v>5000</v>
      </c>
      <c r="G83" s="71">
        <v>23375.03</v>
      </c>
      <c r="H83" s="71">
        <v>0.87</v>
      </c>
    </row>
    <row r="84" spans="2:8">
      <c r="B84" s="2" t="s">
        <v>3584</v>
      </c>
      <c r="C84" s="78">
        <v>7.2</v>
      </c>
      <c r="D84" s="2" t="s">
        <v>2261</v>
      </c>
      <c r="E84" s="2" t="s">
        <v>3585</v>
      </c>
      <c r="F84" s="71">
        <v>5000</v>
      </c>
      <c r="G84" s="71">
        <v>23355.279999999999</v>
      </c>
      <c r="H84" s="71">
        <v>0.87</v>
      </c>
    </row>
    <row r="85" spans="2:8">
      <c r="B85" s="2" t="s">
        <v>3586</v>
      </c>
      <c r="C85" s="78">
        <v>6.52</v>
      </c>
      <c r="D85" s="2" t="s">
        <v>731</v>
      </c>
      <c r="E85" s="2" t="s">
        <v>3587</v>
      </c>
      <c r="F85" s="71">
        <v>22500000</v>
      </c>
      <c r="G85" s="71">
        <v>21863.34</v>
      </c>
      <c r="H85" s="71">
        <v>0.81</v>
      </c>
    </row>
    <row r="86" spans="2:8">
      <c r="B86" s="2" t="s">
        <v>3588</v>
      </c>
      <c r="C86" s="78">
        <v>8</v>
      </c>
      <c r="D86" s="2" t="s">
        <v>2261</v>
      </c>
      <c r="E86" s="2" t="s">
        <v>3589</v>
      </c>
      <c r="F86" s="71">
        <v>4500</v>
      </c>
      <c r="G86" s="71">
        <v>21033.97</v>
      </c>
      <c r="H86" s="71">
        <v>0.78</v>
      </c>
    </row>
    <row r="87" spans="2:8">
      <c r="B87" s="2" t="s">
        <v>3590</v>
      </c>
      <c r="C87" s="78">
        <v>7.4</v>
      </c>
      <c r="D87" s="2" t="s">
        <v>2261</v>
      </c>
      <c r="E87" s="2" t="s">
        <v>3591</v>
      </c>
      <c r="F87" s="71">
        <v>4000</v>
      </c>
      <c r="G87" s="71">
        <v>19307.16</v>
      </c>
      <c r="H87" s="71">
        <v>0.72</v>
      </c>
    </row>
    <row r="88" spans="2:8">
      <c r="B88" s="2" t="s">
        <v>3592</v>
      </c>
      <c r="C88" s="78">
        <v>7.77</v>
      </c>
      <c r="D88" s="2" t="s">
        <v>2261</v>
      </c>
      <c r="E88" s="2" t="s">
        <v>3593</v>
      </c>
      <c r="F88" s="71">
        <v>4000</v>
      </c>
      <c r="G88" s="71">
        <v>19036.16</v>
      </c>
      <c r="H88" s="71">
        <v>0.71</v>
      </c>
    </row>
    <row r="89" spans="2:8">
      <c r="B89" s="2" t="s">
        <v>3026</v>
      </c>
      <c r="C89" s="78">
        <v>7.15</v>
      </c>
      <c r="D89" s="2" t="s">
        <v>2261</v>
      </c>
      <c r="E89" s="2" t="s">
        <v>3027</v>
      </c>
      <c r="F89" s="71">
        <v>4000</v>
      </c>
      <c r="G89" s="71">
        <v>19027.84</v>
      </c>
      <c r="H89" s="71">
        <v>0.71</v>
      </c>
    </row>
    <row r="90" spans="2:8">
      <c r="B90" s="2" t="s">
        <v>3594</v>
      </c>
      <c r="C90" s="78">
        <v>6.4</v>
      </c>
      <c r="D90" s="2" t="s">
        <v>731</v>
      </c>
      <c r="E90" s="2" t="s">
        <v>3595</v>
      </c>
      <c r="F90" s="71">
        <v>20000000</v>
      </c>
      <c r="G90" s="71">
        <v>18991.02</v>
      </c>
      <c r="H90" s="71">
        <v>0.71</v>
      </c>
    </row>
    <row r="91" spans="2:8">
      <c r="B91" s="2" t="s">
        <v>3596</v>
      </c>
      <c r="C91" s="78">
        <v>6.4</v>
      </c>
      <c r="D91" s="2" t="s">
        <v>731</v>
      </c>
      <c r="E91" s="2" t="s">
        <v>3597</v>
      </c>
      <c r="F91" s="71">
        <v>20000000</v>
      </c>
      <c r="G91" s="71">
        <v>18946.86</v>
      </c>
      <c r="H91" s="71">
        <v>0.71</v>
      </c>
    </row>
    <row r="92" spans="2:8">
      <c r="B92" s="2" t="s">
        <v>3598</v>
      </c>
      <c r="C92" s="78">
        <v>7.44</v>
      </c>
      <c r="D92" s="2" t="s">
        <v>2261</v>
      </c>
      <c r="E92" s="2" t="s">
        <v>3599</v>
      </c>
      <c r="F92" s="71">
        <v>4000</v>
      </c>
      <c r="G92" s="71">
        <v>18686.78</v>
      </c>
      <c r="H92" s="71">
        <v>0.7</v>
      </c>
    </row>
    <row r="93" spans="2:8">
      <c r="B93" s="2" t="s">
        <v>3600</v>
      </c>
      <c r="C93" s="78">
        <v>7.89</v>
      </c>
      <c r="D93" s="2" t="s">
        <v>2261</v>
      </c>
      <c r="E93" s="2" t="s">
        <v>3601</v>
      </c>
      <c r="F93" s="71">
        <v>4000</v>
      </c>
      <c r="G93" s="71">
        <v>18668.32</v>
      </c>
      <c r="H93" s="71">
        <v>0.7</v>
      </c>
    </row>
    <row r="94" spans="2:8">
      <c r="B94" s="2" t="s">
        <v>3602</v>
      </c>
      <c r="C94" s="78">
        <v>9.26</v>
      </c>
      <c r="D94" s="2" t="s">
        <v>2261</v>
      </c>
      <c r="E94" s="2" t="s">
        <v>3603</v>
      </c>
      <c r="F94" s="71">
        <v>4000</v>
      </c>
      <c r="G94" s="71">
        <v>18447.099999999999</v>
      </c>
      <c r="H94" s="71">
        <v>0.69</v>
      </c>
    </row>
    <row r="95" spans="2:8">
      <c r="B95" s="2" t="s">
        <v>3189</v>
      </c>
      <c r="C95" s="78">
        <v>7.15</v>
      </c>
      <c r="D95" s="2" t="s">
        <v>2261</v>
      </c>
      <c r="E95" s="2" t="s">
        <v>3190</v>
      </c>
      <c r="F95" s="71">
        <v>3500</v>
      </c>
      <c r="G95" s="71">
        <v>16689.77</v>
      </c>
      <c r="H95" s="71">
        <v>0.62</v>
      </c>
    </row>
    <row r="96" spans="2:8">
      <c r="B96" s="2" t="s">
        <v>3604</v>
      </c>
      <c r="C96" s="78">
        <v>7.15</v>
      </c>
      <c r="D96" s="2" t="s">
        <v>2842</v>
      </c>
      <c r="E96" s="2" t="s">
        <v>3605</v>
      </c>
      <c r="F96" s="71">
        <v>3000</v>
      </c>
      <c r="G96" s="71">
        <v>14202.11</v>
      </c>
      <c r="H96" s="71">
        <v>0.53</v>
      </c>
    </row>
    <row r="97" spans="2:8">
      <c r="B97" s="2" t="s">
        <v>3606</v>
      </c>
      <c r="C97" s="78">
        <v>7.2</v>
      </c>
      <c r="D97" s="2" t="s">
        <v>2261</v>
      </c>
      <c r="E97" s="2" t="s">
        <v>3607</v>
      </c>
      <c r="F97" s="71">
        <v>3000</v>
      </c>
      <c r="G97" s="71">
        <v>14133.54</v>
      </c>
      <c r="H97" s="71">
        <v>0.53</v>
      </c>
    </row>
    <row r="98" spans="2:8">
      <c r="B98" s="2" t="s">
        <v>3038</v>
      </c>
      <c r="C98" s="78">
        <v>7.25</v>
      </c>
      <c r="D98" s="2" t="s">
        <v>2261</v>
      </c>
      <c r="E98" s="2" t="s">
        <v>3039</v>
      </c>
      <c r="F98" s="71">
        <v>2500</v>
      </c>
      <c r="G98" s="71">
        <v>12098.68</v>
      </c>
      <c r="H98" s="71">
        <v>0.45</v>
      </c>
    </row>
    <row r="99" spans="2:8">
      <c r="B99" s="2" t="s">
        <v>3608</v>
      </c>
      <c r="C99" s="78">
        <v>8.75</v>
      </c>
      <c r="D99" s="2" t="s">
        <v>2261</v>
      </c>
      <c r="E99" s="2" t="s">
        <v>3609</v>
      </c>
      <c r="F99" s="71">
        <v>2500</v>
      </c>
      <c r="G99" s="71">
        <v>11825.14</v>
      </c>
      <c r="H99" s="71">
        <v>0.44</v>
      </c>
    </row>
    <row r="100" spans="2:8">
      <c r="B100" s="2" t="s">
        <v>3610</v>
      </c>
      <c r="C100" s="78">
        <v>8.75</v>
      </c>
      <c r="D100" s="2" t="s">
        <v>2261</v>
      </c>
      <c r="E100" s="2" t="s">
        <v>3611</v>
      </c>
      <c r="F100" s="71">
        <v>2500</v>
      </c>
      <c r="G100" s="71">
        <v>11798.36</v>
      </c>
      <c r="H100" s="71">
        <v>0.44</v>
      </c>
    </row>
    <row r="101" spans="2:8">
      <c r="B101" s="2" t="s">
        <v>3612</v>
      </c>
      <c r="C101" s="78">
        <v>6.35</v>
      </c>
      <c r="D101" s="2" t="s">
        <v>731</v>
      </c>
      <c r="E101" s="2" t="s">
        <v>3613</v>
      </c>
      <c r="F101" s="71">
        <v>10000000</v>
      </c>
      <c r="G101" s="71">
        <v>9924.0300000000007</v>
      </c>
      <c r="H101" s="71">
        <v>0.37</v>
      </c>
    </row>
    <row r="102" spans="2:8">
      <c r="B102" s="2" t="s">
        <v>3195</v>
      </c>
      <c r="C102" s="78">
        <v>7.02</v>
      </c>
      <c r="D102" s="2" t="s">
        <v>2261</v>
      </c>
      <c r="E102" s="2" t="s">
        <v>3196</v>
      </c>
      <c r="F102" s="71">
        <v>2000</v>
      </c>
      <c r="G102" s="71">
        <v>9848.58</v>
      </c>
      <c r="H102" s="71">
        <v>0.37</v>
      </c>
    </row>
    <row r="103" spans="2:8">
      <c r="B103" s="2" t="s">
        <v>3614</v>
      </c>
      <c r="C103" s="78">
        <v>7.15</v>
      </c>
      <c r="D103" s="2" t="s">
        <v>2261</v>
      </c>
      <c r="E103" s="2" t="s">
        <v>3615</v>
      </c>
      <c r="F103" s="71">
        <v>2000</v>
      </c>
      <c r="G103" s="71">
        <v>9538.7900000000009</v>
      </c>
      <c r="H103" s="71">
        <v>0.36</v>
      </c>
    </row>
    <row r="104" spans="2:8">
      <c r="B104" s="2" t="s">
        <v>3616</v>
      </c>
      <c r="C104" s="78">
        <v>7.36</v>
      </c>
      <c r="D104" s="2" t="s">
        <v>2261</v>
      </c>
      <c r="E104" s="2" t="s">
        <v>3617</v>
      </c>
      <c r="F104" s="71">
        <v>2000</v>
      </c>
      <c r="G104" s="71">
        <v>9514.67</v>
      </c>
      <c r="H104" s="71">
        <v>0.35</v>
      </c>
    </row>
    <row r="105" spans="2:8">
      <c r="B105" s="2" t="s">
        <v>3618</v>
      </c>
      <c r="C105" s="78">
        <v>7.9</v>
      </c>
      <c r="D105" s="2" t="s">
        <v>2261</v>
      </c>
      <c r="E105" s="2" t="s">
        <v>3619</v>
      </c>
      <c r="F105" s="71">
        <v>2000</v>
      </c>
      <c r="G105" s="71">
        <v>9494.48</v>
      </c>
      <c r="H105" s="71">
        <v>0.35</v>
      </c>
    </row>
    <row r="106" spans="2:8">
      <c r="B106" s="2" t="s">
        <v>3028</v>
      </c>
      <c r="C106" s="78">
        <v>7.19</v>
      </c>
      <c r="D106" s="2" t="s">
        <v>2261</v>
      </c>
      <c r="E106" s="2" t="s">
        <v>3029</v>
      </c>
      <c r="F106" s="71">
        <v>2000</v>
      </c>
      <c r="G106" s="71">
        <v>9474.08</v>
      </c>
      <c r="H106" s="71">
        <v>0.35</v>
      </c>
    </row>
    <row r="107" spans="2:8">
      <c r="B107" s="2" t="s">
        <v>3620</v>
      </c>
      <c r="C107" s="78">
        <v>6.43</v>
      </c>
      <c r="D107" s="2" t="s">
        <v>731</v>
      </c>
      <c r="E107" s="2" t="s">
        <v>3621</v>
      </c>
      <c r="F107" s="71">
        <v>10000000</v>
      </c>
      <c r="G107" s="71">
        <v>9426.75</v>
      </c>
      <c r="H107" s="71">
        <v>0.35</v>
      </c>
    </row>
    <row r="108" spans="2:8">
      <c r="B108" s="2" t="s">
        <v>3622</v>
      </c>
      <c r="C108" s="78">
        <v>7.35</v>
      </c>
      <c r="D108" s="2" t="s">
        <v>2261</v>
      </c>
      <c r="E108" s="2" t="s">
        <v>3623</v>
      </c>
      <c r="F108" s="71">
        <v>2000</v>
      </c>
      <c r="G108" s="71">
        <v>9426.73</v>
      </c>
      <c r="H108" s="71">
        <v>0.35</v>
      </c>
    </row>
    <row r="109" spans="2:8">
      <c r="B109" s="2" t="s">
        <v>3624</v>
      </c>
      <c r="C109" s="78">
        <v>8.75</v>
      </c>
      <c r="D109" s="2" t="s">
        <v>2261</v>
      </c>
      <c r="E109" s="2" t="s">
        <v>3625</v>
      </c>
      <c r="F109" s="71">
        <v>1500</v>
      </c>
      <c r="G109" s="71">
        <v>7074.22</v>
      </c>
      <c r="H109" s="71">
        <v>0.26</v>
      </c>
    </row>
    <row r="110" spans="2:8">
      <c r="B110" s="2" t="s">
        <v>3626</v>
      </c>
      <c r="C110" s="78">
        <v>7.2</v>
      </c>
      <c r="D110" s="2" t="s">
        <v>2261</v>
      </c>
      <c r="E110" s="2" t="s">
        <v>3627</v>
      </c>
      <c r="F110" s="71">
        <v>1400</v>
      </c>
      <c r="G110" s="71">
        <v>6631.13</v>
      </c>
      <c r="H110" s="71">
        <v>0.25</v>
      </c>
    </row>
    <row r="111" spans="2:8">
      <c r="B111" s="2" t="s">
        <v>3628</v>
      </c>
      <c r="C111" s="78">
        <v>6.42</v>
      </c>
      <c r="D111" s="2" t="s">
        <v>731</v>
      </c>
      <c r="E111" s="2" t="s">
        <v>2834</v>
      </c>
      <c r="F111" s="71">
        <v>5000000</v>
      </c>
      <c r="G111" s="71">
        <v>4943.4799999999996</v>
      </c>
      <c r="H111" s="71">
        <v>0.18</v>
      </c>
    </row>
    <row r="112" spans="2:8">
      <c r="B112" s="2" t="s">
        <v>2273</v>
      </c>
      <c r="C112" s="78">
        <v>7.25</v>
      </c>
      <c r="D112" s="2" t="s">
        <v>2261</v>
      </c>
      <c r="E112" s="2" t="s">
        <v>2274</v>
      </c>
      <c r="F112" s="71">
        <v>1000</v>
      </c>
      <c r="G112" s="71">
        <v>4835.75</v>
      </c>
      <c r="H112" s="71">
        <v>0.18</v>
      </c>
    </row>
    <row r="113" spans="2:8">
      <c r="B113" s="2" t="s">
        <v>3629</v>
      </c>
      <c r="C113" s="78">
        <v>7.17</v>
      </c>
      <c r="D113" s="2" t="s">
        <v>2895</v>
      </c>
      <c r="E113" s="2" t="s">
        <v>3630</v>
      </c>
      <c r="F113" s="71">
        <v>1000</v>
      </c>
      <c r="G113" s="71">
        <v>4730.5200000000004</v>
      </c>
      <c r="H113" s="71">
        <v>0.18</v>
      </c>
    </row>
    <row r="114" spans="2:8">
      <c r="B114" s="2" t="s">
        <v>3056</v>
      </c>
      <c r="C114" s="78">
        <v>9.26</v>
      </c>
      <c r="D114" s="2" t="s">
        <v>2261</v>
      </c>
      <c r="E114" s="2" t="s">
        <v>3057</v>
      </c>
      <c r="F114" s="71">
        <v>1000</v>
      </c>
      <c r="G114" s="71">
        <v>4666.34</v>
      </c>
      <c r="H114" s="71">
        <v>0.17</v>
      </c>
    </row>
    <row r="115" spans="2:8">
      <c r="B115" s="2" t="s">
        <v>3631</v>
      </c>
      <c r="C115" s="78">
        <v>7.16</v>
      </c>
      <c r="D115" s="2" t="s">
        <v>2261</v>
      </c>
      <c r="E115" s="2" t="s">
        <v>3632</v>
      </c>
      <c r="F115" s="71">
        <v>300</v>
      </c>
      <c r="G115" s="71">
        <v>1419.58</v>
      </c>
      <c r="H115" s="71">
        <v>0.05</v>
      </c>
    </row>
    <row r="116" spans="2:8">
      <c r="B116" s="2" t="s">
        <v>3633</v>
      </c>
      <c r="C116" s="78">
        <v>6.38</v>
      </c>
      <c r="D116" s="2" t="s">
        <v>731</v>
      </c>
      <c r="E116" s="2" t="s">
        <v>3021</v>
      </c>
      <c r="F116" s="71">
        <v>292000</v>
      </c>
      <c r="G116" s="71">
        <v>290.83</v>
      </c>
      <c r="H116" s="71">
        <v>0.01</v>
      </c>
    </row>
    <row r="117" spans="2:8" ht="13">
      <c r="B117" s="3" t="s">
        <v>2275</v>
      </c>
      <c r="C117" s="82"/>
      <c r="D117" s="3"/>
      <c r="E117" s="3"/>
      <c r="F117" s="83"/>
      <c r="G117" s="83">
        <f>SUM(G30:G116)</f>
        <v>2859536.7899999986</v>
      </c>
      <c r="H117" s="83">
        <f>SUM(H30:H116)</f>
        <v>106.54000000000005</v>
      </c>
    </row>
    <row r="118" spans="2:8" ht="13">
      <c r="B118" s="3" t="s">
        <v>2953</v>
      </c>
    </row>
    <row r="119" spans="2:8">
      <c r="B119" s="2" t="s">
        <v>2954</v>
      </c>
      <c r="C119" s="78" t="s">
        <v>258</v>
      </c>
      <c r="E119" s="2" t="s">
        <v>2955</v>
      </c>
      <c r="F119" s="71">
        <v>61969.235000000001</v>
      </c>
      <c r="G119" s="71">
        <v>6838.08</v>
      </c>
      <c r="H119" s="71">
        <v>0.25</v>
      </c>
    </row>
    <row r="120" spans="2:8" ht="13">
      <c r="B120" s="3" t="s">
        <v>2956</v>
      </c>
      <c r="C120" s="82"/>
      <c r="D120" s="3"/>
      <c r="E120" s="3"/>
      <c r="F120" s="83"/>
      <c r="G120" s="83">
        <f>SUM(G118:G119)</f>
        <v>6838.08</v>
      </c>
      <c r="H120" s="83">
        <f>SUM(H118:H119)</f>
        <v>0.25</v>
      </c>
    </row>
    <row r="121" spans="2:8" ht="13">
      <c r="B121" s="3" t="s">
        <v>2541</v>
      </c>
      <c r="C121" s="82"/>
      <c r="D121" s="3"/>
      <c r="E121" s="3"/>
      <c r="F121" s="83"/>
      <c r="G121" s="83">
        <v>1599.72</v>
      </c>
      <c r="H121" s="83">
        <v>0.06</v>
      </c>
    </row>
    <row r="122" spans="2:8" ht="13">
      <c r="B122" s="3" t="s">
        <v>2276</v>
      </c>
      <c r="C122" s="82"/>
      <c r="D122" s="3"/>
      <c r="E122" s="3"/>
      <c r="F122" s="83"/>
      <c r="G122" s="83">
        <v>64.739999999999995</v>
      </c>
      <c r="H122" s="83">
        <v>0</v>
      </c>
    </row>
    <row r="123" spans="2:8" ht="13">
      <c r="B123" s="3" t="s">
        <v>263</v>
      </c>
      <c r="C123" s="82"/>
      <c r="D123" s="3"/>
      <c r="E123" s="3"/>
      <c r="F123" s="83"/>
      <c r="G123" s="83">
        <v>2948264.08</v>
      </c>
      <c r="H123" s="83">
        <v>109.84</v>
      </c>
    </row>
    <row r="124" spans="2:8" ht="13">
      <c r="B124" s="3" t="s">
        <v>264</v>
      </c>
      <c r="C124" s="82"/>
      <c r="D124" s="3"/>
      <c r="E124" s="3"/>
      <c r="F124" s="83"/>
      <c r="G124" s="83">
        <v>-263850.76672739029</v>
      </c>
      <c r="H124" s="83">
        <v>-9.8400000000000034</v>
      </c>
    </row>
    <row r="125" spans="2:8" ht="13">
      <c r="B125" s="3" t="s">
        <v>265</v>
      </c>
      <c r="C125" s="82"/>
      <c r="D125" s="3"/>
      <c r="E125" s="3"/>
      <c r="F125" s="83"/>
      <c r="G125" s="83">
        <v>2684413.3132726098</v>
      </c>
      <c r="H125" s="83">
        <v>100</v>
      </c>
    </row>
    <row r="126" spans="2:8">
      <c r="B126" s="2" t="s">
        <v>266</v>
      </c>
    </row>
    <row r="127" spans="2:8">
      <c r="B127" s="2" t="s">
        <v>267</v>
      </c>
    </row>
    <row r="128" spans="2:8">
      <c r="B128" s="2" t="s">
        <v>268</v>
      </c>
      <c r="C128" s="78" t="s">
        <v>269</v>
      </c>
    </row>
    <row r="129" spans="2:3" ht="13">
      <c r="B129" s="3" t="s">
        <v>1534</v>
      </c>
    </row>
    <row r="130" spans="2:3" ht="26">
      <c r="B130" s="84" t="s">
        <v>270</v>
      </c>
      <c r="C130" s="78" t="s">
        <v>271</v>
      </c>
    </row>
    <row r="131" spans="2:3" ht="13">
      <c r="B131" s="3"/>
    </row>
    <row r="132" spans="2:3" ht="13">
      <c r="B132" s="3" t="s">
        <v>272</v>
      </c>
      <c r="C132" s="78" t="s">
        <v>271</v>
      </c>
    </row>
    <row r="133" spans="2:3" ht="13">
      <c r="B133" s="3" t="s">
        <v>274</v>
      </c>
      <c r="C133" s="78" t="s">
        <v>275</v>
      </c>
    </row>
    <row r="134" spans="2:3" ht="13">
      <c r="B134" s="3" t="s">
        <v>3634</v>
      </c>
      <c r="C134" s="82"/>
    </row>
    <row r="135" spans="2:3" ht="13">
      <c r="B135" s="3" t="s">
        <v>3635</v>
      </c>
      <c r="C135" s="82"/>
    </row>
    <row r="136" spans="2:3" ht="13">
      <c r="B136" s="3" t="s">
        <v>3636</v>
      </c>
      <c r="C136" s="82"/>
    </row>
    <row r="137" spans="2:3" ht="13">
      <c r="B137" s="3" t="s">
        <v>3637</v>
      </c>
      <c r="C137" s="82"/>
    </row>
    <row r="138" spans="2:3" ht="13">
      <c r="B138" s="3" t="s">
        <v>3638</v>
      </c>
      <c r="C138" s="82"/>
    </row>
    <row r="139" spans="2:3" ht="13">
      <c r="B139" s="3" t="s">
        <v>3639</v>
      </c>
      <c r="C139" s="82"/>
    </row>
    <row r="140" spans="2:3" ht="13">
      <c r="B140" s="3" t="s">
        <v>3640</v>
      </c>
      <c r="C140" s="82"/>
    </row>
    <row r="141" spans="2:3" ht="13">
      <c r="B141" s="3" t="s">
        <v>3641</v>
      </c>
      <c r="C141" s="82"/>
    </row>
    <row r="142" spans="2:3" ht="13">
      <c r="B142" s="3" t="s">
        <v>3642</v>
      </c>
      <c r="C142" s="82"/>
    </row>
    <row r="143" spans="2:3">
      <c r="B143" s="2" t="s">
        <v>1883</v>
      </c>
    </row>
    <row r="145" spans="2:4" ht="14.5">
      <c r="B145" s="85"/>
      <c r="C145" s="86" t="s">
        <v>287</v>
      </c>
    </row>
    <row r="146" spans="2:4" ht="14.5">
      <c r="B146" s="85" t="s">
        <v>288</v>
      </c>
      <c r="C146" s="87" t="s">
        <v>68</v>
      </c>
    </row>
    <row r="147" spans="2:4" ht="14.5">
      <c r="B147" s="85" t="s">
        <v>289</v>
      </c>
      <c r="C147" s="86"/>
    </row>
    <row r="148" spans="2:4" ht="14.5">
      <c r="B148" s="85"/>
      <c r="C148" s="86"/>
    </row>
    <row r="149" spans="2:4" ht="14.5">
      <c r="B149" s="85" t="s">
        <v>290</v>
      </c>
      <c r="C149" s="188">
        <v>7.2400000000000006E-2</v>
      </c>
    </row>
    <row r="150" spans="2:4" ht="14.5">
      <c r="B150" s="85"/>
      <c r="C150" s="202"/>
    </row>
    <row r="151" spans="2:4" ht="14.5">
      <c r="B151" s="85" t="s">
        <v>291</v>
      </c>
      <c r="C151" s="202" t="s">
        <v>3643</v>
      </c>
    </row>
    <row r="152" spans="2:4" ht="14.5">
      <c r="B152" s="85" t="s">
        <v>292</v>
      </c>
      <c r="C152" s="202" t="s">
        <v>3644</v>
      </c>
    </row>
    <row r="153" spans="2:4" ht="14.5">
      <c r="B153" s="85"/>
      <c r="C153" s="86"/>
    </row>
    <row r="154" spans="2:4" ht="14.5">
      <c r="B154" s="85" t="s">
        <v>293</v>
      </c>
      <c r="C154" s="86" t="s">
        <v>269</v>
      </c>
    </row>
    <row r="155" spans="2:4" ht="14.5">
      <c r="B155" s="88" t="s">
        <v>294</v>
      </c>
      <c r="C155" s="88"/>
    </row>
    <row r="157" spans="2:4" ht="14.5">
      <c r="B157" s="85" t="s">
        <v>295</v>
      </c>
      <c r="C157" s="86"/>
      <c r="D157" s="85"/>
    </row>
    <row r="158" spans="2:4" ht="29">
      <c r="B158" s="89" t="s">
        <v>296</v>
      </c>
      <c r="C158" s="87" t="s">
        <v>297</v>
      </c>
      <c r="D158" s="89" t="s">
        <v>298</v>
      </c>
    </row>
    <row r="159" spans="2:4" ht="14.5">
      <c r="B159" s="89" t="s">
        <v>2333</v>
      </c>
      <c r="C159" s="87">
        <v>1343.7812870830001</v>
      </c>
      <c r="D159" s="204">
        <v>0.10583467672717287</v>
      </c>
    </row>
    <row r="160" spans="2:4" ht="14.5">
      <c r="B160" s="89" t="s">
        <v>3645</v>
      </c>
      <c r="C160" s="87">
        <v>2.9998498530000002</v>
      </c>
      <c r="D160" s="204">
        <v>3.3160020216575748E-3</v>
      </c>
    </row>
    <row r="161" spans="2:7" ht="14.5">
      <c r="B161" s="89" t="s">
        <v>1970</v>
      </c>
      <c r="C161" s="87">
        <v>6.6518965510000001</v>
      </c>
      <c r="D161" s="204">
        <v>2.5622809238279243E-2</v>
      </c>
    </row>
    <row r="162" spans="2:7" ht="14.5">
      <c r="B162" s="250"/>
      <c r="C162" s="251"/>
      <c r="D162" s="206"/>
    </row>
    <row r="163" spans="2:7" ht="14.5">
      <c r="B163" s="190" t="s">
        <v>3646</v>
      </c>
      <c r="C163" s="190"/>
      <c r="D163" s="190"/>
      <c r="E163" s="190"/>
    </row>
    <row r="165" spans="2:7" ht="13">
      <c r="B165" s="90" t="s">
        <v>299</v>
      </c>
      <c r="C165" s="91">
        <v>45747</v>
      </c>
      <c r="D165" s="92"/>
      <c r="E165" s="93"/>
      <c r="F165" s="94"/>
    </row>
    <row r="166" spans="2:7" ht="13">
      <c r="B166" s="90" t="s">
        <v>300</v>
      </c>
      <c r="C166" s="95" t="s">
        <v>301</v>
      </c>
      <c r="D166" s="90" t="s">
        <v>302</v>
      </c>
      <c r="E166" s="96" t="s">
        <v>303</v>
      </c>
      <c r="F166" s="97" t="s">
        <v>304</v>
      </c>
      <c r="G166" s="83"/>
    </row>
    <row r="167" spans="2:7">
      <c r="B167" s="98" t="s">
        <v>271</v>
      </c>
      <c r="C167" s="99" t="s">
        <v>271</v>
      </c>
      <c r="D167" s="98" t="s">
        <v>271</v>
      </c>
      <c r="E167" s="100" t="s">
        <v>271</v>
      </c>
      <c r="F167" s="101" t="s">
        <v>271</v>
      </c>
    </row>
    <row r="170" spans="2:7" ht="13">
      <c r="B170" s="3" t="s">
        <v>305</v>
      </c>
    </row>
    <row r="171" spans="2:7" ht="13">
      <c r="B171" s="3"/>
    </row>
    <row r="172" spans="2:7" ht="13">
      <c r="B172" s="3" t="s">
        <v>306</v>
      </c>
    </row>
    <row r="173" spans="2:7" ht="13">
      <c r="B173" s="90" t="s">
        <v>307</v>
      </c>
      <c r="C173" s="95" t="s">
        <v>308</v>
      </c>
      <c r="D173" s="3"/>
    </row>
    <row r="174" spans="2:7">
      <c r="B174" s="92" t="s">
        <v>271</v>
      </c>
      <c r="C174" s="102" t="s">
        <v>271</v>
      </c>
    </row>
    <row r="176" spans="2:7" ht="13">
      <c r="B176" s="90" t="s">
        <v>309</v>
      </c>
      <c r="C176" s="95" t="s">
        <v>308</v>
      </c>
    </row>
    <row r="177" spans="2:7">
      <c r="B177" s="92" t="s">
        <v>271</v>
      </c>
      <c r="C177" s="102" t="s">
        <v>271</v>
      </c>
    </row>
    <row r="179" spans="2:7" ht="13">
      <c r="B179" s="90" t="s">
        <v>310</v>
      </c>
      <c r="C179" s="95" t="s">
        <v>311</v>
      </c>
    </row>
    <row r="180" spans="2:7">
      <c r="B180" s="92" t="s">
        <v>271</v>
      </c>
      <c r="C180" s="102" t="s">
        <v>271</v>
      </c>
    </row>
    <row r="182" spans="2:7" ht="13">
      <c r="B182" s="96" t="s">
        <v>312</v>
      </c>
      <c r="C182" s="95" t="s">
        <v>311</v>
      </c>
    </row>
    <row r="183" spans="2:7">
      <c r="B183" s="93" t="s">
        <v>271</v>
      </c>
      <c r="C183" s="102" t="s">
        <v>271</v>
      </c>
    </row>
    <row r="185" spans="2:7" ht="13">
      <c r="B185" s="90" t="s">
        <v>313</v>
      </c>
      <c r="C185" s="95" t="s">
        <v>271</v>
      </c>
    </row>
    <row r="187" spans="2:7" ht="13">
      <c r="B187" s="90" t="s">
        <v>314</v>
      </c>
      <c r="C187" s="91">
        <v>45747</v>
      </c>
      <c r="D187" s="92"/>
      <c r="E187" s="93"/>
      <c r="F187" s="94"/>
    </row>
    <row r="188" spans="2:7" ht="13">
      <c r="B188" s="90" t="s">
        <v>300</v>
      </c>
      <c r="C188" s="95" t="s">
        <v>301</v>
      </c>
      <c r="D188" s="90" t="s">
        <v>302</v>
      </c>
      <c r="E188" s="96" t="s">
        <v>303</v>
      </c>
      <c r="F188" s="97" t="s">
        <v>304</v>
      </c>
      <c r="G188" s="83"/>
    </row>
    <row r="189" spans="2:7">
      <c r="B189" s="98" t="s">
        <v>271</v>
      </c>
      <c r="C189" s="99" t="s">
        <v>271</v>
      </c>
      <c r="D189" s="98" t="s">
        <v>271</v>
      </c>
      <c r="E189" s="100" t="s">
        <v>271</v>
      </c>
      <c r="F189" s="101" t="s">
        <v>271</v>
      </c>
    </row>
    <row r="190" spans="2:7" ht="13">
      <c r="B190" s="3" t="s">
        <v>305</v>
      </c>
    </row>
    <row r="191" spans="2:7" ht="13">
      <c r="B191" s="3"/>
    </row>
    <row r="192" spans="2:7" ht="13">
      <c r="B192" s="3" t="s">
        <v>306</v>
      </c>
    </row>
    <row r="193" spans="2:4" ht="13">
      <c r="B193" s="90" t="s">
        <v>307</v>
      </c>
      <c r="C193" s="95" t="s">
        <v>308</v>
      </c>
      <c r="D193" s="3"/>
    </row>
    <row r="194" spans="2:4">
      <c r="B194" s="92" t="s">
        <v>271</v>
      </c>
      <c r="C194" s="102" t="s">
        <v>271</v>
      </c>
    </row>
    <row r="196" spans="2:4" ht="13">
      <c r="B196" s="90" t="s">
        <v>309</v>
      </c>
      <c r="C196" s="95" t="s">
        <v>308</v>
      </c>
    </row>
    <row r="197" spans="2:4">
      <c r="B197" s="92" t="s">
        <v>271</v>
      </c>
      <c r="C197" s="102" t="s">
        <v>271</v>
      </c>
    </row>
    <row r="199" spans="2:4" ht="13">
      <c r="B199" s="90" t="s">
        <v>310</v>
      </c>
      <c r="C199" s="95" t="s">
        <v>311</v>
      </c>
    </row>
    <row r="200" spans="2:4">
      <c r="B200" s="92" t="s">
        <v>271</v>
      </c>
      <c r="C200" s="102" t="s">
        <v>271</v>
      </c>
    </row>
    <row r="202" spans="2:4" ht="13">
      <c r="B202" s="96" t="s">
        <v>312</v>
      </c>
      <c r="C202" s="95" t="s">
        <v>311</v>
      </c>
    </row>
    <row r="203" spans="2:4">
      <c r="B203" s="93" t="s">
        <v>271</v>
      </c>
      <c r="C203" s="102" t="s">
        <v>271</v>
      </c>
    </row>
    <row r="205" spans="2:4" ht="13">
      <c r="B205" s="90" t="s">
        <v>313</v>
      </c>
      <c r="C205" s="95" t="s">
        <v>271</v>
      </c>
    </row>
    <row r="208" spans="2:4" ht="13">
      <c r="B208" s="3" t="s">
        <v>315</v>
      </c>
    </row>
    <row r="210" spans="2:80" ht="13">
      <c r="B210" s="90" t="s">
        <v>300</v>
      </c>
      <c r="C210" s="95" t="s">
        <v>316</v>
      </c>
      <c r="D210" s="90" t="s">
        <v>317</v>
      </c>
      <c r="E210" s="90" t="s">
        <v>318</v>
      </c>
      <c r="F210" s="83"/>
    </row>
    <row r="211" spans="2:80">
      <c r="B211" s="92" t="s">
        <v>271</v>
      </c>
      <c r="C211" s="102" t="s">
        <v>271</v>
      </c>
      <c r="D211" s="92" t="s">
        <v>271</v>
      </c>
      <c r="E211" s="92" t="s">
        <v>271</v>
      </c>
    </row>
    <row r="214" spans="2:80" ht="13">
      <c r="B214" s="3" t="s">
        <v>319</v>
      </c>
      <c r="C214" s="82" t="s">
        <v>271</v>
      </c>
      <c r="D214" s="3"/>
      <c r="E214" s="3"/>
      <c r="F214" s="83"/>
      <c r="G214" s="83"/>
      <c r="H214" s="8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row>
    <row r="216" spans="2:80" ht="13">
      <c r="B216" s="3" t="s">
        <v>320</v>
      </c>
    </row>
    <row r="218" spans="2:80" ht="13">
      <c r="B218" s="90" t="s">
        <v>321</v>
      </c>
      <c r="C218" s="95" t="s">
        <v>308</v>
      </c>
      <c r="D218" s="3"/>
    </row>
    <row r="219" spans="2:80">
      <c r="B219" s="92" t="s">
        <v>271</v>
      </c>
      <c r="C219" s="102" t="s">
        <v>271</v>
      </c>
    </row>
    <row r="222" spans="2:80" ht="13">
      <c r="B222" s="90" t="s">
        <v>322</v>
      </c>
      <c r="C222" s="95" t="s">
        <v>323</v>
      </c>
      <c r="D222" s="3"/>
    </row>
    <row r="223" spans="2:80">
      <c r="B223" s="92" t="s">
        <v>271</v>
      </c>
      <c r="C223" s="102" t="s">
        <v>271</v>
      </c>
    </row>
    <row r="226" spans="2:80" ht="13">
      <c r="B226" s="3" t="s">
        <v>324</v>
      </c>
    </row>
    <row r="229" spans="2:80" ht="13">
      <c r="B229" s="3" t="s">
        <v>325</v>
      </c>
    </row>
    <row r="231" spans="2:80" ht="13">
      <c r="B231" s="90" t="s">
        <v>300</v>
      </c>
      <c r="C231" s="95" t="s">
        <v>326</v>
      </c>
      <c r="D231" s="90" t="s">
        <v>316</v>
      </c>
      <c r="E231" s="90" t="s">
        <v>317</v>
      </c>
      <c r="F231" s="97" t="s">
        <v>318</v>
      </c>
      <c r="G231" s="83"/>
    </row>
    <row r="232" spans="2:80">
      <c r="B232" s="92" t="s">
        <v>271</v>
      </c>
      <c r="C232" s="102" t="s">
        <v>271</v>
      </c>
      <c r="D232" s="92" t="s">
        <v>271</v>
      </c>
      <c r="E232" s="92" t="s">
        <v>271</v>
      </c>
      <c r="F232" s="103" t="s">
        <v>271</v>
      </c>
    </row>
    <row r="235" spans="2:80" ht="13">
      <c r="B235" s="3" t="s">
        <v>319</v>
      </c>
      <c r="C235" s="82" t="s">
        <v>271</v>
      </c>
      <c r="D235" s="3"/>
      <c r="E235" s="3"/>
      <c r="F235" s="83"/>
      <c r="G235" s="83"/>
      <c r="H235" s="8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row>
    <row r="237" spans="2:80" ht="13">
      <c r="B237" s="3" t="s">
        <v>320</v>
      </c>
    </row>
    <row r="239" spans="2:80" ht="13">
      <c r="B239" s="90" t="s">
        <v>321</v>
      </c>
      <c r="C239" s="95" t="s">
        <v>308</v>
      </c>
      <c r="D239" s="3"/>
    </row>
    <row r="240" spans="2:80">
      <c r="B240" s="92" t="s">
        <v>271</v>
      </c>
      <c r="C240" s="102" t="s">
        <v>271</v>
      </c>
    </row>
    <row r="243" spans="2:7" ht="13">
      <c r="B243" s="90" t="s">
        <v>322</v>
      </c>
      <c r="C243" s="95" t="s">
        <v>323</v>
      </c>
      <c r="D243" s="3"/>
    </row>
    <row r="244" spans="2:7">
      <c r="B244" s="92" t="s">
        <v>271</v>
      </c>
      <c r="C244" s="102" t="s">
        <v>271</v>
      </c>
    </row>
    <row r="247" spans="2:7" ht="13">
      <c r="B247" s="3" t="s">
        <v>324</v>
      </c>
    </row>
    <row r="250" spans="2:7" ht="13">
      <c r="B250" s="3" t="s">
        <v>327</v>
      </c>
    </row>
    <row r="251" spans="2:7" ht="13">
      <c r="B251" s="90" t="s">
        <v>300</v>
      </c>
      <c r="C251" s="95" t="s">
        <v>328</v>
      </c>
      <c r="D251" s="90" t="s">
        <v>329</v>
      </c>
      <c r="E251" s="90" t="s">
        <v>330</v>
      </c>
      <c r="F251" s="97" t="s">
        <v>331</v>
      </c>
      <c r="G251" s="83"/>
    </row>
    <row r="252" spans="2:7">
      <c r="B252" s="92" t="s">
        <v>271</v>
      </c>
      <c r="C252" s="102" t="s">
        <v>271</v>
      </c>
      <c r="D252" s="92" t="s">
        <v>271</v>
      </c>
      <c r="E252" s="92" t="s">
        <v>271</v>
      </c>
      <c r="F252" s="103" t="s">
        <v>271</v>
      </c>
    </row>
    <row r="253" spans="2:7">
      <c r="B253" s="2" t="s">
        <v>332</v>
      </c>
    </row>
  </sheetData>
  <mergeCells count="10">
    <mergeCell ref="B155:C155"/>
    <mergeCell ref="B163:E163"/>
    <mergeCell ref="B1:E1"/>
    <mergeCell ref="C3:C8"/>
    <mergeCell ref="D3:D8"/>
    <mergeCell ref="B11:E11"/>
    <mergeCell ref="B12:E12"/>
    <mergeCell ref="C13:C14"/>
    <mergeCell ref="D13:D14"/>
    <mergeCell ref="E13:E14"/>
  </mergeCells>
  <hyperlinks>
    <hyperlink ref="A1" location="Index!A1" display="Index" xr:uid="{6ABAC049-ED66-4648-BA63-D06D163EA088}"/>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F4EE-678D-4406-8371-92388CFCD89B}">
  <dimension ref="A1:CB164"/>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41</v>
      </c>
      <c r="C1" s="70"/>
      <c r="D1" s="70"/>
      <c r="E1" s="70"/>
    </row>
    <row r="3" spans="1:5" ht="14.5">
      <c r="B3" s="72" t="s">
        <v>3647</v>
      </c>
      <c r="C3" s="181"/>
      <c r="D3" s="114"/>
      <c r="E3" s="121"/>
    </row>
    <row r="4" spans="1:5" ht="29">
      <c r="B4" s="76" t="s">
        <v>3648</v>
      </c>
      <c r="C4" s="181"/>
      <c r="D4" s="114"/>
      <c r="E4" s="121"/>
    </row>
    <row r="5" spans="1:5" ht="14.5">
      <c r="B5" s="76" t="s">
        <v>241</v>
      </c>
      <c r="C5" s="181"/>
      <c r="D5" s="114"/>
      <c r="E5" s="121"/>
    </row>
    <row r="6" spans="1:5" ht="14.5">
      <c r="B6" s="76" t="s">
        <v>3649</v>
      </c>
      <c r="C6" s="181"/>
      <c r="D6" s="114"/>
      <c r="E6" s="121"/>
    </row>
    <row r="7" spans="1:5" ht="14.5">
      <c r="B7" s="76" t="s">
        <v>3650</v>
      </c>
      <c r="C7" s="181"/>
      <c r="D7" s="114"/>
      <c r="E7" s="121"/>
    </row>
    <row r="8" spans="1:5" ht="14.5">
      <c r="B8" s="85" t="s">
        <v>244</v>
      </c>
      <c r="C8" s="115" t="s">
        <v>245</v>
      </c>
      <c r="D8" s="115" t="s">
        <v>246</v>
      </c>
      <c r="E8" s="121"/>
    </row>
    <row r="9" spans="1:5" ht="14.5">
      <c r="B9" s="121"/>
      <c r="C9" s="182"/>
      <c r="D9" s="12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6"/>
      <c r="E14" s="6"/>
    </row>
    <row r="15" spans="1:5" ht="14.5">
      <c r="B15" s="72" t="s">
        <v>2826</v>
      </c>
      <c r="C15" s="185"/>
      <c r="D15" s="6"/>
      <c r="E15" s="6"/>
    </row>
    <row r="16" spans="1:5" ht="14.5">
      <c r="B16" s="72" t="s">
        <v>2827</v>
      </c>
      <c r="C16" s="185" t="s">
        <v>3381</v>
      </c>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3651</v>
      </c>
      <c r="C26" s="78">
        <v>6.95</v>
      </c>
      <c r="D26" s="2" t="s">
        <v>731</v>
      </c>
      <c r="E26" s="2" t="s">
        <v>2181</v>
      </c>
      <c r="F26" s="71">
        <v>29000000</v>
      </c>
      <c r="G26" s="71">
        <v>30523.52</v>
      </c>
      <c r="H26" s="71">
        <v>30.43</v>
      </c>
    </row>
    <row r="27" spans="2:8">
      <c r="B27" s="2" t="s">
        <v>1798</v>
      </c>
      <c r="C27" s="78">
        <v>6.92</v>
      </c>
      <c r="D27" s="2" t="s">
        <v>731</v>
      </c>
      <c r="E27" s="2" t="s">
        <v>1799</v>
      </c>
      <c r="F27" s="71">
        <v>29000000</v>
      </c>
      <c r="G27" s="71">
        <v>29613.03</v>
      </c>
      <c r="H27" s="71">
        <v>29.52</v>
      </c>
    </row>
    <row r="28" spans="2:8">
      <c r="B28" s="2" t="s">
        <v>3652</v>
      </c>
      <c r="C28" s="78">
        <v>6.69</v>
      </c>
      <c r="D28" s="2" t="s">
        <v>731</v>
      </c>
      <c r="E28" s="2" t="s">
        <v>3653</v>
      </c>
      <c r="F28" s="71">
        <v>10000000</v>
      </c>
      <c r="G28" s="71">
        <v>10484.07</v>
      </c>
      <c r="H28" s="71">
        <v>10.45</v>
      </c>
    </row>
    <row r="29" spans="2:8">
      <c r="B29" s="2" t="s">
        <v>1815</v>
      </c>
      <c r="C29" s="78">
        <v>6.69</v>
      </c>
      <c r="D29" s="2" t="s">
        <v>731</v>
      </c>
      <c r="E29" s="2" t="s">
        <v>1816</v>
      </c>
      <c r="F29" s="71">
        <v>10000000</v>
      </c>
      <c r="G29" s="71">
        <v>10215.35</v>
      </c>
      <c r="H29" s="71">
        <v>10.18</v>
      </c>
    </row>
    <row r="30" spans="2:8">
      <c r="B30" s="2" t="s">
        <v>730</v>
      </c>
      <c r="C30" s="78">
        <v>6.58</v>
      </c>
      <c r="D30" s="2" t="s">
        <v>731</v>
      </c>
      <c r="E30" s="2" t="s">
        <v>732</v>
      </c>
      <c r="F30" s="71">
        <v>6500000</v>
      </c>
      <c r="G30" s="71">
        <v>6595.81</v>
      </c>
      <c r="H30" s="71">
        <v>6.58</v>
      </c>
    </row>
    <row r="31" spans="2:8">
      <c r="B31" s="2" t="s">
        <v>3262</v>
      </c>
      <c r="C31" s="78">
        <v>6.54</v>
      </c>
      <c r="D31" s="2" t="s">
        <v>731</v>
      </c>
      <c r="E31" s="2" t="s">
        <v>3263</v>
      </c>
      <c r="F31" s="71">
        <v>5000000</v>
      </c>
      <c r="G31" s="71">
        <v>4999.88</v>
      </c>
      <c r="H31" s="71">
        <v>4.9800000000000004</v>
      </c>
    </row>
    <row r="32" spans="2:8">
      <c r="B32" s="2" t="s">
        <v>1800</v>
      </c>
      <c r="C32" s="78">
        <v>6.61</v>
      </c>
      <c r="D32" s="2" t="s">
        <v>731</v>
      </c>
      <c r="E32" s="2" t="s">
        <v>1495</v>
      </c>
      <c r="F32" s="71">
        <v>2500000</v>
      </c>
      <c r="G32" s="71">
        <v>2590.92</v>
      </c>
      <c r="H32" s="71">
        <v>2.58</v>
      </c>
    </row>
    <row r="33" spans="2:8" ht="13">
      <c r="B33" s="3" t="s">
        <v>745</v>
      </c>
      <c r="C33" s="82"/>
      <c r="D33" s="3"/>
      <c r="E33" s="3"/>
      <c r="F33" s="83"/>
      <c r="G33" s="83">
        <f>SUM(G22:G32)</f>
        <v>95022.58</v>
      </c>
      <c r="H33" s="83">
        <f>SUM(H22:H32)</f>
        <v>94.720000000000013</v>
      </c>
    </row>
    <row r="34" spans="2:8" ht="13">
      <c r="B34" s="3" t="s">
        <v>3365</v>
      </c>
      <c r="C34" s="82"/>
      <c r="D34" s="3"/>
      <c r="E34" s="3"/>
      <c r="F34" s="83"/>
      <c r="G34" s="83">
        <v>199.96</v>
      </c>
      <c r="H34" s="83">
        <v>0.2</v>
      </c>
    </row>
    <row r="35" spans="2:8" ht="13">
      <c r="B35" s="3" t="s">
        <v>3366</v>
      </c>
      <c r="C35" s="82"/>
      <c r="D35" s="3"/>
      <c r="E35" s="3"/>
      <c r="F35" s="83"/>
      <c r="G35" s="83">
        <v>301.10000000000002</v>
      </c>
      <c r="H35" s="83">
        <v>0.3</v>
      </c>
    </row>
    <row r="36" spans="2:8" ht="13">
      <c r="B36" s="3" t="s">
        <v>263</v>
      </c>
      <c r="C36" s="82"/>
      <c r="D36" s="3"/>
      <c r="E36" s="3"/>
      <c r="F36" s="83"/>
      <c r="G36" s="83">
        <v>95523.64</v>
      </c>
      <c r="H36" s="83">
        <v>95.22</v>
      </c>
    </row>
    <row r="37" spans="2:8" ht="13">
      <c r="B37" s="3" t="s">
        <v>350</v>
      </c>
      <c r="C37" s="82"/>
      <c r="D37" s="3"/>
      <c r="E37" s="3"/>
      <c r="F37" s="83"/>
      <c r="G37" s="83">
        <v>4776.6768170999976</v>
      </c>
      <c r="H37" s="83">
        <v>4.7800000000000011</v>
      </c>
    </row>
    <row r="38" spans="2:8" ht="13">
      <c r="B38" s="3" t="s">
        <v>265</v>
      </c>
      <c r="C38" s="82"/>
      <c r="D38" s="3"/>
      <c r="E38" s="3"/>
      <c r="F38" s="83"/>
      <c r="G38" s="83">
        <v>100300.3168171</v>
      </c>
      <c r="H38" s="83">
        <v>100</v>
      </c>
    </row>
    <row r="39" spans="2:8">
      <c r="B39" s="2" t="s">
        <v>266</v>
      </c>
    </row>
    <row r="40" spans="2:8">
      <c r="B40" s="2" t="s">
        <v>267</v>
      </c>
    </row>
    <row r="41" spans="2:8">
      <c r="B41" s="2" t="s">
        <v>268</v>
      </c>
      <c r="C41" s="78" t="s">
        <v>269</v>
      </c>
    </row>
    <row r="42" spans="2:8" ht="13">
      <c r="B42" s="3"/>
    </row>
    <row r="43" spans="2:8" ht="26">
      <c r="B43" s="84" t="s">
        <v>270</v>
      </c>
      <c r="C43" s="78" t="s">
        <v>271</v>
      </c>
    </row>
    <row r="44" spans="2:8" ht="13">
      <c r="B44" s="3"/>
    </row>
    <row r="45" spans="2:8" ht="13">
      <c r="B45" s="3" t="s">
        <v>272</v>
      </c>
      <c r="C45" s="78" t="s">
        <v>271</v>
      </c>
    </row>
    <row r="46" spans="2:8" ht="13">
      <c r="B46" s="3" t="s">
        <v>274</v>
      </c>
      <c r="C46" s="78" t="s">
        <v>275</v>
      </c>
    </row>
    <row r="47" spans="2:8" ht="13">
      <c r="B47" s="3" t="s">
        <v>3654</v>
      </c>
      <c r="C47" s="82"/>
    </row>
    <row r="48" spans="2:8" ht="13">
      <c r="B48" s="3" t="s">
        <v>3655</v>
      </c>
      <c r="C48" s="82"/>
    </row>
    <row r="49" spans="2:3" ht="13">
      <c r="B49" s="3" t="s">
        <v>3656</v>
      </c>
      <c r="C49" s="82"/>
    </row>
    <row r="50" spans="2:3" ht="13">
      <c r="B50" s="3" t="s">
        <v>3657</v>
      </c>
      <c r="C50" s="82"/>
    </row>
    <row r="51" spans="2:3" ht="13">
      <c r="B51" s="3" t="s">
        <v>3658</v>
      </c>
      <c r="C51" s="82"/>
    </row>
    <row r="52" spans="2:3" ht="13">
      <c r="B52" s="3" t="s">
        <v>3659</v>
      </c>
      <c r="C52" s="82"/>
    </row>
    <row r="53" spans="2:3" ht="13">
      <c r="B53" s="3" t="s">
        <v>3660</v>
      </c>
      <c r="C53" s="82"/>
    </row>
    <row r="54" spans="2:3" ht="13">
      <c r="B54" s="3" t="s">
        <v>3661</v>
      </c>
      <c r="C54" s="82"/>
    </row>
    <row r="55" spans="2:3" ht="13">
      <c r="B55" s="3" t="s">
        <v>3662</v>
      </c>
      <c r="C55" s="82"/>
    </row>
    <row r="56" spans="2:3" ht="13">
      <c r="B56" s="3" t="s">
        <v>3663</v>
      </c>
      <c r="C56" s="82"/>
    </row>
    <row r="57" spans="2:3" ht="13">
      <c r="B57" s="3" t="s">
        <v>3664</v>
      </c>
      <c r="C57" s="82"/>
    </row>
    <row r="58" spans="2:3">
      <c r="B58" s="2" t="s">
        <v>286</v>
      </c>
    </row>
    <row r="60" spans="2:3" ht="14.5">
      <c r="B60" s="85"/>
      <c r="C60" s="86" t="s">
        <v>287</v>
      </c>
    </row>
    <row r="61" spans="2:3" ht="14.5">
      <c r="B61" s="85" t="s">
        <v>288</v>
      </c>
      <c r="C61" s="87" t="s">
        <v>41</v>
      </c>
    </row>
    <row r="62" spans="2:3" ht="14.5">
      <c r="B62" s="85" t="s">
        <v>289</v>
      </c>
      <c r="C62" s="86"/>
    </row>
    <row r="63" spans="2:3" ht="14.5">
      <c r="B63" s="85"/>
      <c r="C63" s="86"/>
    </row>
    <row r="64" spans="2:3" ht="14.5">
      <c r="B64" s="85" t="s">
        <v>290</v>
      </c>
      <c r="C64" s="188">
        <v>6.9400000000000003E-2</v>
      </c>
    </row>
    <row r="65" spans="2:7" ht="14.5">
      <c r="B65" s="85"/>
      <c r="C65" s="202"/>
    </row>
    <row r="66" spans="2:7" ht="14.5">
      <c r="B66" s="85" t="s">
        <v>291</v>
      </c>
      <c r="C66" s="202" t="s">
        <v>3665</v>
      </c>
    </row>
    <row r="67" spans="2:7" ht="14.5">
      <c r="B67" s="85" t="s">
        <v>292</v>
      </c>
      <c r="C67" s="202" t="s">
        <v>3666</v>
      </c>
    </row>
    <row r="68" spans="2:7" ht="14.5">
      <c r="B68" s="85"/>
      <c r="C68" s="86"/>
    </row>
    <row r="69" spans="2:7" ht="14.5">
      <c r="B69" s="85" t="s">
        <v>293</v>
      </c>
      <c r="C69" s="86" t="s">
        <v>269</v>
      </c>
    </row>
    <row r="70" spans="2:7" ht="14.5">
      <c r="B70" s="88" t="s">
        <v>294</v>
      </c>
      <c r="C70" s="88"/>
    </row>
    <row r="72" spans="2:7" ht="14.5">
      <c r="B72" s="85" t="s">
        <v>295</v>
      </c>
      <c r="C72" s="86"/>
      <c r="D72" s="85"/>
    </row>
    <row r="73" spans="2:7" ht="29">
      <c r="B73" s="89" t="s">
        <v>296</v>
      </c>
      <c r="C73" s="87" t="s">
        <v>297</v>
      </c>
      <c r="D73" s="89" t="s">
        <v>298</v>
      </c>
    </row>
    <row r="74" spans="2:7" ht="14.5">
      <c r="B74" s="85" t="s">
        <v>271</v>
      </c>
      <c r="C74" s="86" t="s">
        <v>271</v>
      </c>
      <c r="D74" s="85" t="s">
        <v>271</v>
      </c>
    </row>
    <row r="76" spans="2:7" ht="13">
      <c r="B76" s="90" t="s">
        <v>299</v>
      </c>
      <c r="C76" s="91">
        <v>45747</v>
      </c>
      <c r="D76" s="92"/>
      <c r="E76" s="93"/>
      <c r="F76" s="94"/>
    </row>
    <row r="77" spans="2:7" ht="13">
      <c r="B77" s="90" t="s">
        <v>300</v>
      </c>
      <c r="C77" s="95" t="s">
        <v>301</v>
      </c>
      <c r="D77" s="90" t="s">
        <v>302</v>
      </c>
      <c r="E77" s="96" t="s">
        <v>303</v>
      </c>
      <c r="F77" s="97" t="s">
        <v>304</v>
      </c>
      <c r="G77" s="83"/>
    </row>
    <row r="78" spans="2:7">
      <c r="B78" s="98" t="s">
        <v>271</v>
      </c>
      <c r="C78" s="99" t="s">
        <v>271</v>
      </c>
      <c r="D78" s="98" t="s">
        <v>271</v>
      </c>
      <c r="E78" s="100" t="s">
        <v>271</v>
      </c>
      <c r="F78" s="101" t="s">
        <v>271</v>
      </c>
    </row>
    <row r="81" spans="2:4" ht="13">
      <c r="B81" s="3" t="s">
        <v>305</v>
      </c>
    </row>
    <row r="82" spans="2:4" ht="13">
      <c r="B82" s="3"/>
    </row>
    <row r="83" spans="2:4" ht="13">
      <c r="B83" s="3" t="s">
        <v>306</v>
      </c>
    </row>
    <row r="84" spans="2:4" ht="13">
      <c r="B84" s="90" t="s">
        <v>307</v>
      </c>
      <c r="C84" s="95" t="s">
        <v>308</v>
      </c>
      <c r="D84" s="3"/>
    </row>
    <row r="85" spans="2:4">
      <c r="B85" s="92" t="s">
        <v>271</v>
      </c>
      <c r="C85" s="102" t="s">
        <v>271</v>
      </c>
    </row>
    <row r="87" spans="2:4" ht="13">
      <c r="B87" s="90" t="s">
        <v>309</v>
      </c>
      <c r="C87" s="95" t="s">
        <v>308</v>
      </c>
    </row>
    <row r="88" spans="2:4">
      <c r="B88" s="92" t="s">
        <v>271</v>
      </c>
      <c r="C88" s="102" t="s">
        <v>271</v>
      </c>
    </row>
    <row r="90" spans="2:4" ht="13">
      <c r="B90" s="90" t="s">
        <v>310</v>
      </c>
      <c r="C90" s="95" t="s">
        <v>311</v>
      </c>
    </row>
    <row r="91" spans="2:4">
      <c r="B91" s="92" t="s">
        <v>271</v>
      </c>
      <c r="C91" s="102" t="s">
        <v>271</v>
      </c>
    </row>
    <row r="93" spans="2:4" ht="13">
      <c r="B93" s="96" t="s">
        <v>312</v>
      </c>
      <c r="C93" s="95" t="s">
        <v>311</v>
      </c>
    </row>
    <row r="94" spans="2:4">
      <c r="B94" s="93" t="s">
        <v>271</v>
      </c>
      <c r="C94" s="102" t="s">
        <v>271</v>
      </c>
    </row>
    <row r="96" spans="2:4" ht="13">
      <c r="B96" s="90" t="s">
        <v>313</v>
      </c>
      <c r="C96" s="95" t="s">
        <v>271</v>
      </c>
    </row>
    <row r="98" spans="2:7" ht="13">
      <c r="B98" s="90" t="s">
        <v>314</v>
      </c>
      <c r="C98" s="91">
        <v>45747</v>
      </c>
      <c r="D98" s="92"/>
      <c r="E98" s="93"/>
      <c r="F98" s="94"/>
    </row>
    <row r="99" spans="2:7" ht="13">
      <c r="B99" s="90" t="s">
        <v>300</v>
      </c>
      <c r="C99" s="95" t="s">
        <v>301</v>
      </c>
      <c r="D99" s="90" t="s">
        <v>302</v>
      </c>
      <c r="E99" s="96" t="s">
        <v>303</v>
      </c>
      <c r="F99" s="97" t="s">
        <v>304</v>
      </c>
      <c r="G99" s="83"/>
    </row>
    <row r="100" spans="2:7">
      <c r="B100" s="98" t="s">
        <v>271</v>
      </c>
      <c r="C100" s="99" t="s">
        <v>271</v>
      </c>
      <c r="D100" s="98" t="s">
        <v>271</v>
      </c>
      <c r="E100" s="100" t="s">
        <v>271</v>
      </c>
      <c r="F100" s="101" t="s">
        <v>271</v>
      </c>
    </row>
    <row r="101" spans="2:7" ht="13">
      <c r="B101" s="3" t="s">
        <v>305</v>
      </c>
    </row>
    <row r="102" spans="2:7" ht="13">
      <c r="B102" s="3"/>
    </row>
    <row r="103" spans="2:7" ht="13">
      <c r="B103" s="3" t="s">
        <v>306</v>
      </c>
    </row>
    <row r="104" spans="2:7" ht="13">
      <c r="B104" s="90" t="s">
        <v>307</v>
      </c>
      <c r="C104" s="95" t="s">
        <v>308</v>
      </c>
      <c r="D104" s="3"/>
    </row>
    <row r="105" spans="2:7">
      <c r="B105" s="92" t="s">
        <v>271</v>
      </c>
      <c r="C105" s="102" t="s">
        <v>271</v>
      </c>
    </row>
    <row r="107" spans="2:7" ht="13">
      <c r="B107" s="90" t="s">
        <v>309</v>
      </c>
      <c r="C107" s="95" t="s">
        <v>308</v>
      </c>
    </row>
    <row r="108" spans="2:7">
      <c r="B108" s="92" t="s">
        <v>271</v>
      </c>
      <c r="C108" s="102" t="s">
        <v>271</v>
      </c>
    </row>
    <row r="110" spans="2:7" ht="13">
      <c r="B110" s="90" t="s">
        <v>310</v>
      </c>
      <c r="C110" s="95" t="s">
        <v>311</v>
      </c>
    </row>
    <row r="111" spans="2:7">
      <c r="B111" s="92" t="s">
        <v>271</v>
      </c>
      <c r="C111" s="102" t="s">
        <v>271</v>
      </c>
    </row>
    <row r="113" spans="2:80" ht="13">
      <c r="B113" s="96" t="s">
        <v>312</v>
      </c>
      <c r="C113" s="95" t="s">
        <v>311</v>
      </c>
    </row>
    <row r="114" spans="2:80">
      <c r="B114" s="93" t="s">
        <v>271</v>
      </c>
      <c r="C114" s="102" t="s">
        <v>271</v>
      </c>
    </row>
    <row r="116" spans="2:80" ht="13">
      <c r="B116" s="90" t="s">
        <v>313</v>
      </c>
      <c r="C116" s="95" t="s">
        <v>271</v>
      </c>
    </row>
    <row r="119" spans="2:80" ht="13">
      <c r="B119" s="3" t="s">
        <v>315</v>
      </c>
    </row>
    <row r="121" spans="2:80" ht="13">
      <c r="B121" s="90" t="s">
        <v>300</v>
      </c>
      <c r="C121" s="95" t="s">
        <v>316</v>
      </c>
      <c r="D121" s="90" t="s">
        <v>317</v>
      </c>
      <c r="E121" s="90" t="s">
        <v>318</v>
      </c>
      <c r="F121" s="83"/>
    </row>
    <row r="122" spans="2:80">
      <c r="B122" s="92" t="s">
        <v>271</v>
      </c>
      <c r="C122" s="102" t="s">
        <v>271</v>
      </c>
      <c r="D122" s="92" t="s">
        <v>271</v>
      </c>
      <c r="E122" s="92" t="s">
        <v>271</v>
      </c>
    </row>
    <row r="125" spans="2:80" ht="13">
      <c r="B125" s="3" t="s">
        <v>319</v>
      </c>
      <c r="C125" s="82" t="s">
        <v>271</v>
      </c>
      <c r="D125" s="3"/>
      <c r="E125" s="3"/>
      <c r="F125" s="83"/>
      <c r="G125" s="83"/>
      <c r="H125" s="8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row>
    <row r="127" spans="2:80" ht="13">
      <c r="B127" s="3" t="s">
        <v>320</v>
      </c>
    </row>
    <row r="129" spans="2:7" ht="13">
      <c r="B129" s="90" t="s">
        <v>321</v>
      </c>
      <c r="C129" s="95" t="s">
        <v>308</v>
      </c>
      <c r="D129" s="3"/>
    </row>
    <row r="130" spans="2:7">
      <c r="B130" s="92" t="s">
        <v>271</v>
      </c>
      <c r="C130" s="102" t="s">
        <v>271</v>
      </c>
    </row>
    <row r="133" spans="2:7" ht="13">
      <c r="B133" s="90" t="s">
        <v>322</v>
      </c>
      <c r="C133" s="95" t="s">
        <v>323</v>
      </c>
      <c r="D133" s="3"/>
    </row>
    <row r="134" spans="2:7">
      <c r="B134" s="92" t="s">
        <v>271</v>
      </c>
      <c r="C134" s="102" t="s">
        <v>271</v>
      </c>
    </row>
    <row r="137" spans="2:7" ht="13">
      <c r="B137" s="3" t="s">
        <v>324</v>
      </c>
    </row>
    <row r="140" spans="2:7" ht="13">
      <c r="B140" s="3" t="s">
        <v>325</v>
      </c>
    </row>
    <row r="142" spans="2:7" ht="13">
      <c r="B142" s="90" t="s">
        <v>300</v>
      </c>
      <c r="C142" s="95" t="s">
        <v>326</v>
      </c>
      <c r="D142" s="90" t="s">
        <v>316</v>
      </c>
      <c r="E142" s="90" t="s">
        <v>317</v>
      </c>
      <c r="F142" s="97" t="s">
        <v>318</v>
      </c>
      <c r="G142" s="83"/>
    </row>
    <row r="143" spans="2:7">
      <c r="B143" s="92" t="s">
        <v>271</v>
      </c>
      <c r="C143" s="102" t="s">
        <v>271</v>
      </c>
      <c r="D143" s="92" t="s">
        <v>271</v>
      </c>
      <c r="E143" s="92" t="s">
        <v>271</v>
      </c>
      <c r="F143" s="103" t="s">
        <v>271</v>
      </c>
    </row>
    <row r="146" spans="2:80" ht="13">
      <c r="B146" s="3" t="s">
        <v>319</v>
      </c>
      <c r="C146" s="82" t="s">
        <v>271</v>
      </c>
      <c r="D146" s="3"/>
      <c r="E146" s="3"/>
      <c r="F146" s="83"/>
      <c r="G146" s="83"/>
      <c r="H146" s="8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320</v>
      </c>
    </row>
    <row r="150" spans="2:80" ht="13">
      <c r="B150" s="90" t="s">
        <v>321</v>
      </c>
      <c r="C150" s="95" t="s">
        <v>308</v>
      </c>
      <c r="D150" s="3"/>
    </row>
    <row r="151" spans="2:80">
      <c r="B151" s="92" t="s">
        <v>271</v>
      </c>
      <c r="C151" s="102" t="s">
        <v>271</v>
      </c>
    </row>
    <row r="154" spans="2:80" ht="13">
      <c r="B154" s="90" t="s">
        <v>322</v>
      </c>
      <c r="C154" s="95" t="s">
        <v>323</v>
      </c>
      <c r="D154" s="3"/>
    </row>
    <row r="155" spans="2:80">
      <c r="B155" s="92" t="s">
        <v>271</v>
      </c>
      <c r="C155" s="102" t="s">
        <v>271</v>
      </c>
    </row>
    <row r="158" spans="2:80" ht="13">
      <c r="B158" s="3" t="s">
        <v>324</v>
      </c>
    </row>
    <row r="161" spans="2:7" ht="13">
      <c r="B161" s="3" t="s">
        <v>327</v>
      </c>
    </row>
    <row r="162" spans="2:7" ht="13">
      <c r="B162" s="90" t="s">
        <v>300</v>
      </c>
      <c r="C162" s="95" t="s">
        <v>328</v>
      </c>
      <c r="D162" s="90" t="s">
        <v>329</v>
      </c>
      <c r="E162" s="90" t="s">
        <v>330</v>
      </c>
      <c r="F162" s="97" t="s">
        <v>331</v>
      </c>
      <c r="G162" s="83"/>
    </row>
    <row r="163" spans="2:7">
      <c r="B163" s="92" t="s">
        <v>271</v>
      </c>
      <c r="C163" s="102" t="s">
        <v>271</v>
      </c>
      <c r="D163" s="92" t="s">
        <v>271</v>
      </c>
      <c r="E163" s="92" t="s">
        <v>271</v>
      </c>
      <c r="F163" s="103" t="s">
        <v>271</v>
      </c>
    </row>
    <row r="164" spans="2:7">
      <c r="B164" s="2" t="s">
        <v>332</v>
      </c>
    </row>
  </sheetData>
  <mergeCells count="9">
    <mergeCell ref="B70:C70"/>
    <mergeCell ref="B1:E1"/>
    <mergeCell ref="C3:C7"/>
    <mergeCell ref="D3:D7"/>
    <mergeCell ref="B10:E10"/>
    <mergeCell ref="B11:E11"/>
    <mergeCell ref="C12:C13"/>
    <mergeCell ref="D12:D13"/>
    <mergeCell ref="E12:E13"/>
  </mergeCells>
  <hyperlinks>
    <hyperlink ref="A1" location="Index!A1" display="Index" xr:uid="{DD6B4A92-1B6A-4E4C-9C70-6023C048DAF6}"/>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D4709-B273-46A0-98C2-2C968DEBAA2E}">
  <dimension ref="A1:CB198"/>
  <sheetViews>
    <sheetView topLeftCell="A5"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37</v>
      </c>
      <c r="C1" s="70"/>
      <c r="D1" s="70"/>
      <c r="E1" s="70"/>
    </row>
    <row r="3" spans="1:5" ht="14.5">
      <c r="B3" s="72" t="s">
        <v>3667</v>
      </c>
      <c r="C3" s="181"/>
      <c r="D3" s="114"/>
      <c r="E3" s="121"/>
    </row>
    <row r="4" spans="1:5" ht="43.5">
      <c r="B4" s="76" t="s">
        <v>3668</v>
      </c>
      <c r="C4" s="181"/>
      <c r="D4" s="114"/>
      <c r="E4" s="121"/>
    </row>
    <row r="5" spans="1:5" ht="14.5">
      <c r="B5" s="76" t="s">
        <v>3669</v>
      </c>
      <c r="C5" s="181"/>
      <c r="D5" s="114"/>
      <c r="E5" s="121"/>
    </row>
    <row r="6" spans="1:5" ht="29">
      <c r="B6" s="76" t="s">
        <v>3670</v>
      </c>
      <c r="C6" s="181"/>
      <c r="D6" s="114"/>
      <c r="E6" s="121"/>
    </row>
    <row r="7" spans="1:5" ht="14.5">
      <c r="B7" s="85" t="s">
        <v>244</v>
      </c>
      <c r="C7" s="115" t="s">
        <v>245</v>
      </c>
      <c r="D7" s="115" t="s">
        <v>246</v>
      </c>
      <c r="E7" s="121"/>
    </row>
    <row r="8" spans="1:5" ht="14.5">
      <c r="B8" s="121"/>
      <c r="C8" s="201"/>
      <c r="D8" s="201"/>
      <c r="E8" s="121"/>
    </row>
    <row r="9" spans="1:5" ht="14.5">
      <c r="B9" s="121"/>
      <c r="C9" s="182"/>
      <c r="D9" s="12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6"/>
      <c r="E14" s="6"/>
    </row>
    <row r="15" spans="1:5" ht="14.5">
      <c r="B15" s="72" t="s">
        <v>2826</v>
      </c>
      <c r="C15" s="185"/>
      <c r="D15" s="6"/>
      <c r="E15" s="6"/>
    </row>
    <row r="16" spans="1:5" ht="14.5">
      <c r="B16" s="72" t="s">
        <v>2827</v>
      </c>
      <c r="C16" s="185"/>
      <c r="D16" s="6" t="s">
        <v>3243</v>
      </c>
      <c r="E16" s="6"/>
    </row>
    <row r="17" spans="2:8" ht="14.5">
      <c r="B17" s="104" t="s">
        <v>2828</v>
      </c>
      <c r="C17" s="185"/>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3671</v>
      </c>
      <c r="C26" s="78">
        <v>6.94</v>
      </c>
      <c r="D26" s="2" t="s">
        <v>731</v>
      </c>
      <c r="E26" s="2" t="s">
        <v>3672</v>
      </c>
      <c r="F26" s="71">
        <v>1500000</v>
      </c>
      <c r="G26" s="71">
        <v>1561.85</v>
      </c>
      <c r="H26" s="71">
        <v>14.37</v>
      </c>
    </row>
    <row r="27" spans="2:8">
      <c r="B27" s="2" t="s">
        <v>3673</v>
      </c>
      <c r="C27" s="78">
        <v>6.92</v>
      </c>
      <c r="D27" s="2" t="s">
        <v>731</v>
      </c>
      <c r="E27" s="2" t="s">
        <v>1799</v>
      </c>
      <c r="F27" s="71">
        <v>1000000</v>
      </c>
      <c r="G27" s="71">
        <v>1021.14</v>
      </c>
      <c r="H27" s="71">
        <v>9.4</v>
      </c>
    </row>
    <row r="28" spans="2:8">
      <c r="B28" s="2" t="s">
        <v>3674</v>
      </c>
      <c r="C28" s="78">
        <v>6.95</v>
      </c>
      <c r="D28" s="2" t="s">
        <v>731</v>
      </c>
      <c r="E28" s="2" t="s">
        <v>1810</v>
      </c>
      <c r="F28" s="71">
        <v>500000</v>
      </c>
      <c r="G28" s="71">
        <v>520.04</v>
      </c>
      <c r="H28" s="71">
        <v>4.79</v>
      </c>
    </row>
    <row r="29" spans="2:8">
      <c r="B29" s="2" t="s">
        <v>2180</v>
      </c>
      <c r="C29" s="78">
        <v>6.95</v>
      </c>
      <c r="D29" s="2" t="s">
        <v>731</v>
      </c>
      <c r="E29" s="2" t="s">
        <v>2181</v>
      </c>
      <c r="F29" s="71">
        <v>400000</v>
      </c>
      <c r="G29" s="71">
        <v>421.01</v>
      </c>
      <c r="H29" s="71">
        <v>3.87</v>
      </c>
    </row>
    <row r="30" spans="2:8" ht="13">
      <c r="B30" s="3" t="s">
        <v>745</v>
      </c>
      <c r="C30" s="82"/>
      <c r="D30" s="3"/>
      <c r="E30" s="3"/>
      <c r="F30" s="83"/>
      <c r="G30" s="83">
        <f>SUM(G22:G29)</f>
        <v>3524.04</v>
      </c>
      <c r="H30" s="83">
        <f>SUM(H22:H29)</f>
        <v>32.43</v>
      </c>
    </row>
    <row r="31" spans="2:8" ht="13">
      <c r="B31" s="3" t="s">
        <v>746</v>
      </c>
    </row>
    <row r="32" spans="2:8">
      <c r="B32" s="2" t="s">
        <v>3675</v>
      </c>
      <c r="C32" s="78">
        <v>7.09</v>
      </c>
      <c r="D32" s="2" t="s">
        <v>748</v>
      </c>
      <c r="E32" s="2" t="s">
        <v>3676</v>
      </c>
      <c r="F32" s="71">
        <v>100</v>
      </c>
      <c r="G32" s="71">
        <v>1056.5999999999999</v>
      </c>
      <c r="H32" s="71">
        <v>9.7200000000000006</v>
      </c>
    </row>
    <row r="33" spans="2:8">
      <c r="B33" s="2" t="s">
        <v>3677</v>
      </c>
      <c r="C33" s="78">
        <v>8.14</v>
      </c>
      <c r="D33" s="2" t="s">
        <v>1846</v>
      </c>
      <c r="E33" s="2" t="s">
        <v>3678</v>
      </c>
      <c r="F33" s="71">
        <v>1000</v>
      </c>
      <c r="G33" s="71">
        <v>1014.89</v>
      </c>
      <c r="H33" s="71">
        <v>9.34</v>
      </c>
    </row>
    <row r="34" spans="2:8">
      <c r="B34" s="2" t="s">
        <v>3679</v>
      </c>
      <c r="C34" s="78">
        <v>7.04</v>
      </c>
      <c r="D34" s="2" t="s">
        <v>748</v>
      </c>
      <c r="E34" s="2" t="s">
        <v>3680</v>
      </c>
      <c r="F34" s="71">
        <v>1000</v>
      </c>
      <c r="G34" s="71">
        <v>1009.16</v>
      </c>
      <c r="H34" s="71">
        <v>9.2899999999999991</v>
      </c>
    </row>
    <row r="35" spans="2:8">
      <c r="B35" s="2" t="s">
        <v>3681</v>
      </c>
      <c r="C35" s="78">
        <v>7.18</v>
      </c>
      <c r="D35" s="2" t="s">
        <v>748</v>
      </c>
      <c r="E35" s="2" t="s">
        <v>3271</v>
      </c>
      <c r="F35" s="71">
        <v>1000</v>
      </c>
      <c r="G35" s="71">
        <v>1008.77</v>
      </c>
      <c r="H35" s="71">
        <v>9.2799999999999994</v>
      </c>
    </row>
    <row r="36" spans="2:8">
      <c r="B36" s="2" t="s">
        <v>3682</v>
      </c>
      <c r="C36" s="78">
        <v>7.24</v>
      </c>
      <c r="D36" s="2" t="s">
        <v>748</v>
      </c>
      <c r="E36" s="2" t="s">
        <v>3683</v>
      </c>
      <c r="F36" s="71">
        <v>100</v>
      </c>
      <c r="G36" s="71">
        <v>1003.67</v>
      </c>
      <c r="H36" s="71">
        <v>9.24</v>
      </c>
    </row>
    <row r="37" spans="2:8">
      <c r="B37" s="2" t="s">
        <v>1522</v>
      </c>
      <c r="C37" s="78">
        <v>7.64</v>
      </c>
      <c r="D37" s="2" t="s">
        <v>753</v>
      </c>
      <c r="E37" s="2" t="s">
        <v>1523</v>
      </c>
      <c r="F37" s="71">
        <v>1000</v>
      </c>
      <c r="G37" s="71">
        <v>955</v>
      </c>
      <c r="H37" s="71">
        <v>8.7899999999999991</v>
      </c>
    </row>
    <row r="38" spans="2:8">
      <c r="B38" s="2" t="s">
        <v>3684</v>
      </c>
      <c r="C38" s="78">
        <v>8.65</v>
      </c>
      <c r="D38" s="2" t="s">
        <v>756</v>
      </c>
      <c r="E38" s="2" t="s">
        <v>3685</v>
      </c>
      <c r="F38" s="71">
        <v>500</v>
      </c>
      <c r="G38" s="71">
        <v>500.25</v>
      </c>
      <c r="H38" s="71">
        <v>4.5999999999999996</v>
      </c>
    </row>
    <row r="39" spans="2:8" ht="13">
      <c r="B39" s="3" t="s">
        <v>760</v>
      </c>
      <c r="C39" s="82"/>
      <c r="D39" s="3"/>
      <c r="E39" s="3"/>
      <c r="F39" s="83"/>
      <c r="G39" s="83">
        <f>SUM(G31:G38)</f>
        <v>6548.3399999999992</v>
      </c>
      <c r="H39" s="83">
        <f>SUM(H31:H38)</f>
        <v>60.260000000000005</v>
      </c>
    </row>
    <row r="40" spans="2:8" ht="13">
      <c r="B40" s="3" t="s">
        <v>2953</v>
      </c>
    </row>
    <row r="41" spans="2:8">
      <c r="B41" s="2" t="s">
        <v>2954</v>
      </c>
      <c r="C41" s="78" t="s">
        <v>258</v>
      </c>
      <c r="E41" s="2" t="s">
        <v>2955</v>
      </c>
      <c r="F41" s="71">
        <v>696.06500000000005</v>
      </c>
      <c r="G41" s="71">
        <v>76.81</v>
      </c>
      <c r="H41" s="71">
        <v>0.71</v>
      </c>
    </row>
    <row r="42" spans="2:8" ht="13">
      <c r="B42" s="3" t="s">
        <v>2956</v>
      </c>
      <c r="C42" s="82"/>
      <c r="D42" s="3"/>
      <c r="E42" s="3"/>
      <c r="F42" s="83"/>
      <c r="G42" s="83">
        <f>SUM(G40:G41)</f>
        <v>76.81</v>
      </c>
      <c r="H42" s="83">
        <f>SUM(H40:H41)</f>
        <v>0.71</v>
      </c>
    </row>
    <row r="43" spans="2:8" ht="13">
      <c r="B43" s="3" t="s">
        <v>761</v>
      </c>
      <c r="C43" s="82"/>
      <c r="D43" s="3"/>
      <c r="E43" s="3"/>
      <c r="F43" s="83"/>
      <c r="G43" s="83">
        <v>530.26</v>
      </c>
      <c r="H43" s="83">
        <v>4.8899999999999997</v>
      </c>
    </row>
    <row r="44" spans="2:8" ht="13">
      <c r="B44" s="3" t="s">
        <v>263</v>
      </c>
      <c r="C44" s="82"/>
      <c r="D44" s="3"/>
      <c r="E44" s="3"/>
      <c r="F44" s="83"/>
      <c r="G44" s="83">
        <f>G43+G42+G39+G30</f>
        <v>10679.449999999999</v>
      </c>
      <c r="H44" s="83">
        <f>H43+H42+H39+H30</f>
        <v>98.289999999999992</v>
      </c>
    </row>
    <row r="45" spans="2:8" ht="13">
      <c r="B45" s="3" t="s">
        <v>264</v>
      </c>
      <c r="C45" s="82"/>
      <c r="D45" s="3"/>
      <c r="E45" s="3"/>
      <c r="F45" s="83"/>
      <c r="G45" s="83">
        <f>G46-G44</f>
        <v>188.20387867000136</v>
      </c>
      <c r="H45" s="83">
        <f>H46-H44</f>
        <v>1.710000000000008</v>
      </c>
    </row>
    <row r="46" spans="2:8" ht="13">
      <c r="B46" s="3" t="s">
        <v>265</v>
      </c>
      <c r="C46" s="82"/>
      <c r="D46" s="3"/>
      <c r="E46" s="3"/>
      <c r="F46" s="83"/>
      <c r="G46" s="83">
        <v>10867.65387867</v>
      </c>
      <c r="H46" s="83">
        <v>100</v>
      </c>
    </row>
    <row r="47" spans="2:8">
      <c r="B47" s="2" t="s">
        <v>266</v>
      </c>
    </row>
    <row r="48" spans="2:8">
      <c r="B48" s="2" t="s">
        <v>267</v>
      </c>
    </row>
    <row r="49" spans="2:3">
      <c r="B49" s="2" t="s">
        <v>268</v>
      </c>
      <c r="C49" s="78" t="s">
        <v>269</v>
      </c>
    </row>
    <row r="50" spans="2:3" ht="13">
      <c r="B50" s="3" t="s">
        <v>3068</v>
      </c>
    </row>
    <row r="51" spans="2:3" ht="13">
      <c r="B51" s="3" t="s">
        <v>1534</v>
      </c>
    </row>
    <row r="52" spans="2:3" ht="26">
      <c r="B52" s="84" t="s">
        <v>270</v>
      </c>
      <c r="C52" s="78" t="s">
        <v>271</v>
      </c>
    </row>
    <row r="53" spans="2:3" ht="13">
      <c r="B53" s="3"/>
    </row>
    <row r="54" spans="2:3" ht="13">
      <c r="B54" s="3" t="s">
        <v>272</v>
      </c>
      <c r="C54" s="78" t="s">
        <v>271</v>
      </c>
    </row>
    <row r="55" spans="2:3" ht="13">
      <c r="B55" s="3" t="s">
        <v>274</v>
      </c>
      <c r="C55" s="78" t="s">
        <v>275</v>
      </c>
    </row>
    <row r="56" spans="2:3" ht="13">
      <c r="B56" s="3" t="s">
        <v>3686</v>
      </c>
      <c r="C56" s="82"/>
    </row>
    <row r="57" spans="2:3" ht="13">
      <c r="B57" s="3" t="s">
        <v>3687</v>
      </c>
      <c r="C57" s="82"/>
    </row>
    <row r="58" spans="2:3" ht="13">
      <c r="B58" s="3" t="s">
        <v>3688</v>
      </c>
      <c r="C58" s="82"/>
    </row>
    <row r="59" spans="2:3" ht="13">
      <c r="B59" s="3" t="s">
        <v>3689</v>
      </c>
      <c r="C59" s="82"/>
    </row>
    <row r="60" spans="2:3" ht="13">
      <c r="B60" s="3" t="s">
        <v>3690</v>
      </c>
      <c r="C60" s="82"/>
    </row>
    <row r="61" spans="2:3" ht="13">
      <c r="B61" s="3" t="s">
        <v>3691</v>
      </c>
      <c r="C61" s="82"/>
    </row>
    <row r="62" spans="2:3" ht="13">
      <c r="B62" s="3" t="s">
        <v>3692</v>
      </c>
      <c r="C62" s="82"/>
    </row>
    <row r="63" spans="2:3" ht="13">
      <c r="B63" s="3" t="s">
        <v>3693</v>
      </c>
      <c r="C63" s="82"/>
    </row>
    <row r="64" spans="2:3" ht="13">
      <c r="B64" s="3" t="s">
        <v>3694</v>
      </c>
      <c r="C64" s="82"/>
    </row>
    <row r="65" spans="2:3" ht="13">
      <c r="B65" s="3" t="s">
        <v>3695</v>
      </c>
      <c r="C65" s="82"/>
    </row>
    <row r="66" spans="2:3" ht="13">
      <c r="B66" s="3" t="s">
        <v>3696</v>
      </c>
      <c r="C66" s="82"/>
    </row>
    <row r="67" spans="2:3" ht="13">
      <c r="B67" s="3" t="s">
        <v>3697</v>
      </c>
      <c r="C67" s="82"/>
    </row>
    <row r="68" spans="2:3" ht="13">
      <c r="B68" s="3" t="s">
        <v>3698</v>
      </c>
      <c r="C68" s="82"/>
    </row>
    <row r="69" spans="2:3" ht="13">
      <c r="B69" s="3" t="s">
        <v>3699</v>
      </c>
      <c r="C69" s="82"/>
    </row>
    <row r="70" spans="2:3" ht="13">
      <c r="B70" s="3" t="s">
        <v>3700</v>
      </c>
      <c r="C70" s="82"/>
    </row>
    <row r="71" spans="2:3" ht="13">
      <c r="B71" s="3" t="s">
        <v>3701</v>
      </c>
      <c r="C71" s="82"/>
    </row>
    <row r="72" spans="2:3" ht="13">
      <c r="B72" s="3" t="s">
        <v>3702</v>
      </c>
      <c r="C72" s="82"/>
    </row>
    <row r="73" spans="2:3">
      <c r="B73" s="2" t="s">
        <v>286</v>
      </c>
    </row>
    <row r="75" spans="2:3" ht="14.5">
      <c r="B75" s="85"/>
      <c r="C75" s="86" t="s">
        <v>287</v>
      </c>
    </row>
    <row r="76" spans="2:3" ht="14.5">
      <c r="B76" s="85" t="s">
        <v>288</v>
      </c>
      <c r="C76" s="87" t="s">
        <v>37</v>
      </c>
    </row>
    <row r="77" spans="2:3" ht="14.5">
      <c r="B77" s="85" t="s">
        <v>289</v>
      </c>
      <c r="C77" s="86"/>
    </row>
    <row r="78" spans="2:3" ht="14.5">
      <c r="B78" s="85"/>
      <c r="C78" s="86"/>
    </row>
    <row r="79" spans="2:3" ht="14.5">
      <c r="B79" s="85" t="s">
        <v>290</v>
      </c>
      <c r="C79" s="188">
        <v>8.2000000000000003E-2</v>
      </c>
    </row>
    <row r="80" spans="2:3" ht="14.5">
      <c r="B80" s="85"/>
      <c r="C80" s="202"/>
    </row>
    <row r="81" spans="2:7" ht="14.5">
      <c r="B81" s="85" t="s">
        <v>291</v>
      </c>
      <c r="C81" s="202" t="s">
        <v>3703</v>
      </c>
    </row>
    <row r="82" spans="2:7" ht="14.5">
      <c r="B82" s="85" t="s">
        <v>292</v>
      </c>
      <c r="C82" s="202" t="s">
        <v>3704</v>
      </c>
    </row>
    <row r="83" spans="2:7" ht="14.5">
      <c r="B83" s="85"/>
      <c r="C83" s="86"/>
    </row>
    <row r="84" spans="2:7" ht="14.5">
      <c r="B84" s="85" t="s">
        <v>293</v>
      </c>
      <c r="C84" s="86" t="s">
        <v>269</v>
      </c>
    </row>
    <row r="85" spans="2:7" ht="14.5">
      <c r="B85" s="88" t="s">
        <v>294</v>
      </c>
      <c r="C85" s="88"/>
    </row>
    <row r="86" spans="2:7" ht="14.5">
      <c r="B86" s="121"/>
      <c r="C86" s="121"/>
    </row>
    <row r="87" spans="2:7" ht="14.5">
      <c r="B87" s="190" t="s">
        <v>3705</v>
      </c>
      <c r="C87" s="190"/>
      <c r="D87" s="190"/>
      <c r="E87" s="190"/>
      <c r="F87" s="190"/>
    </row>
    <row r="89" spans="2:7" ht="14.5">
      <c r="B89" s="85" t="s">
        <v>295</v>
      </c>
      <c r="C89" s="86"/>
      <c r="D89" s="85"/>
    </row>
    <row r="90" spans="2:7" ht="29">
      <c r="B90" s="89" t="s">
        <v>296</v>
      </c>
      <c r="C90" s="87" t="s">
        <v>297</v>
      </c>
      <c r="D90" s="89" t="s">
        <v>298</v>
      </c>
    </row>
    <row r="91" spans="2:7" ht="14.5">
      <c r="B91" s="85" t="s">
        <v>271</v>
      </c>
      <c r="C91" s="86" t="s">
        <v>271</v>
      </c>
      <c r="D91" s="85" t="s">
        <v>271</v>
      </c>
    </row>
    <row r="93" spans="2:7" ht="13">
      <c r="B93" s="90" t="s">
        <v>299</v>
      </c>
      <c r="C93" s="91">
        <v>45747</v>
      </c>
      <c r="D93" s="92"/>
      <c r="E93" s="93"/>
      <c r="F93" s="94"/>
    </row>
    <row r="94" spans="2:7" ht="13">
      <c r="B94" s="90" t="s">
        <v>300</v>
      </c>
      <c r="C94" s="95" t="s">
        <v>301</v>
      </c>
      <c r="D94" s="90" t="s">
        <v>302</v>
      </c>
      <c r="E94" s="96" t="s">
        <v>303</v>
      </c>
      <c r="F94" s="97" t="s">
        <v>304</v>
      </c>
      <c r="G94" s="83"/>
    </row>
    <row r="95" spans="2:7">
      <c r="B95" s="98" t="s">
        <v>271</v>
      </c>
      <c r="C95" s="99" t="s">
        <v>271</v>
      </c>
      <c r="D95" s="98" t="s">
        <v>271</v>
      </c>
      <c r="E95" s="100" t="s">
        <v>271</v>
      </c>
      <c r="F95" s="101" t="s">
        <v>271</v>
      </c>
    </row>
    <row r="98" spans="2:4" ht="13">
      <c r="B98" s="3" t="s">
        <v>305</v>
      </c>
    </row>
    <row r="99" spans="2:4" ht="13">
      <c r="B99" s="3"/>
    </row>
    <row r="100" spans="2:4" ht="13">
      <c r="B100" s="3" t="s">
        <v>306</v>
      </c>
    </row>
    <row r="101" spans="2:4" ht="13">
      <c r="B101" s="90" t="s">
        <v>307</v>
      </c>
      <c r="C101" s="95" t="s">
        <v>308</v>
      </c>
      <c r="D101" s="3"/>
    </row>
    <row r="102" spans="2:4">
      <c r="B102" s="92" t="s">
        <v>271</v>
      </c>
      <c r="C102" s="102" t="s">
        <v>271</v>
      </c>
    </row>
    <row r="104" spans="2:4" ht="13">
      <c r="B104" s="90" t="s">
        <v>309</v>
      </c>
      <c r="C104" s="95" t="s">
        <v>308</v>
      </c>
    </row>
    <row r="105" spans="2:4">
      <c r="B105" s="92" t="s">
        <v>271</v>
      </c>
      <c r="C105" s="102" t="s">
        <v>271</v>
      </c>
    </row>
    <row r="107" spans="2:4" ht="13">
      <c r="B107" s="90" t="s">
        <v>310</v>
      </c>
      <c r="C107" s="95" t="s">
        <v>311</v>
      </c>
    </row>
    <row r="108" spans="2:4">
      <c r="B108" s="92" t="s">
        <v>271</v>
      </c>
      <c r="C108" s="102" t="s">
        <v>271</v>
      </c>
    </row>
    <row r="110" spans="2:4" ht="13">
      <c r="B110" s="96" t="s">
        <v>312</v>
      </c>
      <c r="C110" s="95" t="s">
        <v>311</v>
      </c>
    </row>
    <row r="111" spans="2:4">
      <c r="B111" s="93" t="s">
        <v>271</v>
      </c>
      <c r="C111" s="102" t="s">
        <v>271</v>
      </c>
    </row>
    <row r="113" spans="2:7" ht="13">
      <c r="B113" s="90" t="s">
        <v>313</v>
      </c>
      <c r="C113" s="95" t="s">
        <v>271</v>
      </c>
    </row>
    <row r="115" spans="2:7" ht="13">
      <c r="B115" s="90" t="s">
        <v>314</v>
      </c>
      <c r="C115" s="91">
        <v>45747</v>
      </c>
      <c r="D115" s="92"/>
      <c r="E115" s="93"/>
      <c r="F115" s="94"/>
    </row>
    <row r="116" spans="2:7" ht="13">
      <c r="B116" s="90" t="s">
        <v>300</v>
      </c>
      <c r="C116" s="95" t="s">
        <v>301</v>
      </c>
      <c r="D116" s="90" t="s">
        <v>302</v>
      </c>
      <c r="E116" s="96" t="s">
        <v>303</v>
      </c>
      <c r="F116" s="97" t="s">
        <v>304</v>
      </c>
      <c r="G116" s="83"/>
    </row>
    <row r="117" spans="2:7">
      <c r="B117" s="98" t="s">
        <v>271</v>
      </c>
      <c r="C117" s="99" t="s">
        <v>271</v>
      </c>
      <c r="D117" s="98" t="s">
        <v>271</v>
      </c>
      <c r="E117" s="100" t="s">
        <v>271</v>
      </c>
      <c r="F117" s="101" t="s">
        <v>271</v>
      </c>
    </row>
    <row r="118" spans="2:7" ht="13">
      <c r="B118" s="3" t="s">
        <v>305</v>
      </c>
    </row>
    <row r="119" spans="2:7" ht="13">
      <c r="B119" s="3"/>
    </row>
    <row r="120" spans="2:7" ht="13">
      <c r="B120" s="3" t="s">
        <v>306</v>
      </c>
    </row>
    <row r="121" spans="2:7" ht="13">
      <c r="B121" s="90" t="s">
        <v>307</v>
      </c>
      <c r="C121" s="95" t="s">
        <v>308</v>
      </c>
      <c r="D121" s="3"/>
    </row>
    <row r="122" spans="2:7">
      <c r="B122" s="92" t="s">
        <v>271</v>
      </c>
      <c r="C122" s="102" t="s">
        <v>271</v>
      </c>
    </row>
    <row r="124" spans="2:7" ht="13">
      <c r="B124" s="90" t="s">
        <v>309</v>
      </c>
      <c r="C124" s="95" t="s">
        <v>308</v>
      </c>
    </row>
    <row r="125" spans="2:7">
      <c r="B125" s="92" t="s">
        <v>271</v>
      </c>
      <c r="C125" s="102" t="s">
        <v>271</v>
      </c>
    </row>
    <row r="127" spans="2:7" ht="13">
      <c r="B127" s="90" t="s">
        <v>310</v>
      </c>
      <c r="C127" s="95" t="s">
        <v>311</v>
      </c>
    </row>
    <row r="128" spans="2:7">
      <c r="B128" s="92" t="s">
        <v>271</v>
      </c>
      <c r="C128" s="102" t="s">
        <v>271</v>
      </c>
    </row>
    <row r="130" spans="2:80" ht="13">
      <c r="B130" s="96" t="s">
        <v>312</v>
      </c>
      <c r="C130" s="95" t="s">
        <v>311</v>
      </c>
    </row>
    <row r="131" spans="2:80">
      <c r="B131" s="93" t="s">
        <v>271</v>
      </c>
      <c r="C131" s="102" t="s">
        <v>271</v>
      </c>
    </row>
    <row r="133" spans="2:80" ht="13">
      <c r="B133" s="90" t="s">
        <v>313</v>
      </c>
      <c r="C133" s="95" t="s">
        <v>271</v>
      </c>
    </row>
    <row r="136" spans="2:80" ht="13">
      <c r="B136" s="3" t="s">
        <v>315</v>
      </c>
    </row>
    <row r="138" spans="2:80" ht="13">
      <c r="B138" s="90" t="s">
        <v>300</v>
      </c>
      <c r="C138" s="95" t="s">
        <v>316</v>
      </c>
      <c r="D138" s="90" t="s">
        <v>317</v>
      </c>
      <c r="E138" s="90" t="s">
        <v>318</v>
      </c>
      <c r="F138" s="83"/>
    </row>
    <row r="139" spans="2:80">
      <c r="B139" s="92" t="s">
        <v>271</v>
      </c>
      <c r="C139" s="102" t="s">
        <v>271</v>
      </c>
      <c r="D139" s="92" t="s">
        <v>271</v>
      </c>
      <c r="E139" s="92" t="s">
        <v>271</v>
      </c>
    </row>
    <row r="142" spans="2:80" ht="13">
      <c r="B142" s="3" t="s">
        <v>319</v>
      </c>
      <c r="C142" s="82" t="s">
        <v>271</v>
      </c>
      <c r="D142" s="3"/>
      <c r="E142" s="3"/>
      <c r="F142" s="83"/>
      <c r="G142" s="83"/>
      <c r="H142" s="8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4" spans="2:80" ht="13">
      <c r="B144" s="3" t="s">
        <v>320</v>
      </c>
    </row>
    <row r="146" spans="2:7" ht="13">
      <c r="B146" s="90" t="s">
        <v>321</v>
      </c>
      <c r="C146" s="95" t="s">
        <v>308</v>
      </c>
      <c r="D146" s="3"/>
    </row>
    <row r="147" spans="2:7">
      <c r="B147" s="92" t="s">
        <v>271</v>
      </c>
      <c r="C147" s="102" t="s">
        <v>271</v>
      </c>
    </row>
    <row r="150" spans="2:7" ht="13">
      <c r="B150" s="90" t="s">
        <v>322</v>
      </c>
      <c r="C150" s="95" t="s">
        <v>323</v>
      </c>
      <c r="D150" s="3"/>
    </row>
    <row r="151" spans="2:7">
      <c r="B151" s="92" t="s">
        <v>271</v>
      </c>
      <c r="C151" s="102" t="s">
        <v>271</v>
      </c>
    </row>
    <row r="154" spans="2:7" ht="13">
      <c r="B154" s="3" t="s">
        <v>324</v>
      </c>
    </row>
    <row r="157" spans="2:7" ht="13">
      <c r="B157" s="3" t="s">
        <v>325</v>
      </c>
    </row>
    <row r="159" spans="2:7" ht="13">
      <c r="B159" s="90" t="s">
        <v>300</v>
      </c>
      <c r="C159" s="95" t="s">
        <v>326</v>
      </c>
      <c r="D159" s="90" t="s">
        <v>316</v>
      </c>
      <c r="E159" s="90" t="s">
        <v>317</v>
      </c>
      <c r="F159" s="97" t="s">
        <v>318</v>
      </c>
      <c r="G159" s="83"/>
    </row>
    <row r="160" spans="2:7">
      <c r="B160" s="92" t="s">
        <v>271</v>
      </c>
      <c r="C160" s="102" t="s">
        <v>271</v>
      </c>
      <c r="D160" s="92" t="s">
        <v>271</v>
      </c>
      <c r="E160" s="92" t="s">
        <v>271</v>
      </c>
      <c r="F160" s="103" t="s">
        <v>271</v>
      </c>
    </row>
    <row r="163" spans="2:80" ht="13">
      <c r="B163" s="3" t="s">
        <v>319</v>
      </c>
      <c r="C163" s="82" t="s">
        <v>271</v>
      </c>
      <c r="D163" s="3"/>
      <c r="E163" s="3"/>
      <c r="F163" s="83"/>
      <c r="G163" s="83"/>
      <c r="H163" s="8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ht="13">
      <c r="B165" s="3" t="s">
        <v>320</v>
      </c>
    </row>
    <row r="167" spans="2:80" ht="13">
      <c r="B167" s="90" t="s">
        <v>321</v>
      </c>
      <c r="C167" s="95" t="s">
        <v>308</v>
      </c>
      <c r="D167" s="3"/>
    </row>
    <row r="168" spans="2:80">
      <c r="B168" s="92" t="s">
        <v>271</v>
      </c>
      <c r="C168" s="102" t="s">
        <v>271</v>
      </c>
    </row>
    <row r="171" spans="2:80" ht="13">
      <c r="B171" s="90" t="s">
        <v>322</v>
      </c>
      <c r="C171" s="95" t="s">
        <v>323</v>
      </c>
      <c r="D171" s="3"/>
    </row>
    <row r="172" spans="2:80">
      <c r="B172" s="92" t="s">
        <v>271</v>
      </c>
      <c r="C172" s="102" t="s">
        <v>271</v>
      </c>
    </row>
    <row r="175" spans="2:80" ht="13">
      <c r="B175" s="3" t="s">
        <v>324</v>
      </c>
    </row>
    <row r="178" spans="2:7" ht="13">
      <c r="B178" s="3" t="s">
        <v>327</v>
      </c>
    </row>
    <row r="179" spans="2:7" ht="13">
      <c r="B179" s="90" t="s">
        <v>300</v>
      </c>
      <c r="C179" s="95" t="s">
        <v>328</v>
      </c>
      <c r="D179" s="90" t="s">
        <v>329</v>
      </c>
      <c r="E179" s="90" t="s">
        <v>330</v>
      </c>
      <c r="F179" s="97" t="s">
        <v>331</v>
      </c>
      <c r="G179" s="83"/>
    </row>
    <row r="180" spans="2:7" ht="13">
      <c r="B180" s="198" t="s">
        <v>1798</v>
      </c>
      <c r="C180" s="49" t="s">
        <v>3086</v>
      </c>
      <c r="D180" s="49" t="s">
        <v>3087</v>
      </c>
      <c r="E180" s="199">
        <v>45840</v>
      </c>
      <c r="F180" s="49">
        <v>1000</v>
      </c>
      <c r="G180" s="83"/>
    </row>
    <row r="181" spans="2:7" ht="13">
      <c r="B181" s="198" t="s">
        <v>1798</v>
      </c>
      <c r="C181" s="49" t="s">
        <v>3088</v>
      </c>
      <c r="D181" s="49" t="s">
        <v>3089</v>
      </c>
      <c r="E181" s="199">
        <v>45840</v>
      </c>
      <c r="F181" s="49">
        <v>-1000</v>
      </c>
      <c r="G181" s="83"/>
    </row>
    <row r="182" spans="2:7" ht="13">
      <c r="B182" s="198" t="s">
        <v>3706</v>
      </c>
      <c r="C182" s="49" t="s">
        <v>3086</v>
      </c>
      <c r="D182" s="49" t="s">
        <v>3087</v>
      </c>
      <c r="E182" s="199">
        <v>45840</v>
      </c>
      <c r="F182" s="49">
        <v>500</v>
      </c>
      <c r="G182" s="83"/>
    </row>
    <row r="183" spans="2:7" ht="13">
      <c r="B183" s="198" t="s">
        <v>3706</v>
      </c>
      <c r="C183" s="49" t="s">
        <v>3088</v>
      </c>
      <c r="D183" s="49" t="s">
        <v>3089</v>
      </c>
      <c r="E183" s="199">
        <v>45840</v>
      </c>
      <c r="F183" s="49">
        <v>-500</v>
      </c>
      <c r="G183" s="83"/>
    </row>
    <row r="184" spans="2:7" ht="13">
      <c r="B184" s="198" t="s">
        <v>3707</v>
      </c>
      <c r="C184" s="49" t="s">
        <v>3086</v>
      </c>
      <c r="D184" s="49" t="s">
        <v>3087</v>
      </c>
      <c r="E184" s="199">
        <v>45866</v>
      </c>
      <c r="F184" s="49">
        <v>1000</v>
      </c>
      <c r="G184" s="83"/>
    </row>
    <row r="185" spans="2:7" ht="13">
      <c r="B185" s="198" t="s">
        <v>3707</v>
      </c>
      <c r="C185" s="49" t="s">
        <v>3088</v>
      </c>
      <c r="D185" s="49" t="s">
        <v>3089</v>
      </c>
      <c r="E185" s="199">
        <v>46415</v>
      </c>
      <c r="F185" s="49">
        <v>-1000</v>
      </c>
      <c r="G185" s="83"/>
    </row>
    <row r="186" spans="2:7" ht="13">
      <c r="B186" s="198" t="s">
        <v>3708</v>
      </c>
      <c r="C186" s="49" t="s">
        <v>3086</v>
      </c>
      <c r="D186" s="49" t="s">
        <v>3087</v>
      </c>
      <c r="E186" s="199">
        <v>45872</v>
      </c>
      <c r="F186" s="49">
        <v>1000</v>
      </c>
      <c r="G186" s="83"/>
    </row>
    <row r="187" spans="2:7" ht="13">
      <c r="B187" s="198" t="s">
        <v>3708</v>
      </c>
      <c r="C187" s="49" t="s">
        <v>3088</v>
      </c>
      <c r="D187" s="49" t="s">
        <v>3089</v>
      </c>
      <c r="E187" s="199">
        <v>46421</v>
      </c>
      <c r="F187" s="49">
        <v>-1000</v>
      </c>
      <c r="G187" s="83"/>
    </row>
    <row r="188" spans="2:7" ht="13">
      <c r="B188" s="198" t="s">
        <v>3709</v>
      </c>
      <c r="C188" s="49" t="s">
        <v>3086</v>
      </c>
      <c r="D188" s="49" t="s">
        <v>3087</v>
      </c>
      <c r="E188" s="199">
        <v>45886</v>
      </c>
      <c r="F188" s="49">
        <v>1000</v>
      </c>
      <c r="G188" s="83"/>
    </row>
    <row r="189" spans="2:7" ht="13">
      <c r="B189" s="198" t="s">
        <v>3709</v>
      </c>
      <c r="C189" s="49" t="s">
        <v>3088</v>
      </c>
      <c r="D189" s="49" t="s">
        <v>3089</v>
      </c>
      <c r="E189" s="199">
        <v>46435</v>
      </c>
      <c r="F189" s="49">
        <v>-1000</v>
      </c>
      <c r="G189" s="83"/>
    </row>
    <row r="190" spans="2:7" ht="13">
      <c r="B190" s="198" t="s">
        <v>3710</v>
      </c>
      <c r="C190" s="49" t="s">
        <v>3086</v>
      </c>
      <c r="D190" s="49" t="s">
        <v>3087</v>
      </c>
      <c r="E190" s="199">
        <v>45886</v>
      </c>
      <c r="F190" s="49">
        <v>1500</v>
      </c>
      <c r="G190" s="83"/>
    </row>
    <row r="191" spans="2:7" ht="13">
      <c r="B191" s="198" t="s">
        <v>3710</v>
      </c>
      <c r="C191" s="49" t="s">
        <v>3088</v>
      </c>
      <c r="D191" s="49" t="s">
        <v>3089</v>
      </c>
      <c r="E191" s="199">
        <v>46435</v>
      </c>
      <c r="F191" s="49">
        <v>-1500</v>
      </c>
      <c r="G191" s="83"/>
    </row>
    <row r="192" spans="2:7" ht="13">
      <c r="B192" s="198" t="s">
        <v>1809</v>
      </c>
      <c r="C192" s="49" t="s">
        <v>3086</v>
      </c>
      <c r="D192" s="49" t="s">
        <v>3087</v>
      </c>
      <c r="E192" s="199">
        <v>45886</v>
      </c>
      <c r="F192" s="49">
        <v>500</v>
      </c>
      <c r="G192" s="83"/>
    </row>
    <row r="193" spans="2:7" ht="13">
      <c r="B193" s="198" t="s">
        <v>1809</v>
      </c>
      <c r="C193" s="49" t="s">
        <v>3088</v>
      </c>
      <c r="D193" s="49" t="s">
        <v>3089</v>
      </c>
      <c r="E193" s="199">
        <v>46435</v>
      </c>
      <c r="F193" s="49">
        <v>-500</v>
      </c>
      <c r="G193" s="83"/>
    </row>
    <row r="194" spans="2:7" ht="13">
      <c r="B194" s="198" t="s">
        <v>3711</v>
      </c>
      <c r="C194" s="49" t="s">
        <v>3086</v>
      </c>
      <c r="D194" s="49" t="s">
        <v>3087</v>
      </c>
      <c r="E194" s="199">
        <v>45912</v>
      </c>
      <c r="F194" s="49">
        <v>500</v>
      </c>
      <c r="G194" s="83"/>
    </row>
    <row r="195" spans="2:7" ht="13">
      <c r="B195" s="198" t="s">
        <v>3711</v>
      </c>
      <c r="C195" s="49" t="s">
        <v>3088</v>
      </c>
      <c r="D195" s="49" t="s">
        <v>3089</v>
      </c>
      <c r="E195" s="199">
        <v>46279</v>
      </c>
      <c r="F195" s="49">
        <v>-500</v>
      </c>
      <c r="G195" s="83"/>
    </row>
    <row r="196" spans="2:7" ht="13">
      <c r="B196" s="198" t="s">
        <v>3712</v>
      </c>
      <c r="C196" s="49" t="s">
        <v>3086</v>
      </c>
      <c r="D196" s="49" t="s">
        <v>3087</v>
      </c>
      <c r="E196" s="199">
        <v>45912</v>
      </c>
      <c r="F196" s="49">
        <v>1000</v>
      </c>
      <c r="G196" s="83"/>
    </row>
    <row r="197" spans="2:7" ht="13">
      <c r="B197" s="198" t="s">
        <v>3712</v>
      </c>
      <c r="C197" s="49" t="s">
        <v>3088</v>
      </c>
      <c r="D197" s="49" t="s">
        <v>3089</v>
      </c>
      <c r="E197" s="199">
        <v>46279</v>
      </c>
      <c r="F197" s="49">
        <v>-1000</v>
      </c>
      <c r="G197" s="83"/>
    </row>
    <row r="198" spans="2:7">
      <c r="B198" s="2" t="s">
        <v>332</v>
      </c>
    </row>
  </sheetData>
  <mergeCells count="10">
    <mergeCell ref="B85:C85"/>
    <mergeCell ref="B87:F87"/>
    <mergeCell ref="B1:E1"/>
    <mergeCell ref="C3:C6"/>
    <mergeCell ref="D3:D6"/>
    <mergeCell ref="B10:E10"/>
    <mergeCell ref="B11:E11"/>
    <mergeCell ref="C12:C13"/>
    <mergeCell ref="D12:D13"/>
    <mergeCell ref="E12:E13"/>
  </mergeCells>
  <hyperlinks>
    <hyperlink ref="A1" location="Index!A1" display="Index" xr:uid="{1F55CC89-AC98-4A5C-9C7A-35B92EBFF7B2}"/>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1B41-0BF9-4C81-B951-042A28EF7DC7}">
  <dimension ref="A1:CB158"/>
  <sheetViews>
    <sheetView topLeftCell="A5"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21</v>
      </c>
      <c r="C1" s="70"/>
      <c r="D1" s="70"/>
      <c r="E1" s="70"/>
    </row>
    <row r="3" spans="1:5" ht="14.5">
      <c r="B3" s="72" t="s">
        <v>21</v>
      </c>
      <c r="C3" s="181"/>
      <c r="D3" s="114"/>
      <c r="E3" s="121"/>
    </row>
    <row r="4" spans="1:5" ht="29">
      <c r="B4" s="76" t="s">
        <v>3713</v>
      </c>
      <c r="C4" s="181"/>
      <c r="D4" s="114"/>
      <c r="E4" s="121"/>
    </row>
    <row r="5" spans="1:5" ht="14.5">
      <c r="B5" s="76" t="s">
        <v>241</v>
      </c>
      <c r="C5" s="181"/>
      <c r="D5" s="114"/>
      <c r="E5" s="121"/>
    </row>
    <row r="6" spans="1:5" ht="14.5">
      <c r="B6" s="76" t="s">
        <v>3714</v>
      </c>
      <c r="C6" s="181"/>
      <c r="D6" s="114"/>
      <c r="E6" s="121"/>
    </row>
    <row r="7" spans="1:5" ht="14.5">
      <c r="B7" s="76" t="s">
        <v>3715</v>
      </c>
      <c r="C7" s="181"/>
      <c r="D7" s="114"/>
      <c r="E7" s="121"/>
    </row>
    <row r="8" spans="1:5" ht="14.5">
      <c r="B8" s="85" t="s">
        <v>244</v>
      </c>
      <c r="C8" s="115" t="s">
        <v>245</v>
      </c>
      <c r="D8" s="115" t="s">
        <v>246</v>
      </c>
      <c r="E8" s="121"/>
    </row>
    <row r="9" spans="1:5" ht="14.5">
      <c r="B9" s="121"/>
      <c r="C9" s="182"/>
      <c r="D9" s="12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36"/>
      <c r="D14" s="6"/>
      <c r="E14" s="6"/>
    </row>
    <row r="15" spans="1:5" ht="14.5">
      <c r="B15" s="72" t="s">
        <v>2826</v>
      </c>
      <c r="C15" s="185"/>
      <c r="D15" s="6"/>
      <c r="E15" s="6"/>
    </row>
    <row r="16" spans="1:5" ht="14.5">
      <c r="B16" s="72" t="s">
        <v>2827</v>
      </c>
      <c r="C16" s="185" t="s">
        <v>3381</v>
      </c>
      <c r="D16" s="6"/>
      <c r="E16" s="6"/>
    </row>
    <row r="17" spans="2:8" ht="14.5">
      <c r="B17" s="104" t="s">
        <v>2828</v>
      </c>
      <c r="C17" s="187"/>
      <c r="D17" s="126"/>
      <c r="E17" s="126"/>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1490</v>
      </c>
      <c r="C26" s="78">
        <v>6.4</v>
      </c>
      <c r="D26" s="2" t="s">
        <v>731</v>
      </c>
      <c r="E26" s="2" t="s">
        <v>1491</v>
      </c>
      <c r="F26" s="71">
        <v>65500000</v>
      </c>
      <c r="G26" s="71">
        <v>64999.97</v>
      </c>
      <c r="H26" s="71">
        <v>68.83</v>
      </c>
    </row>
    <row r="27" spans="2:8">
      <c r="B27" s="2" t="s">
        <v>3491</v>
      </c>
      <c r="C27" s="78">
        <v>6.44</v>
      </c>
      <c r="D27" s="2" t="s">
        <v>731</v>
      </c>
      <c r="E27" s="2" t="s">
        <v>3492</v>
      </c>
      <c r="F27" s="71">
        <v>14500000</v>
      </c>
      <c r="G27" s="71">
        <v>14622.42</v>
      </c>
      <c r="H27" s="71">
        <v>15.49</v>
      </c>
    </row>
    <row r="28" spans="2:8">
      <c r="B28" s="2" t="s">
        <v>735</v>
      </c>
      <c r="C28" s="78">
        <v>6.39</v>
      </c>
      <c r="D28" s="2" t="s">
        <v>731</v>
      </c>
      <c r="E28" s="2" t="s">
        <v>736</v>
      </c>
      <c r="F28" s="71">
        <v>7500000</v>
      </c>
      <c r="G28" s="71">
        <v>7564.28</v>
      </c>
      <c r="H28" s="71">
        <v>8.01</v>
      </c>
    </row>
    <row r="29" spans="2:8">
      <c r="B29" s="2" t="s">
        <v>3716</v>
      </c>
      <c r="C29" s="78">
        <v>6.42</v>
      </c>
      <c r="D29" s="2" t="s">
        <v>731</v>
      </c>
      <c r="E29" s="2" t="s">
        <v>3717</v>
      </c>
      <c r="F29" s="71">
        <v>4800000</v>
      </c>
      <c r="G29" s="71">
        <v>4827.0200000000004</v>
      </c>
      <c r="H29" s="71">
        <v>5.1100000000000003</v>
      </c>
    </row>
    <row r="30" spans="2:8" ht="13">
      <c r="B30" s="3" t="s">
        <v>745</v>
      </c>
      <c r="C30" s="82"/>
      <c r="D30" s="3"/>
      <c r="E30" s="3"/>
      <c r="F30" s="83"/>
      <c r="G30" s="83">
        <f>SUM(G22:G29)</f>
        <v>92013.69</v>
      </c>
      <c r="H30" s="83">
        <f>SUM(H22:H29)</f>
        <v>97.44</v>
      </c>
    </row>
    <row r="31" spans="2:8" ht="13">
      <c r="B31" s="3" t="s">
        <v>761</v>
      </c>
      <c r="C31" s="82"/>
      <c r="D31" s="3"/>
      <c r="E31" s="3"/>
      <c r="F31" s="83"/>
      <c r="G31" s="83">
        <v>86.32</v>
      </c>
      <c r="H31" s="83">
        <v>0.09</v>
      </c>
    </row>
    <row r="32" spans="2:8" ht="13">
      <c r="B32" s="3" t="s">
        <v>263</v>
      </c>
      <c r="C32" s="82"/>
      <c r="D32" s="3"/>
      <c r="E32" s="3"/>
      <c r="F32" s="83"/>
      <c r="G32" s="83">
        <v>92100.010000000009</v>
      </c>
      <c r="H32" s="83">
        <v>97.53</v>
      </c>
    </row>
    <row r="33" spans="2:8" ht="13">
      <c r="B33" s="3" t="s">
        <v>350</v>
      </c>
      <c r="C33" s="82"/>
      <c r="D33" s="3"/>
      <c r="E33" s="3"/>
      <c r="F33" s="83"/>
      <c r="G33" s="83">
        <v>2329.0728640299999</v>
      </c>
      <c r="H33" s="83">
        <v>2.4699999999999989</v>
      </c>
    </row>
    <row r="34" spans="2:8" ht="13">
      <c r="B34" s="3" t="s">
        <v>265</v>
      </c>
      <c r="C34" s="82"/>
      <c r="D34" s="3"/>
      <c r="E34" s="3"/>
      <c r="F34" s="83"/>
      <c r="G34" s="83">
        <v>94429.082864030002</v>
      </c>
      <c r="H34" s="83">
        <v>100</v>
      </c>
    </row>
    <row r="35" spans="2:8">
      <c r="B35" s="2" t="s">
        <v>266</v>
      </c>
    </row>
    <row r="36" spans="2:8">
      <c r="B36" s="2" t="s">
        <v>267</v>
      </c>
    </row>
    <row r="37" spans="2:8">
      <c r="B37" s="2" t="s">
        <v>268</v>
      </c>
      <c r="C37" s="78" t="s">
        <v>269</v>
      </c>
    </row>
    <row r="38" spans="2:8" ht="13">
      <c r="B38" s="3"/>
    </row>
    <row r="39" spans="2:8" ht="26">
      <c r="B39" s="84" t="s">
        <v>270</v>
      </c>
      <c r="C39" s="78" t="s">
        <v>271</v>
      </c>
    </row>
    <row r="40" spans="2:8" ht="13">
      <c r="B40" s="3"/>
    </row>
    <row r="41" spans="2:8" ht="13">
      <c r="B41" s="3" t="s">
        <v>272</v>
      </c>
      <c r="C41" s="78" t="s">
        <v>271</v>
      </c>
    </row>
    <row r="42" spans="2:8" ht="13">
      <c r="B42" s="3" t="s">
        <v>274</v>
      </c>
      <c r="C42" s="78" t="s">
        <v>275</v>
      </c>
    </row>
    <row r="43" spans="2:8" ht="13">
      <c r="B43" s="3" t="s">
        <v>3718</v>
      </c>
      <c r="C43" s="82"/>
    </row>
    <row r="44" spans="2:8" ht="13">
      <c r="B44" s="3" t="s">
        <v>3719</v>
      </c>
      <c r="C44" s="82"/>
    </row>
    <row r="45" spans="2:8" ht="13">
      <c r="B45" s="3" t="s">
        <v>3720</v>
      </c>
      <c r="C45" s="82"/>
    </row>
    <row r="46" spans="2:8" ht="13">
      <c r="B46" s="3" t="s">
        <v>3721</v>
      </c>
      <c r="C46" s="82"/>
    </row>
    <row r="47" spans="2:8" ht="13">
      <c r="B47" s="3" t="s">
        <v>3722</v>
      </c>
      <c r="C47" s="82"/>
    </row>
    <row r="48" spans="2:8" ht="13">
      <c r="B48" s="3" t="s">
        <v>3723</v>
      </c>
      <c r="C48" s="82"/>
    </row>
    <row r="49" spans="2:3" ht="13">
      <c r="B49" s="3" t="s">
        <v>3724</v>
      </c>
      <c r="C49" s="82"/>
    </row>
    <row r="50" spans="2:3" ht="13">
      <c r="B50" s="3" t="s">
        <v>3725</v>
      </c>
      <c r="C50" s="82"/>
    </row>
    <row r="51" spans="2:3" ht="13">
      <c r="B51" s="3" t="s">
        <v>3726</v>
      </c>
      <c r="C51" s="82"/>
    </row>
    <row r="52" spans="2:3">
      <c r="B52" s="2" t="s">
        <v>286</v>
      </c>
    </row>
    <row r="54" spans="2:3" ht="14.5">
      <c r="B54" s="85"/>
      <c r="C54" s="86" t="s">
        <v>287</v>
      </c>
    </row>
    <row r="55" spans="2:3" ht="29">
      <c r="B55" s="85" t="s">
        <v>288</v>
      </c>
      <c r="C55" s="87" t="s">
        <v>21</v>
      </c>
    </row>
    <row r="56" spans="2:3" ht="14.5">
      <c r="B56" s="85" t="s">
        <v>289</v>
      </c>
      <c r="C56" s="86"/>
    </row>
    <row r="57" spans="2:3" ht="14.5">
      <c r="B57" s="85"/>
      <c r="C57" s="86"/>
    </row>
    <row r="58" spans="2:3" ht="14.5">
      <c r="B58" s="85" t="s">
        <v>290</v>
      </c>
      <c r="C58" s="188">
        <v>6.5100000000000005E-2</v>
      </c>
    </row>
    <row r="59" spans="2:3" ht="14.5">
      <c r="B59" s="85"/>
      <c r="C59" s="202"/>
    </row>
    <row r="60" spans="2:3" ht="14.5">
      <c r="B60" s="85" t="s">
        <v>291</v>
      </c>
      <c r="C60" s="202" t="s">
        <v>3727</v>
      </c>
    </row>
    <row r="61" spans="2:3" ht="14.5">
      <c r="B61" s="85" t="s">
        <v>292</v>
      </c>
      <c r="C61" s="202" t="s">
        <v>3728</v>
      </c>
    </row>
    <row r="62" spans="2:3" ht="14.5">
      <c r="B62" s="85"/>
      <c r="C62" s="86"/>
    </row>
    <row r="63" spans="2:3" ht="14.5">
      <c r="B63" s="85" t="s">
        <v>293</v>
      </c>
      <c r="C63" s="86" t="s">
        <v>269</v>
      </c>
    </row>
    <row r="64" spans="2:3" ht="14.5">
      <c r="B64" s="88" t="s">
        <v>294</v>
      </c>
      <c r="C64" s="88"/>
    </row>
    <row r="66" spans="2:7" ht="14.5">
      <c r="B66" s="85" t="s">
        <v>295</v>
      </c>
      <c r="C66" s="86"/>
      <c r="D66" s="85"/>
    </row>
    <row r="67" spans="2:7" ht="29">
      <c r="B67" s="89" t="s">
        <v>296</v>
      </c>
      <c r="C67" s="87" t="s">
        <v>297</v>
      </c>
      <c r="D67" s="89" t="s">
        <v>298</v>
      </c>
    </row>
    <row r="68" spans="2:7" ht="14.5">
      <c r="B68" s="85" t="s">
        <v>271</v>
      </c>
      <c r="C68" s="86" t="s">
        <v>271</v>
      </c>
      <c r="D68" s="85" t="s">
        <v>271</v>
      </c>
    </row>
    <row r="70" spans="2:7" ht="13">
      <c r="B70" s="90" t="s">
        <v>299</v>
      </c>
      <c r="C70" s="91">
        <v>45747</v>
      </c>
      <c r="D70" s="92"/>
      <c r="E70" s="93"/>
      <c r="F70" s="94"/>
    </row>
    <row r="71" spans="2:7" ht="13">
      <c r="B71" s="90" t="s">
        <v>300</v>
      </c>
      <c r="C71" s="95" t="s">
        <v>301</v>
      </c>
      <c r="D71" s="90" t="s">
        <v>302</v>
      </c>
      <c r="E71" s="96" t="s">
        <v>303</v>
      </c>
      <c r="F71" s="97" t="s">
        <v>304</v>
      </c>
      <c r="G71" s="83"/>
    </row>
    <row r="72" spans="2:7">
      <c r="B72" s="98" t="s">
        <v>271</v>
      </c>
      <c r="C72" s="99" t="s">
        <v>271</v>
      </c>
      <c r="D72" s="98" t="s">
        <v>271</v>
      </c>
      <c r="E72" s="100" t="s">
        <v>271</v>
      </c>
      <c r="F72" s="101" t="s">
        <v>271</v>
      </c>
    </row>
    <row r="75" spans="2:7" ht="13">
      <c r="B75" s="3" t="s">
        <v>305</v>
      </c>
    </row>
    <row r="76" spans="2:7" ht="13">
      <c r="B76" s="3"/>
    </row>
    <row r="77" spans="2:7" ht="13">
      <c r="B77" s="3" t="s">
        <v>306</v>
      </c>
    </row>
    <row r="78" spans="2:7" ht="13">
      <c r="B78" s="90" t="s">
        <v>307</v>
      </c>
      <c r="C78" s="95" t="s">
        <v>308</v>
      </c>
      <c r="D78" s="3"/>
    </row>
    <row r="79" spans="2:7">
      <c r="B79" s="92" t="s">
        <v>271</v>
      </c>
      <c r="C79" s="102" t="s">
        <v>271</v>
      </c>
    </row>
    <row r="81" spans="2:7" ht="13">
      <c r="B81" s="90" t="s">
        <v>309</v>
      </c>
      <c r="C81" s="95" t="s">
        <v>308</v>
      </c>
    </row>
    <row r="82" spans="2:7">
      <c r="B82" s="92" t="s">
        <v>271</v>
      </c>
      <c r="C82" s="102" t="s">
        <v>271</v>
      </c>
    </row>
    <row r="84" spans="2:7" ht="13">
      <c r="B84" s="90" t="s">
        <v>310</v>
      </c>
      <c r="C84" s="95" t="s">
        <v>311</v>
      </c>
    </row>
    <row r="85" spans="2:7">
      <c r="B85" s="92" t="s">
        <v>271</v>
      </c>
      <c r="C85" s="102" t="s">
        <v>271</v>
      </c>
    </row>
    <row r="87" spans="2:7" ht="13">
      <c r="B87" s="96" t="s">
        <v>312</v>
      </c>
      <c r="C87" s="95" t="s">
        <v>311</v>
      </c>
    </row>
    <row r="88" spans="2:7">
      <c r="B88" s="93" t="s">
        <v>271</v>
      </c>
      <c r="C88" s="102" t="s">
        <v>271</v>
      </c>
    </row>
    <row r="90" spans="2:7" ht="13">
      <c r="B90" s="90" t="s">
        <v>313</v>
      </c>
      <c r="C90" s="95" t="s">
        <v>271</v>
      </c>
    </row>
    <row r="92" spans="2:7" ht="13">
      <c r="B92" s="90" t="s">
        <v>314</v>
      </c>
      <c r="C92" s="91">
        <v>45747</v>
      </c>
      <c r="D92" s="92"/>
      <c r="E92" s="93"/>
      <c r="F92" s="94"/>
    </row>
    <row r="93" spans="2:7" ht="13">
      <c r="B93" s="90" t="s">
        <v>300</v>
      </c>
      <c r="C93" s="95" t="s">
        <v>301</v>
      </c>
      <c r="D93" s="90" t="s">
        <v>302</v>
      </c>
      <c r="E93" s="96" t="s">
        <v>303</v>
      </c>
      <c r="F93" s="97" t="s">
        <v>304</v>
      </c>
      <c r="G93" s="83"/>
    </row>
    <row r="94" spans="2:7">
      <c r="B94" s="98" t="s">
        <v>271</v>
      </c>
      <c r="C94" s="99" t="s">
        <v>271</v>
      </c>
      <c r="D94" s="98" t="s">
        <v>271</v>
      </c>
      <c r="E94" s="100" t="s">
        <v>271</v>
      </c>
      <c r="F94" s="101" t="s">
        <v>271</v>
      </c>
    </row>
    <row r="95" spans="2:7" ht="13">
      <c r="B95" s="3" t="s">
        <v>305</v>
      </c>
    </row>
    <row r="96" spans="2:7" ht="13">
      <c r="B96" s="3"/>
    </row>
    <row r="97" spans="2:4" ht="13">
      <c r="B97" s="3" t="s">
        <v>306</v>
      </c>
    </row>
    <row r="98" spans="2:4" ht="13">
      <c r="B98" s="90" t="s">
        <v>307</v>
      </c>
      <c r="C98" s="95" t="s">
        <v>308</v>
      </c>
      <c r="D98" s="3"/>
    </row>
    <row r="99" spans="2:4">
      <c r="B99" s="92" t="s">
        <v>271</v>
      </c>
      <c r="C99" s="102" t="s">
        <v>271</v>
      </c>
    </row>
    <row r="101" spans="2:4" ht="13">
      <c r="B101" s="90" t="s">
        <v>309</v>
      </c>
      <c r="C101" s="95" t="s">
        <v>308</v>
      </c>
    </row>
    <row r="102" spans="2:4">
      <c r="B102" s="92" t="s">
        <v>271</v>
      </c>
      <c r="C102" s="102" t="s">
        <v>271</v>
      </c>
    </row>
    <row r="104" spans="2:4" ht="13">
      <c r="B104" s="90" t="s">
        <v>310</v>
      </c>
      <c r="C104" s="95" t="s">
        <v>311</v>
      </c>
    </row>
    <row r="105" spans="2:4">
      <c r="B105" s="92" t="s">
        <v>271</v>
      </c>
      <c r="C105" s="102" t="s">
        <v>271</v>
      </c>
    </row>
    <row r="107" spans="2:4" ht="13">
      <c r="B107" s="96" t="s">
        <v>312</v>
      </c>
      <c r="C107" s="95" t="s">
        <v>311</v>
      </c>
    </row>
    <row r="108" spans="2:4">
      <c r="B108" s="93" t="s">
        <v>271</v>
      </c>
      <c r="C108" s="102" t="s">
        <v>271</v>
      </c>
    </row>
    <row r="110" spans="2:4" ht="13">
      <c r="B110" s="90" t="s">
        <v>313</v>
      </c>
      <c r="C110" s="95" t="s">
        <v>271</v>
      </c>
    </row>
    <row r="113" spans="2:80" ht="13">
      <c r="B113" s="3" t="s">
        <v>315</v>
      </c>
    </row>
    <row r="115" spans="2:80" ht="13">
      <c r="B115" s="90" t="s">
        <v>300</v>
      </c>
      <c r="C115" s="95" t="s">
        <v>316</v>
      </c>
      <c r="D115" s="90" t="s">
        <v>317</v>
      </c>
      <c r="E115" s="90" t="s">
        <v>318</v>
      </c>
      <c r="F115" s="83"/>
    </row>
    <row r="116" spans="2:80">
      <c r="B116" s="92" t="s">
        <v>271</v>
      </c>
      <c r="C116" s="102" t="s">
        <v>271</v>
      </c>
      <c r="D116" s="92" t="s">
        <v>271</v>
      </c>
      <c r="E116" s="92" t="s">
        <v>271</v>
      </c>
    </row>
    <row r="119" spans="2:80" ht="13">
      <c r="B119" s="3" t="s">
        <v>319</v>
      </c>
      <c r="C119" s="82" t="s">
        <v>271</v>
      </c>
      <c r="D119" s="3"/>
      <c r="E119" s="3"/>
      <c r="F119" s="83"/>
      <c r="G119" s="83"/>
      <c r="H119" s="8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320</v>
      </c>
    </row>
    <row r="123" spans="2:80" ht="13">
      <c r="B123" s="90" t="s">
        <v>321</v>
      </c>
      <c r="C123" s="95" t="s">
        <v>308</v>
      </c>
      <c r="D123" s="3"/>
    </row>
    <row r="124" spans="2:80">
      <c r="B124" s="92" t="s">
        <v>271</v>
      </c>
      <c r="C124" s="102" t="s">
        <v>271</v>
      </c>
    </row>
    <row r="127" spans="2:80" ht="13">
      <c r="B127" s="90" t="s">
        <v>322</v>
      </c>
      <c r="C127" s="95" t="s">
        <v>323</v>
      </c>
      <c r="D127" s="3"/>
    </row>
    <row r="128" spans="2:80">
      <c r="B128" s="92" t="s">
        <v>271</v>
      </c>
      <c r="C128" s="102" t="s">
        <v>271</v>
      </c>
    </row>
    <row r="131" spans="2:80" ht="13">
      <c r="B131" s="3" t="s">
        <v>324</v>
      </c>
    </row>
    <row r="134" spans="2:80" ht="13">
      <c r="B134" s="3" t="s">
        <v>325</v>
      </c>
    </row>
    <row r="136" spans="2:80" ht="13">
      <c r="B136" s="90" t="s">
        <v>300</v>
      </c>
      <c r="C136" s="95" t="s">
        <v>326</v>
      </c>
      <c r="D136" s="90" t="s">
        <v>316</v>
      </c>
      <c r="E136" s="90" t="s">
        <v>317</v>
      </c>
      <c r="F136" s="97" t="s">
        <v>318</v>
      </c>
      <c r="G136" s="83"/>
    </row>
    <row r="137" spans="2:80">
      <c r="B137" s="92" t="s">
        <v>271</v>
      </c>
      <c r="C137" s="102" t="s">
        <v>271</v>
      </c>
      <c r="D137" s="92" t="s">
        <v>271</v>
      </c>
      <c r="E137" s="92" t="s">
        <v>271</v>
      </c>
      <c r="F137" s="103" t="s">
        <v>271</v>
      </c>
    </row>
    <row r="140" spans="2:80" ht="13">
      <c r="B140" s="3" t="s">
        <v>319</v>
      </c>
      <c r="C140" s="82" t="s">
        <v>271</v>
      </c>
      <c r="D140" s="3"/>
      <c r="E140" s="3"/>
      <c r="F140" s="83"/>
      <c r="G140" s="83"/>
      <c r="H140" s="8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320</v>
      </c>
    </row>
    <row r="144" spans="2:80" ht="13">
      <c r="B144" s="90" t="s">
        <v>321</v>
      </c>
      <c r="C144" s="95" t="s">
        <v>308</v>
      </c>
      <c r="D144" s="3"/>
    </row>
    <row r="145" spans="2:7">
      <c r="B145" s="92" t="s">
        <v>271</v>
      </c>
      <c r="C145" s="102" t="s">
        <v>271</v>
      </c>
    </row>
    <row r="148" spans="2:7" ht="13">
      <c r="B148" s="90" t="s">
        <v>322</v>
      </c>
      <c r="C148" s="95" t="s">
        <v>323</v>
      </c>
      <c r="D148" s="3"/>
    </row>
    <row r="149" spans="2:7">
      <c r="B149" s="92" t="s">
        <v>271</v>
      </c>
      <c r="C149" s="102" t="s">
        <v>271</v>
      </c>
    </row>
    <row r="152" spans="2:7" ht="13">
      <c r="B152" s="3" t="s">
        <v>324</v>
      </c>
    </row>
    <row r="155" spans="2:7" ht="13">
      <c r="B155" s="3" t="s">
        <v>327</v>
      </c>
    </row>
    <row r="156" spans="2:7" ht="13">
      <c r="B156" s="90" t="s">
        <v>300</v>
      </c>
      <c r="C156" s="95" t="s">
        <v>328</v>
      </c>
      <c r="D156" s="90" t="s">
        <v>329</v>
      </c>
      <c r="E156" s="90" t="s">
        <v>330</v>
      </c>
      <c r="F156" s="97" t="s">
        <v>331</v>
      </c>
      <c r="G156" s="83"/>
    </row>
    <row r="157" spans="2:7">
      <c r="B157" s="92" t="s">
        <v>271</v>
      </c>
      <c r="C157" s="102" t="s">
        <v>271</v>
      </c>
      <c r="D157" s="92" t="s">
        <v>271</v>
      </c>
      <c r="E157" s="92" t="s">
        <v>271</v>
      </c>
      <c r="F157" s="103" t="s">
        <v>271</v>
      </c>
    </row>
    <row r="158" spans="2:7">
      <c r="B158" s="2" t="s">
        <v>332</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E355B64B-C212-4611-BE48-9C5B925C0469}"/>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DC97-E572-47E4-B851-78313D86C3D3}">
  <dimension ref="A1:CB302"/>
  <sheetViews>
    <sheetView workbookViewId="0">
      <selection activeCell="D7" sqref="D7"/>
    </sheetView>
  </sheetViews>
  <sheetFormatPr defaultColWidth="9.1796875" defaultRowHeight="12.5"/>
  <cols>
    <col min="1" max="1" width="5.453125" style="2" bestFit="1" customWidth="1"/>
    <col min="2" max="2" width="90.90625" style="2" customWidth="1"/>
    <col min="3" max="3" width="30.7265625" style="78" customWidth="1"/>
    <col min="4" max="4" width="30.7265625" style="2" customWidth="1"/>
    <col min="5" max="5" width="34.1796875" style="2" customWidth="1"/>
    <col min="6" max="6" width="29" style="71" bestFit="1" customWidth="1"/>
    <col min="7" max="7" width="18.1796875" style="71" bestFit="1" customWidth="1"/>
    <col min="8" max="8" width="9.1796875" style="71" bestFit="1" customWidth="1"/>
    <col min="9" max="256" width="9.1796875" style="2"/>
    <col min="257" max="257" width="5.453125" style="2" bestFit="1" customWidth="1"/>
    <col min="258" max="258" width="90.90625" style="2" customWidth="1"/>
    <col min="259" max="260" width="30.7265625" style="2" customWidth="1"/>
    <col min="261" max="261" width="34.1796875" style="2" customWidth="1"/>
    <col min="262" max="262" width="29" style="2" bestFit="1" customWidth="1"/>
    <col min="263" max="263" width="18.1796875" style="2" bestFit="1" customWidth="1"/>
    <col min="264" max="264" width="9.1796875" style="2" bestFit="1"/>
    <col min="265" max="512" width="9.1796875" style="2"/>
    <col min="513" max="513" width="5.453125" style="2" bestFit="1" customWidth="1"/>
    <col min="514" max="514" width="90.90625" style="2" customWidth="1"/>
    <col min="515" max="516" width="30.7265625" style="2" customWidth="1"/>
    <col min="517" max="517" width="34.1796875" style="2" customWidth="1"/>
    <col min="518" max="518" width="29" style="2" bestFit="1" customWidth="1"/>
    <col min="519" max="519" width="18.1796875" style="2" bestFit="1" customWidth="1"/>
    <col min="520" max="520" width="9.1796875" style="2" bestFit="1"/>
    <col min="521" max="768" width="9.1796875" style="2"/>
    <col min="769" max="769" width="5.453125" style="2" bestFit="1" customWidth="1"/>
    <col min="770" max="770" width="90.90625" style="2" customWidth="1"/>
    <col min="771" max="772" width="30.7265625" style="2" customWidth="1"/>
    <col min="773" max="773" width="34.1796875" style="2" customWidth="1"/>
    <col min="774" max="774" width="29" style="2" bestFit="1" customWidth="1"/>
    <col min="775" max="775" width="18.1796875" style="2" bestFit="1" customWidth="1"/>
    <col min="776" max="776" width="9.1796875" style="2" bestFit="1"/>
    <col min="777" max="1024" width="9.1796875" style="2"/>
    <col min="1025" max="1025" width="5.453125" style="2" bestFit="1" customWidth="1"/>
    <col min="1026" max="1026" width="90.90625" style="2" customWidth="1"/>
    <col min="1027" max="1028" width="30.7265625" style="2" customWidth="1"/>
    <col min="1029" max="1029" width="34.1796875" style="2" customWidth="1"/>
    <col min="1030" max="1030" width="29" style="2" bestFit="1" customWidth="1"/>
    <col min="1031" max="1031" width="18.1796875" style="2" bestFit="1" customWidth="1"/>
    <col min="1032" max="1032" width="9.1796875" style="2" bestFit="1"/>
    <col min="1033" max="1280" width="9.1796875" style="2"/>
    <col min="1281" max="1281" width="5.453125" style="2" bestFit="1" customWidth="1"/>
    <col min="1282" max="1282" width="90.90625" style="2" customWidth="1"/>
    <col min="1283" max="1284" width="30.7265625" style="2" customWidth="1"/>
    <col min="1285" max="1285" width="34.1796875" style="2" customWidth="1"/>
    <col min="1286" max="1286" width="29" style="2" bestFit="1" customWidth="1"/>
    <col min="1287" max="1287" width="18.1796875" style="2" bestFit="1" customWidth="1"/>
    <col min="1288" max="1288" width="9.1796875" style="2" bestFit="1"/>
    <col min="1289" max="1536" width="9.1796875" style="2"/>
    <col min="1537" max="1537" width="5.453125" style="2" bestFit="1" customWidth="1"/>
    <col min="1538" max="1538" width="90.90625" style="2" customWidth="1"/>
    <col min="1539" max="1540" width="30.7265625" style="2" customWidth="1"/>
    <col min="1541" max="1541" width="34.1796875" style="2" customWidth="1"/>
    <col min="1542" max="1542" width="29" style="2" bestFit="1" customWidth="1"/>
    <col min="1543" max="1543" width="18.1796875" style="2" bestFit="1" customWidth="1"/>
    <col min="1544" max="1544" width="9.1796875" style="2" bestFit="1"/>
    <col min="1545" max="1792" width="9.1796875" style="2"/>
    <col min="1793" max="1793" width="5.453125" style="2" bestFit="1" customWidth="1"/>
    <col min="1794" max="1794" width="90.90625" style="2" customWidth="1"/>
    <col min="1795" max="1796" width="30.7265625" style="2" customWidth="1"/>
    <col min="1797" max="1797" width="34.1796875" style="2" customWidth="1"/>
    <col min="1798" max="1798" width="29" style="2" bestFit="1" customWidth="1"/>
    <col min="1799" max="1799" width="18.1796875" style="2" bestFit="1" customWidth="1"/>
    <col min="1800" max="1800" width="9.1796875" style="2" bestFit="1"/>
    <col min="1801" max="2048" width="9.1796875" style="2"/>
    <col min="2049" max="2049" width="5.453125" style="2" bestFit="1" customWidth="1"/>
    <col min="2050" max="2050" width="90.90625" style="2" customWidth="1"/>
    <col min="2051" max="2052" width="30.7265625" style="2" customWidth="1"/>
    <col min="2053" max="2053" width="34.1796875" style="2" customWidth="1"/>
    <col min="2054" max="2054" width="29" style="2" bestFit="1" customWidth="1"/>
    <col min="2055" max="2055" width="18.1796875" style="2" bestFit="1" customWidth="1"/>
    <col min="2056" max="2056" width="9.1796875" style="2" bestFit="1"/>
    <col min="2057" max="2304" width="9.1796875" style="2"/>
    <col min="2305" max="2305" width="5.453125" style="2" bestFit="1" customWidth="1"/>
    <col min="2306" max="2306" width="90.90625" style="2" customWidth="1"/>
    <col min="2307" max="2308" width="30.7265625" style="2" customWidth="1"/>
    <col min="2309" max="2309" width="34.1796875" style="2" customWidth="1"/>
    <col min="2310" max="2310" width="29" style="2" bestFit="1" customWidth="1"/>
    <col min="2311" max="2311" width="18.1796875" style="2" bestFit="1" customWidth="1"/>
    <col min="2312" max="2312" width="9.1796875" style="2" bestFit="1"/>
    <col min="2313" max="2560" width="9.1796875" style="2"/>
    <col min="2561" max="2561" width="5.453125" style="2" bestFit="1" customWidth="1"/>
    <col min="2562" max="2562" width="90.90625" style="2" customWidth="1"/>
    <col min="2563" max="2564" width="30.7265625" style="2" customWidth="1"/>
    <col min="2565" max="2565" width="34.1796875" style="2" customWidth="1"/>
    <col min="2566" max="2566" width="29" style="2" bestFit="1" customWidth="1"/>
    <col min="2567" max="2567" width="18.1796875" style="2" bestFit="1" customWidth="1"/>
    <col min="2568" max="2568" width="9.1796875" style="2" bestFit="1"/>
    <col min="2569" max="2816" width="9.1796875" style="2"/>
    <col min="2817" max="2817" width="5.453125" style="2" bestFit="1" customWidth="1"/>
    <col min="2818" max="2818" width="90.90625" style="2" customWidth="1"/>
    <col min="2819" max="2820" width="30.7265625" style="2" customWidth="1"/>
    <col min="2821" max="2821" width="34.1796875" style="2" customWidth="1"/>
    <col min="2822" max="2822" width="29" style="2" bestFit="1" customWidth="1"/>
    <col min="2823" max="2823" width="18.1796875" style="2" bestFit="1" customWidth="1"/>
    <col min="2824" max="2824" width="9.1796875" style="2" bestFit="1"/>
    <col min="2825" max="3072" width="9.1796875" style="2"/>
    <col min="3073" max="3073" width="5.453125" style="2" bestFit="1" customWidth="1"/>
    <col min="3074" max="3074" width="90.90625" style="2" customWidth="1"/>
    <col min="3075" max="3076" width="30.7265625" style="2" customWidth="1"/>
    <col min="3077" max="3077" width="34.1796875" style="2" customWidth="1"/>
    <col min="3078" max="3078" width="29" style="2" bestFit="1" customWidth="1"/>
    <col min="3079" max="3079" width="18.1796875" style="2" bestFit="1" customWidth="1"/>
    <col min="3080" max="3080" width="9.1796875" style="2" bestFit="1"/>
    <col min="3081" max="3328" width="9.1796875" style="2"/>
    <col min="3329" max="3329" width="5.453125" style="2" bestFit="1" customWidth="1"/>
    <col min="3330" max="3330" width="90.90625" style="2" customWidth="1"/>
    <col min="3331" max="3332" width="30.7265625" style="2" customWidth="1"/>
    <col min="3333" max="3333" width="34.1796875" style="2" customWidth="1"/>
    <col min="3334" max="3334" width="29" style="2" bestFit="1" customWidth="1"/>
    <col min="3335" max="3335" width="18.1796875" style="2" bestFit="1" customWidth="1"/>
    <col min="3336" max="3336" width="9.1796875" style="2" bestFit="1"/>
    <col min="3337" max="3584" width="9.1796875" style="2"/>
    <col min="3585" max="3585" width="5.453125" style="2" bestFit="1" customWidth="1"/>
    <col min="3586" max="3586" width="90.90625" style="2" customWidth="1"/>
    <col min="3587" max="3588" width="30.7265625" style="2" customWidth="1"/>
    <col min="3589" max="3589" width="34.1796875" style="2" customWidth="1"/>
    <col min="3590" max="3590" width="29" style="2" bestFit="1" customWidth="1"/>
    <col min="3591" max="3591" width="18.1796875" style="2" bestFit="1" customWidth="1"/>
    <col min="3592" max="3592" width="9.1796875" style="2" bestFit="1"/>
    <col min="3593" max="3840" width="9.1796875" style="2"/>
    <col min="3841" max="3841" width="5.453125" style="2" bestFit="1" customWidth="1"/>
    <col min="3842" max="3842" width="90.90625" style="2" customWidth="1"/>
    <col min="3843" max="3844" width="30.7265625" style="2" customWidth="1"/>
    <col min="3845" max="3845" width="34.1796875" style="2" customWidth="1"/>
    <col min="3846" max="3846" width="29" style="2" bestFit="1" customWidth="1"/>
    <col min="3847" max="3847" width="18.1796875" style="2" bestFit="1" customWidth="1"/>
    <col min="3848" max="3848" width="9.1796875" style="2" bestFit="1"/>
    <col min="3849" max="4096" width="9.1796875" style="2"/>
    <col min="4097" max="4097" width="5.453125" style="2" bestFit="1" customWidth="1"/>
    <col min="4098" max="4098" width="90.90625" style="2" customWidth="1"/>
    <col min="4099" max="4100" width="30.7265625" style="2" customWidth="1"/>
    <col min="4101" max="4101" width="34.1796875" style="2" customWidth="1"/>
    <col min="4102" max="4102" width="29" style="2" bestFit="1" customWidth="1"/>
    <col min="4103" max="4103" width="18.1796875" style="2" bestFit="1" customWidth="1"/>
    <col min="4104" max="4104" width="9.1796875" style="2" bestFit="1"/>
    <col min="4105" max="4352" width="9.1796875" style="2"/>
    <col min="4353" max="4353" width="5.453125" style="2" bestFit="1" customWidth="1"/>
    <col min="4354" max="4354" width="90.90625" style="2" customWidth="1"/>
    <col min="4355" max="4356" width="30.7265625" style="2" customWidth="1"/>
    <col min="4357" max="4357" width="34.1796875" style="2" customWidth="1"/>
    <col min="4358" max="4358" width="29" style="2" bestFit="1" customWidth="1"/>
    <col min="4359" max="4359" width="18.1796875" style="2" bestFit="1" customWidth="1"/>
    <col min="4360" max="4360" width="9.1796875" style="2" bestFit="1"/>
    <col min="4361" max="4608" width="9.1796875" style="2"/>
    <col min="4609" max="4609" width="5.453125" style="2" bestFit="1" customWidth="1"/>
    <col min="4610" max="4610" width="90.90625" style="2" customWidth="1"/>
    <col min="4611" max="4612" width="30.7265625" style="2" customWidth="1"/>
    <col min="4613" max="4613" width="34.1796875" style="2" customWidth="1"/>
    <col min="4614" max="4614" width="29" style="2" bestFit="1" customWidth="1"/>
    <col min="4615" max="4615" width="18.1796875" style="2" bestFit="1" customWidth="1"/>
    <col min="4616" max="4616" width="9.1796875" style="2" bestFit="1"/>
    <col min="4617" max="4864" width="9.1796875" style="2"/>
    <col min="4865" max="4865" width="5.453125" style="2" bestFit="1" customWidth="1"/>
    <col min="4866" max="4866" width="90.90625" style="2" customWidth="1"/>
    <col min="4867" max="4868" width="30.7265625" style="2" customWidth="1"/>
    <col min="4869" max="4869" width="34.1796875" style="2" customWidth="1"/>
    <col min="4870" max="4870" width="29" style="2" bestFit="1" customWidth="1"/>
    <col min="4871" max="4871" width="18.1796875" style="2" bestFit="1" customWidth="1"/>
    <col min="4872" max="4872" width="9.1796875" style="2" bestFit="1"/>
    <col min="4873" max="5120" width="9.1796875" style="2"/>
    <col min="5121" max="5121" width="5.453125" style="2" bestFit="1" customWidth="1"/>
    <col min="5122" max="5122" width="90.90625" style="2" customWidth="1"/>
    <col min="5123" max="5124" width="30.7265625" style="2" customWidth="1"/>
    <col min="5125" max="5125" width="34.1796875" style="2" customWidth="1"/>
    <col min="5126" max="5126" width="29" style="2" bestFit="1" customWidth="1"/>
    <col min="5127" max="5127" width="18.1796875" style="2" bestFit="1" customWidth="1"/>
    <col min="5128" max="5128" width="9.1796875" style="2" bestFit="1"/>
    <col min="5129" max="5376" width="9.1796875" style="2"/>
    <col min="5377" max="5377" width="5.453125" style="2" bestFit="1" customWidth="1"/>
    <col min="5378" max="5378" width="90.90625" style="2" customWidth="1"/>
    <col min="5379" max="5380" width="30.7265625" style="2" customWidth="1"/>
    <col min="5381" max="5381" width="34.1796875" style="2" customWidth="1"/>
    <col min="5382" max="5382" width="29" style="2" bestFit="1" customWidth="1"/>
    <col min="5383" max="5383" width="18.1796875" style="2" bestFit="1" customWidth="1"/>
    <col min="5384" max="5384" width="9.1796875" style="2" bestFit="1"/>
    <col min="5385" max="5632" width="9.1796875" style="2"/>
    <col min="5633" max="5633" width="5.453125" style="2" bestFit="1" customWidth="1"/>
    <col min="5634" max="5634" width="90.90625" style="2" customWidth="1"/>
    <col min="5635" max="5636" width="30.7265625" style="2" customWidth="1"/>
    <col min="5637" max="5637" width="34.1796875" style="2" customWidth="1"/>
    <col min="5638" max="5638" width="29" style="2" bestFit="1" customWidth="1"/>
    <col min="5639" max="5639" width="18.1796875" style="2" bestFit="1" customWidth="1"/>
    <col min="5640" max="5640" width="9.1796875" style="2" bestFit="1"/>
    <col min="5641" max="5888" width="9.1796875" style="2"/>
    <col min="5889" max="5889" width="5.453125" style="2" bestFit="1" customWidth="1"/>
    <col min="5890" max="5890" width="90.90625" style="2" customWidth="1"/>
    <col min="5891" max="5892" width="30.7265625" style="2" customWidth="1"/>
    <col min="5893" max="5893" width="34.1796875" style="2" customWidth="1"/>
    <col min="5894" max="5894" width="29" style="2" bestFit="1" customWidth="1"/>
    <col min="5895" max="5895" width="18.1796875" style="2" bestFit="1" customWidth="1"/>
    <col min="5896" max="5896" width="9.1796875" style="2" bestFit="1"/>
    <col min="5897" max="6144" width="9.1796875" style="2"/>
    <col min="6145" max="6145" width="5.453125" style="2" bestFit="1" customWidth="1"/>
    <col min="6146" max="6146" width="90.90625" style="2" customWidth="1"/>
    <col min="6147" max="6148" width="30.7265625" style="2" customWidth="1"/>
    <col min="6149" max="6149" width="34.1796875" style="2" customWidth="1"/>
    <col min="6150" max="6150" width="29" style="2" bestFit="1" customWidth="1"/>
    <col min="6151" max="6151" width="18.1796875" style="2" bestFit="1" customWidth="1"/>
    <col min="6152" max="6152" width="9.1796875" style="2" bestFit="1"/>
    <col min="6153" max="6400" width="9.1796875" style="2"/>
    <col min="6401" max="6401" width="5.453125" style="2" bestFit="1" customWidth="1"/>
    <col min="6402" max="6402" width="90.90625" style="2" customWidth="1"/>
    <col min="6403" max="6404" width="30.7265625" style="2" customWidth="1"/>
    <col min="6405" max="6405" width="34.1796875" style="2" customWidth="1"/>
    <col min="6406" max="6406" width="29" style="2" bestFit="1" customWidth="1"/>
    <col min="6407" max="6407" width="18.1796875" style="2" bestFit="1" customWidth="1"/>
    <col min="6408" max="6408" width="9.1796875" style="2" bestFit="1"/>
    <col min="6409" max="6656" width="9.1796875" style="2"/>
    <col min="6657" max="6657" width="5.453125" style="2" bestFit="1" customWidth="1"/>
    <col min="6658" max="6658" width="90.90625" style="2" customWidth="1"/>
    <col min="6659" max="6660" width="30.7265625" style="2" customWidth="1"/>
    <col min="6661" max="6661" width="34.1796875" style="2" customWidth="1"/>
    <col min="6662" max="6662" width="29" style="2" bestFit="1" customWidth="1"/>
    <col min="6663" max="6663" width="18.1796875" style="2" bestFit="1" customWidth="1"/>
    <col min="6664" max="6664" width="9.1796875" style="2" bestFit="1"/>
    <col min="6665" max="6912" width="9.1796875" style="2"/>
    <col min="6913" max="6913" width="5.453125" style="2" bestFit="1" customWidth="1"/>
    <col min="6914" max="6914" width="90.90625" style="2" customWidth="1"/>
    <col min="6915" max="6916" width="30.7265625" style="2" customWidth="1"/>
    <col min="6917" max="6917" width="34.1796875" style="2" customWidth="1"/>
    <col min="6918" max="6918" width="29" style="2" bestFit="1" customWidth="1"/>
    <col min="6919" max="6919" width="18.1796875" style="2" bestFit="1" customWidth="1"/>
    <col min="6920" max="6920" width="9.1796875" style="2" bestFit="1"/>
    <col min="6921" max="7168" width="9.1796875" style="2"/>
    <col min="7169" max="7169" width="5.453125" style="2" bestFit="1" customWidth="1"/>
    <col min="7170" max="7170" width="90.90625" style="2" customWidth="1"/>
    <col min="7171" max="7172" width="30.7265625" style="2" customWidth="1"/>
    <col min="7173" max="7173" width="34.1796875" style="2" customWidth="1"/>
    <col min="7174" max="7174" width="29" style="2" bestFit="1" customWidth="1"/>
    <col min="7175" max="7175" width="18.1796875" style="2" bestFit="1" customWidth="1"/>
    <col min="7176" max="7176" width="9.1796875" style="2" bestFit="1"/>
    <col min="7177" max="7424" width="9.1796875" style="2"/>
    <col min="7425" max="7425" width="5.453125" style="2" bestFit="1" customWidth="1"/>
    <col min="7426" max="7426" width="90.90625" style="2" customWidth="1"/>
    <col min="7427" max="7428" width="30.7265625" style="2" customWidth="1"/>
    <col min="7429" max="7429" width="34.1796875" style="2" customWidth="1"/>
    <col min="7430" max="7430" width="29" style="2" bestFit="1" customWidth="1"/>
    <col min="7431" max="7431" width="18.1796875" style="2" bestFit="1" customWidth="1"/>
    <col min="7432" max="7432" width="9.1796875" style="2" bestFit="1"/>
    <col min="7433" max="7680" width="9.1796875" style="2"/>
    <col min="7681" max="7681" width="5.453125" style="2" bestFit="1" customWidth="1"/>
    <col min="7682" max="7682" width="90.90625" style="2" customWidth="1"/>
    <col min="7683" max="7684" width="30.7265625" style="2" customWidth="1"/>
    <col min="7685" max="7685" width="34.1796875" style="2" customWidth="1"/>
    <col min="7686" max="7686" width="29" style="2" bestFit="1" customWidth="1"/>
    <col min="7687" max="7687" width="18.1796875" style="2" bestFit="1" customWidth="1"/>
    <col min="7688" max="7688" width="9.1796875" style="2" bestFit="1"/>
    <col min="7689" max="7936" width="9.1796875" style="2"/>
    <col min="7937" max="7937" width="5.453125" style="2" bestFit="1" customWidth="1"/>
    <col min="7938" max="7938" width="90.90625" style="2" customWidth="1"/>
    <col min="7939" max="7940" width="30.7265625" style="2" customWidth="1"/>
    <col min="7941" max="7941" width="34.1796875" style="2" customWidth="1"/>
    <col min="7942" max="7942" width="29" style="2" bestFit="1" customWidth="1"/>
    <col min="7943" max="7943" width="18.1796875" style="2" bestFit="1" customWidth="1"/>
    <col min="7944" max="7944" width="9.1796875" style="2" bestFit="1"/>
    <col min="7945" max="8192" width="9.1796875" style="2"/>
    <col min="8193" max="8193" width="5.453125" style="2" bestFit="1" customWidth="1"/>
    <col min="8194" max="8194" width="90.90625" style="2" customWidth="1"/>
    <col min="8195" max="8196" width="30.7265625" style="2" customWidth="1"/>
    <col min="8197" max="8197" width="34.1796875" style="2" customWidth="1"/>
    <col min="8198" max="8198" width="29" style="2" bestFit="1" customWidth="1"/>
    <col min="8199" max="8199" width="18.1796875" style="2" bestFit="1" customWidth="1"/>
    <col min="8200" max="8200" width="9.1796875" style="2" bestFit="1"/>
    <col min="8201" max="8448" width="9.1796875" style="2"/>
    <col min="8449" max="8449" width="5.453125" style="2" bestFit="1" customWidth="1"/>
    <col min="8450" max="8450" width="90.90625" style="2" customWidth="1"/>
    <col min="8451" max="8452" width="30.7265625" style="2" customWidth="1"/>
    <col min="8453" max="8453" width="34.1796875" style="2" customWidth="1"/>
    <col min="8454" max="8454" width="29" style="2" bestFit="1" customWidth="1"/>
    <col min="8455" max="8455" width="18.1796875" style="2" bestFit="1" customWidth="1"/>
    <col min="8456" max="8456" width="9.1796875" style="2" bestFit="1"/>
    <col min="8457" max="8704" width="9.1796875" style="2"/>
    <col min="8705" max="8705" width="5.453125" style="2" bestFit="1" customWidth="1"/>
    <col min="8706" max="8706" width="90.90625" style="2" customWidth="1"/>
    <col min="8707" max="8708" width="30.7265625" style="2" customWidth="1"/>
    <col min="8709" max="8709" width="34.1796875" style="2" customWidth="1"/>
    <col min="8710" max="8710" width="29" style="2" bestFit="1" customWidth="1"/>
    <col min="8711" max="8711" width="18.1796875" style="2" bestFit="1" customWidth="1"/>
    <col min="8712" max="8712" width="9.1796875" style="2" bestFit="1"/>
    <col min="8713" max="8960" width="9.1796875" style="2"/>
    <col min="8961" max="8961" width="5.453125" style="2" bestFit="1" customWidth="1"/>
    <col min="8962" max="8962" width="90.90625" style="2" customWidth="1"/>
    <col min="8963" max="8964" width="30.7265625" style="2" customWidth="1"/>
    <col min="8965" max="8965" width="34.1796875" style="2" customWidth="1"/>
    <col min="8966" max="8966" width="29" style="2" bestFit="1" customWidth="1"/>
    <col min="8967" max="8967" width="18.1796875" style="2" bestFit="1" customWidth="1"/>
    <col min="8968" max="8968" width="9.1796875" style="2" bestFit="1"/>
    <col min="8969" max="9216" width="9.1796875" style="2"/>
    <col min="9217" max="9217" width="5.453125" style="2" bestFit="1" customWidth="1"/>
    <col min="9218" max="9218" width="90.90625" style="2" customWidth="1"/>
    <col min="9219" max="9220" width="30.7265625" style="2" customWidth="1"/>
    <col min="9221" max="9221" width="34.1796875" style="2" customWidth="1"/>
    <col min="9222" max="9222" width="29" style="2" bestFit="1" customWidth="1"/>
    <col min="9223" max="9223" width="18.1796875" style="2" bestFit="1" customWidth="1"/>
    <col min="9224" max="9224" width="9.1796875" style="2" bestFit="1"/>
    <col min="9225" max="9472" width="9.1796875" style="2"/>
    <col min="9473" max="9473" width="5.453125" style="2" bestFit="1" customWidth="1"/>
    <col min="9474" max="9474" width="90.90625" style="2" customWidth="1"/>
    <col min="9475" max="9476" width="30.7265625" style="2" customWidth="1"/>
    <col min="9477" max="9477" width="34.1796875" style="2" customWidth="1"/>
    <col min="9478" max="9478" width="29" style="2" bestFit="1" customWidth="1"/>
    <col min="9479" max="9479" width="18.1796875" style="2" bestFit="1" customWidth="1"/>
    <col min="9480" max="9480" width="9.1796875" style="2" bestFit="1"/>
    <col min="9481" max="9728" width="9.1796875" style="2"/>
    <col min="9729" max="9729" width="5.453125" style="2" bestFit="1" customWidth="1"/>
    <col min="9730" max="9730" width="90.90625" style="2" customWidth="1"/>
    <col min="9731" max="9732" width="30.7265625" style="2" customWidth="1"/>
    <col min="9733" max="9733" width="34.1796875" style="2" customWidth="1"/>
    <col min="9734" max="9734" width="29" style="2" bestFit="1" customWidth="1"/>
    <col min="9735" max="9735" width="18.1796875" style="2" bestFit="1" customWidth="1"/>
    <col min="9736" max="9736" width="9.1796875" style="2" bestFit="1"/>
    <col min="9737" max="9984" width="9.1796875" style="2"/>
    <col min="9985" max="9985" width="5.453125" style="2" bestFit="1" customWidth="1"/>
    <col min="9986" max="9986" width="90.90625" style="2" customWidth="1"/>
    <col min="9987" max="9988" width="30.7265625" style="2" customWidth="1"/>
    <col min="9989" max="9989" width="34.1796875" style="2" customWidth="1"/>
    <col min="9990" max="9990" width="29" style="2" bestFit="1" customWidth="1"/>
    <col min="9991" max="9991" width="18.1796875" style="2" bestFit="1" customWidth="1"/>
    <col min="9992" max="9992" width="9.1796875" style="2" bestFit="1"/>
    <col min="9993" max="10240" width="9.1796875" style="2"/>
    <col min="10241" max="10241" width="5.453125" style="2" bestFit="1" customWidth="1"/>
    <col min="10242" max="10242" width="90.90625" style="2" customWidth="1"/>
    <col min="10243" max="10244" width="30.7265625" style="2" customWidth="1"/>
    <col min="10245" max="10245" width="34.1796875" style="2" customWidth="1"/>
    <col min="10246" max="10246" width="29" style="2" bestFit="1" customWidth="1"/>
    <col min="10247" max="10247" width="18.1796875" style="2" bestFit="1" customWidth="1"/>
    <col min="10248" max="10248" width="9.1796875" style="2" bestFit="1"/>
    <col min="10249" max="10496" width="9.1796875" style="2"/>
    <col min="10497" max="10497" width="5.453125" style="2" bestFit="1" customWidth="1"/>
    <col min="10498" max="10498" width="90.90625" style="2" customWidth="1"/>
    <col min="10499" max="10500" width="30.7265625" style="2" customWidth="1"/>
    <col min="10501" max="10501" width="34.1796875" style="2" customWidth="1"/>
    <col min="10502" max="10502" width="29" style="2" bestFit="1" customWidth="1"/>
    <col min="10503" max="10503" width="18.1796875" style="2" bestFit="1" customWidth="1"/>
    <col min="10504" max="10504" width="9.1796875" style="2" bestFit="1"/>
    <col min="10505" max="10752" width="9.1796875" style="2"/>
    <col min="10753" max="10753" width="5.453125" style="2" bestFit="1" customWidth="1"/>
    <col min="10754" max="10754" width="90.90625" style="2" customWidth="1"/>
    <col min="10755" max="10756" width="30.7265625" style="2" customWidth="1"/>
    <col min="10757" max="10757" width="34.1796875" style="2" customWidth="1"/>
    <col min="10758" max="10758" width="29" style="2" bestFit="1" customWidth="1"/>
    <col min="10759" max="10759" width="18.1796875" style="2" bestFit="1" customWidth="1"/>
    <col min="10760" max="10760" width="9.1796875" style="2" bestFit="1"/>
    <col min="10761" max="11008" width="9.1796875" style="2"/>
    <col min="11009" max="11009" width="5.453125" style="2" bestFit="1" customWidth="1"/>
    <col min="11010" max="11010" width="90.90625" style="2" customWidth="1"/>
    <col min="11011" max="11012" width="30.7265625" style="2" customWidth="1"/>
    <col min="11013" max="11013" width="34.1796875" style="2" customWidth="1"/>
    <col min="11014" max="11014" width="29" style="2" bestFit="1" customWidth="1"/>
    <col min="11015" max="11015" width="18.1796875" style="2" bestFit="1" customWidth="1"/>
    <col min="11016" max="11016" width="9.1796875" style="2" bestFit="1"/>
    <col min="11017" max="11264" width="9.1796875" style="2"/>
    <col min="11265" max="11265" width="5.453125" style="2" bestFit="1" customWidth="1"/>
    <col min="11266" max="11266" width="90.90625" style="2" customWidth="1"/>
    <col min="11267" max="11268" width="30.7265625" style="2" customWidth="1"/>
    <col min="11269" max="11269" width="34.1796875" style="2" customWidth="1"/>
    <col min="11270" max="11270" width="29" style="2" bestFit="1" customWidth="1"/>
    <col min="11271" max="11271" width="18.1796875" style="2" bestFit="1" customWidth="1"/>
    <col min="11272" max="11272" width="9.1796875" style="2" bestFit="1"/>
    <col min="11273" max="11520" width="9.1796875" style="2"/>
    <col min="11521" max="11521" width="5.453125" style="2" bestFit="1" customWidth="1"/>
    <col min="11522" max="11522" width="90.90625" style="2" customWidth="1"/>
    <col min="11523" max="11524" width="30.7265625" style="2" customWidth="1"/>
    <col min="11525" max="11525" width="34.1796875" style="2" customWidth="1"/>
    <col min="11526" max="11526" width="29" style="2" bestFit="1" customWidth="1"/>
    <col min="11527" max="11527" width="18.1796875" style="2" bestFit="1" customWidth="1"/>
    <col min="11528" max="11528" width="9.1796875" style="2" bestFit="1"/>
    <col min="11529" max="11776" width="9.1796875" style="2"/>
    <col min="11777" max="11777" width="5.453125" style="2" bestFit="1" customWidth="1"/>
    <col min="11778" max="11778" width="90.90625" style="2" customWidth="1"/>
    <col min="11779" max="11780" width="30.7265625" style="2" customWidth="1"/>
    <col min="11781" max="11781" width="34.1796875" style="2" customWidth="1"/>
    <col min="11782" max="11782" width="29" style="2" bestFit="1" customWidth="1"/>
    <col min="11783" max="11783" width="18.1796875" style="2" bestFit="1" customWidth="1"/>
    <col min="11784" max="11784" width="9.1796875" style="2" bestFit="1"/>
    <col min="11785" max="12032" width="9.1796875" style="2"/>
    <col min="12033" max="12033" width="5.453125" style="2" bestFit="1" customWidth="1"/>
    <col min="12034" max="12034" width="90.90625" style="2" customWidth="1"/>
    <col min="12035" max="12036" width="30.7265625" style="2" customWidth="1"/>
    <col min="12037" max="12037" width="34.1796875" style="2" customWidth="1"/>
    <col min="12038" max="12038" width="29" style="2" bestFit="1" customWidth="1"/>
    <col min="12039" max="12039" width="18.1796875" style="2" bestFit="1" customWidth="1"/>
    <col min="12040" max="12040" width="9.1796875" style="2" bestFit="1"/>
    <col min="12041" max="12288" width="9.1796875" style="2"/>
    <col min="12289" max="12289" width="5.453125" style="2" bestFit="1" customWidth="1"/>
    <col min="12290" max="12290" width="90.90625" style="2" customWidth="1"/>
    <col min="12291" max="12292" width="30.7265625" style="2" customWidth="1"/>
    <col min="12293" max="12293" width="34.1796875" style="2" customWidth="1"/>
    <col min="12294" max="12294" width="29" style="2" bestFit="1" customWidth="1"/>
    <col min="12295" max="12295" width="18.1796875" style="2" bestFit="1" customWidth="1"/>
    <col min="12296" max="12296" width="9.1796875" style="2" bestFit="1"/>
    <col min="12297" max="12544" width="9.1796875" style="2"/>
    <col min="12545" max="12545" width="5.453125" style="2" bestFit="1" customWidth="1"/>
    <col min="12546" max="12546" width="90.90625" style="2" customWidth="1"/>
    <col min="12547" max="12548" width="30.7265625" style="2" customWidth="1"/>
    <col min="12549" max="12549" width="34.1796875" style="2" customWidth="1"/>
    <col min="12550" max="12550" width="29" style="2" bestFit="1" customWidth="1"/>
    <col min="12551" max="12551" width="18.1796875" style="2" bestFit="1" customWidth="1"/>
    <col min="12552" max="12552" width="9.1796875" style="2" bestFit="1"/>
    <col min="12553" max="12800" width="9.1796875" style="2"/>
    <col min="12801" max="12801" width="5.453125" style="2" bestFit="1" customWidth="1"/>
    <col min="12802" max="12802" width="90.90625" style="2" customWidth="1"/>
    <col min="12803" max="12804" width="30.7265625" style="2" customWidth="1"/>
    <col min="12805" max="12805" width="34.1796875" style="2" customWidth="1"/>
    <col min="12806" max="12806" width="29" style="2" bestFit="1" customWidth="1"/>
    <col min="12807" max="12807" width="18.1796875" style="2" bestFit="1" customWidth="1"/>
    <col min="12808" max="12808" width="9.1796875" style="2" bestFit="1"/>
    <col min="12809" max="13056" width="9.1796875" style="2"/>
    <col min="13057" max="13057" width="5.453125" style="2" bestFit="1" customWidth="1"/>
    <col min="13058" max="13058" width="90.90625" style="2" customWidth="1"/>
    <col min="13059" max="13060" width="30.7265625" style="2" customWidth="1"/>
    <col min="13061" max="13061" width="34.1796875" style="2" customWidth="1"/>
    <col min="13062" max="13062" width="29" style="2" bestFit="1" customWidth="1"/>
    <col min="13063" max="13063" width="18.1796875" style="2" bestFit="1" customWidth="1"/>
    <col min="13064" max="13064" width="9.1796875" style="2" bestFit="1"/>
    <col min="13065" max="13312" width="9.1796875" style="2"/>
    <col min="13313" max="13313" width="5.453125" style="2" bestFit="1" customWidth="1"/>
    <col min="13314" max="13314" width="90.90625" style="2" customWidth="1"/>
    <col min="13315" max="13316" width="30.7265625" style="2" customWidth="1"/>
    <col min="13317" max="13317" width="34.1796875" style="2" customWidth="1"/>
    <col min="13318" max="13318" width="29" style="2" bestFit="1" customWidth="1"/>
    <col min="13319" max="13319" width="18.1796875" style="2" bestFit="1" customWidth="1"/>
    <col min="13320" max="13320" width="9.1796875" style="2" bestFit="1"/>
    <col min="13321" max="13568" width="9.1796875" style="2"/>
    <col min="13569" max="13569" width="5.453125" style="2" bestFit="1" customWidth="1"/>
    <col min="13570" max="13570" width="90.90625" style="2" customWidth="1"/>
    <col min="13571" max="13572" width="30.7265625" style="2" customWidth="1"/>
    <col min="13573" max="13573" width="34.1796875" style="2" customWidth="1"/>
    <col min="13574" max="13574" width="29" style="2" bestFit="1" customWidth="1"/>
    <col min="13575" max="13575" width="18.1796875" style="2" bestFit="1" customWidth="1"/>
    <col min="13576" max="13576" width="9.1796875" style="2" bestFit="1"/>
    <col min="13577" max="13824" width="9.1796875" style="2"/>
    <col min="13825" max="13825" width="5.453125" style="2" bestFit="1" customWidth="1"/>
    <col min="13826" max="13826" width="90.90625" style="2" customWidth="1"/>
    <col min="13827" max="13828" width="30.7265625" style="2" customWidth="1"/>
    <col min="13829" max="13829" width="34.1796875" style="2" customWidth="1"/>
    <col min="13830" max="13830" width="29" style="2" bestFit="1" customWidth="1"/>
    <col min="13831" max="13831" width="18.1796875" style="2" bestFit="1" customWidth="1"/>
    <col min="13832" max="13832" width="9.1796875" style="2" bestFit="1"/>
    <col min="13833" max="14080" width="9.1796875" style="2"/>
    <col min="14081" max="14081" width="5.453125" style="2" bestFit="1" customWidth="1"/>
    <col min="14082" max="14082" width="90.90625" style="2" customWidth="1"/>
    <col min="14083" max="14084" width="30.7265625" style="2" customWidth="1"/>
    <col min="14085" max="14085" width="34.1796875" style="2" customWidth="1"/>
    <col min="14086" max="14086" width="29" style="2" bestFit="1" customWidth="1"/>
    <col min="14087" max="14087" width="18.1796875" style="2" bestFit="1" customWidth="1"/>
    <col min="14088" max="14088" width="9.1796875" style="2" bestFit="1"/>
    <col min="14089" max="14336" width="9.1796875" style="2"/>
    <col min="14337" max="14337" width="5.453125" style="2" bestFit="1" customWidth="1"/>
    <col min="14338" max="14338" width="90.90625" style="2" customWidth="1"/>
    <col min="14339" max="14340" width="30.7265625" style="2" customWidth="1"/>
    <col min="14341" max="14341" width="34.1796875" style="2" customWidth="1"/>
    <col min="14342" max="14342" width="29" style="2" bestFit="1" customWidth="1"/>
    <col min="14343" max="14343" width="18.1796875" style="2" bestFit="1" customWidth="1"/>
    <col min="14344" max="14344" width="9.1796875" style="2" bestFit="1"/>
    <col min="14345" max="14592" width="9.1796875" style="2"/>
    <col min="14593" max="14593" width="5.453125" style="2" bestFit="1" customWidth="1"/>
    <col min="14594" max="14594" width="90.90625" style="2" customWidth="1"/>
    <col min="14595" max="14596" width="30.7265625" style="2" customWidth="1"/>
    <col min="14597" max="14597" width="34.1796875" style="2" customWidth="1"/>
    <col min="14598" max="14598" width="29" style="2" bestFit="1" customWidth="1"/>
    <col min="14599" max="14599" width="18.1796875" style="2" bestFit="1" customWidth="1"/>
    <col min="14600" max="14600" width="9.1796875" style="2" bestFit="1"/>
    <col min="14601" max="14848" width="9.1796875" style="2"/>
    <col min="14849" max="14849" width="5.453125" style="2" bestFit="1" customWidth="1"/>
    <col min="14850" max="14850" width="90.90625" style="2" customWidth="1"/>
    <col min="14851" max="14852" width="30.7265625" style="2" customWidth="1"/>
    <col min="14853" max="14853" width="34.1796875" style="2" customWidth="1"/>
    <col min="14854" max="14854" width="29" style="2" bestFit="1" customWidth="1"/>
    <col min="14855" max="14855" width="18.1796875" style="2" bestFit="1" customWidth="1"/>
    <col min="14856" max="14856" width="9.1796875" style="2" bestFit="1"/>
    <col min="14857" max="15104" width="9.1796875" style="2"/>
    <col min="15105" max="15105" width="5.453125" style="2" bestFit="1" customWidth="1"/>
    <col min="15106" max="15106" width="90.90625" style="2" customWidth="1"/>
    <col min="15107" max="15108" width="30.7265625" style="2" customWidth="1"/>
    <col min="15109" max="15109" width="34.1796875" style="2" customWidth="1"/>
    <col min="15110" max="15110" width="29" style="2" bestFit="1" customWidth="1"/>
    <col min="15111" max="15111" width="18.1796875" style="2" bestFit="1" customWidth="1"/>
    <col min="15112" max="15112" width="9.1796875" style="2" bestFit="1"/>
    <col min="15113" max="15360" width="9.1796875" style="2"/>
    <col min="15361" max="15361" width="5.453125" style="2" bestFit="1" customWidth="1"/>
    <col min="15362" max="15362" width="90.90625" style="2" customWidth="1"/>
    <col min="15363" max="15364" width="30.7265625" style="2" customWidth="1"/>
    <col min="15365" max="15365" width="34.1796875" style="2" customWidth="1"/>
    <col min="15366" max="15366" width="29" style="2" bestFit="1" customWidth="1"/>
    <col min="15367" max="15367" width="18.1796875" style="2" bestFit="1" customWidth="1"/>
    <col min="15368" max="15368" width="9.1796875" style="2" bestFit="1"/>
    <col min="15369" max="15616" width="9.1796875" style="2"/>
    <col min="15617" max="15617" width="5.453125" style="2" bestFit="1" customWidth="1"/>
    <col min="15618" max="15618" width="90.90625" style="2" customWidth="1"/>
    <col min="15619" max="15620" width="30.7265625" style="2" customWidth="1"/>
    <col min="15621" max="15621" width="34.1796875" style="2" customWidth="1"/>
    <col min="15622" max="15622" width="29" style="2" bestFit="1" customWidth="1"/>
    <col min="15623" max="15623" width="18.1796875" style="2" bestFit="1" customWidth="1"/>
    <col min="15624" max="15624" width="9.1796875" style="2" bestFit="1"/>
    <col min="15625" max="15872" width="9.1796875" style="2"/>
    <col min="15873" max="15873" width="5.453125" style="2" bestFit="1" customWidth="1"/>
    <col min="15874" max="15874" width="90.90625" style="2" customWidth="1"/>
    <col min="15875" max="15876" width="30.7265625" style="2" customWidth="1"/>
    <col min="15877" max="15877" width="34.1796875" style="2" customWidth="1"/>
    <col min="15878" max="15878" width="29" style="2" bestFit="1" customWidth="1"/>
    <col min="15879" max="15879" width="18.1796875" style="2" bestFit="1" customWidth="1"/>
    <col min="15880" max="15880" width="9.1796875" style="2" bestFit="1"/>
    <col min="15881" max="16128" width="9.1796875" style="2"/>
    <col min="16129" max="16129" width="5.453125" style="2" bestFit="1" customWidth="1"/>
    <col min="16130" max="16130" width="90.90625" style="2" customWidth="1"/>
    <col min="16131" max="16132" width="30.7265625" style="2" customWidth="1"/>
    <col min="16133" max="16133" width="34.1796875" style="2" customWidth="1"/>
    <col min="16134" max="16134" width="29" style="2" bestFit="1" customWidth="1"/>
    <col min="16135" max="16135" width="18.1796875" style="2" bestFit="1" customWidth="1"/>
    <col min="16136" max="16136" width="9.1796875" style="2" bestFit="1"/>
    <col min="16137" max="16384" width="9.1796875" style="2"/>
  </cols>
  <sheetData>
    <row r="1" spans="1:5" ht="13">
      <c r="A1" s="4" t="s">
        <v>0</v>
      </c>
      <c r="B1" s="70" t="s">
        <v>19</v>
      </c>
      <c r="C1" s="70"/>
      <c r="D1" s="70"/>
      <c r="E1" s="70"/>
    </row>
    <row r="3" spans="1:5" ht="14.5">
      <c r="B3" s="72" t="s">
        <v>3729</v>
      </c>
      <c r="C3" s="181"/>
      <c r="D3" s="114"/>
      <c r="E3" s="121"/>
    </row>
    <row r="4" spans="1:5" ht="58">
      <c r="B4" s="51" t="s">
        <v>3730</v>
      </c>
      <c r="C4" s="181"/>
      <c r="D4" s="114"/>
      <c r="E4" s="250"/>
    </row>
    <row r="5" spans="1:5" ht="14.5">
      <c r="B5" s="76" t="s">
        <v>241</v>
      </c>
      <c r="C5" s="181"/>
      <c r="D5" s="114"/>
      <c r="E5" s="121"/>
    </row>
    <row r="6" spans="1:5" ht="14.5">
      <c r="B6" s="76" t="s">
        <v>3731</v>
      </c>
      <c r="C6" s="181"/>
      <c r="D6" s="114"/>
      <c r="E6" s="121"/>
    </row>
    <row r="7" spans="1:5" ht="14.5">
      <c r="B7" s="76" t="s">
        <v>3732</v>
      </c>
      <c r="C7" s="181"/>
      <c r="D7" s="114"/>
      <c r="E7" s="121"/>
    </row>
    <row r="8" spans="1:5" ht="14.5">
      <c r="B8" s="85" t="s">
        <v>244</v>
      </c>
      <c r="C8" s="115" t="s">
        <v>245</v>
      </c>
      <c r="D8" s="115" t="s">
        <v>246</v>
      </c>
      <c r="E8" s="121"/>
    </row>
    <row r="9" spans="1:5" ht="14.5">
      <c r="B9" s="121"/>
      <c r="C9" s="136"/>
      <c r="D9" s="121"/>
      <c r="E9" s="121"/>
    </row>
    <row r="10" spans="1:5" ht="14.5">
      <c r="B10" s="192"/>
      <c r="C10" s="192"/>
      <c r="D10" s="192"/>
      <c r="E10" s="192"/>
    </row>
    <row r="11" spans="1:5" ht="14.5">
      <c r="B11" s="183" t="s">
        <v>2818</v>
      </c>
      <c r="C11" s="183"/>
      <c r="D11" s="183"/>
      <c r="E11" s="183"/>
    </row>
    <row r="12" spans="1:5" ht="14.5">
      <c r="B12" s="126" t="s">
        <v>2819</v>
      </c>
      <c r="C12" s="184" t="s">
        <v>2820</v>
      </c>
      <c r="D12" s="183" t="s">
        <v>2821</v>
      </c>
      <c r="E12" s="183" t="s">
        <v>2822</v>
      </c>
    </row>
    <row r="13" spans="1:5" ht="14.5">
      <c r="B13" s="126" t="s">
        <v>2823</v>
      </c>
      <c r="C13" s="184"/>
      <c r="D13" s="183"/>
      <c r="E13" s="183"/>
    </row>
    <row r="14" spans="1:5" ht="14.5">
      <c r="B14" s="72" t="s">
        <v>2824</v>
      </c>
      <c r="C14" s="185"/>
      <c r="D14" s="6"/>
      <c r="E14" s="6"/>
    </row>
    <row r="15" spans="1:5" ht="14.5">
      <c r="B15" s="72" t="s">
        <v>2826</v>
      </c>
      <c r="C15" s="185"/>
      <c r="D15" s="6"/>
      <c r="E15" s="6"/>
    </row>
    <row r="16" spans="1:5" ht="14.5">
      <c r="B16" s="72" t="s">
        <v>2827</v>
      </c>
      <c r="C16" s="185"/>
      <c r="D16" s="252" t="s">
        <v>3243</v>
      </c>
      <c r="E16" s="196"/>
    </row>
    <row r="17" spans="2:8" ht="14.5">
      <c r="B17" s="104" t="s">
        <v>2828</v>
      </c>
      <c r="C17" s="86"/>
      <c r="D17" s="85"/>
      <c r="E17" s="253"/>
    </row>
    <row r="18" spans="2:8" ht="14.5">
      <c r="B18" s="121"/>
      <c r="C18" s="136"/>
      <c r="D18" s="121"/>
      <c r="E18" s="121"/>
    </row>
    <row r="20" spans="2:8">
      <c r="B20" s="2" t="s">
        <v>247</v>
      </c>
    </row>
    <row r="22" spans="2:8" ht="13">
      <c r="B22" s="79" t="s">
        <v>248</v>
      </c>
      <c r="C22" s="80" t="s">
        <v>249</v>
      </c>
      <c r="D22" s="79" t="s">
        <v>727</v>
      </c>
      <c r="E22" s="79" t="s">
        <v>251</v>
      </c>
      <c r="F22" s="81" t="s">
        <v>252</v>
      </c>
      <c r="G22" s="81" t="s">
        <v>253</v>
      </c>
      <c r="H22" s="81" t="s">
        <v>254</v>
      </c>
    </row>
    <row r="23" spans="2:8" ht="13">
      <c r="B23" s="3" t="s">
        <v>728</v>
      </c>
    </row>
    <row r="24" spans="2:8" ht="13">
      <c r="B24" s="3" t="s">
        <v>257</v>
      </c>
    </row>
    <row r="25" spans="2:8" ht="13">
      <c r="B25" s="3" t="s">
        <v>729</v>
      </c>
    </row>
    <row r="26" spans="2:8">
      <c r="B26" s="2" t="s">
        <v>1489</v>
      </c>
      <c r="C26" s="78">
        <v>6.58</v>
      </c>
      <c r="D26" s="2" t="s">
        <v>731</v>
      </c>
      <c r="E26" s="2" t="s">
        <v>732</v>
      </c>
      <c r="F26" s="71">
        <v>21719700</v>
      </c>
      <c r="G26" s="71">
        <v>22039.85</v>
      </c>
      <c r="H26" s="71">
        <v>6.26</v>
      </c>
    </row>
    <row r="27" spans="2:8">
      <c r="B27" s="2" t="s">
        <v>3733</v>
      </c>
      <c r="C27" s="78">
        <v>6.69</v>
      </c>
      <c r="D27" s="2" t="s">
        <v>731</v>
      </c>
      <c r="E27" s="2" t="s">
        <v>1816</v>
      </c>
      <c r="F27" s="71">
        <v>13500000</v>
      </c>
      <c r="G27" s="71">
        <v>13790.72</v>
      </c>
      <c r="H27" s="71">
        <v>3.92</v>
      </c>
    </row>
    <row r="28" spans="2:8">
      <c r="B28" s="2" t="s">
        <v>3651</v>
      </c>
      <c r="C28" s="78">
        <v>6.95</v>
      </c>
      <c r="D28" s="2" t="s">
        <v>731</v>
      </c>
      <c r="E28" s="2" t="s">
        <v>2181</v>
      </c>
      <c r="F28" s="71">
        <v>5545100</v>
      </c>
      <c r="G28" s="71">
        <v>5836.41</v>
      </c>
      <c r="H28" s="71">
        <v>1.66</v>
      </c>
    </row>
    <row r="29" spans="2:8">
      <c r="B29" s="2" t="s">
        <v>3734</v>
      </c>
      <c r="C29" s="78">
        <v>6.95</v>
      </c>
      <c r="D29" s="2" t="s">
        <v>731</v>
      </c>
      <c r="E29" s="2" t="s">
        <v>3735</v>
      </c>
      <c r="F29" s="71">
        <v>5000000</v>
      </c>
      <c r="G29" s="71">
        <v>5059.1099999999997</v>
      </c>
      <c r="H29" s="71">
        <v>1.44</v>
      </c>
    </row>
    <row r="30" spans="2:8">
      <c r="B30" s="2" t="s">
        <v>1798</v>
      </c>
      <c r="C30" s="78">
        <v>6.92</v>
      </c>
      <c r="D30" s="2" t="s">
        <v>731</v>
      </c>
      <c r="E30" s="2" t="s">
        <v>1799</v>
      </c>
      <c r="F30" s="71">
        <v>4163100</v>
      </c>
      <c r="G30" s="71">
        <v>4251.1000000000004</v>
      </c>
      <c r="H30" s="71">
        <v>1.21</v>
      </c>
    </row>
    <row r="31" spans="2:8">
      <c r="B31" s="2" t="s">
        <v>1494</v>
      </c>
      <c r="C31" s="78">
        <v>6.61</v>
      </c>
      <c r="D31" s="2" t="s">
        <v>731</v>
      </c>
      <c r="E31" s="2" t="s">
        <v>1495</v>
      </c>
      <c r="F31" s="71">
        <v>3000000</v>
      </c>
      <c r="G31" s="71">
        <v>3109.1</v>
      </c>
      <c r="H31" s="71">
        <v>0.88</v>
      </c>
    </row>
    <row r="32" spans="2:8">
      <c r="B32" s="2" t="s">
        <v>1801</v>
      </c>
      <c r="C32" s="78">
        <v>6.93</v>
      </c>
      <c r="D32" s="2" t="s">
        <v>731</v>
      </c>
      <c r="E32" s="2" t="s">
        <v>1802</v>
      </c>
      <c r="F32" s="71">
        <v>3000000</v>
      </c>
      <c r="G32" s="71">
        <v>3099.04</v>
      </c>
      <c r="H32" s="71">
        <v>0.88</v>
      </c>
    </row>
    <row r="33" spans="2:8">
      <c r="B33" s="2" t="s">
        <v>3736</v>
      </c>
      <c r="C33" s="78">
        <v>6.99</v>
      </c>
      <c r="D33" s="2" t="s">
        <v>731</v>
      </c>
      <c r="E33" s="2" t="s">
        <v>3737</v>
      </c>
      <c r="F33" s="71">
        <v>2500000</v>
      </c>
      <c r="G33" s="71">
        <v>2609.9699999999998</v>
      </c>
      <c r="H33" s="71">
        <v>0.74</v>
      </c>
    </row>
    <row r="34" spans="2:8">
      <c r="B34" s="2" t="s">
        <v>1500</v>
      </c>
      <c r="C34" s="78">
        <v>6.69</v>
      </c>
      <c r="D34" s="2" t="s">
        <v>731</v>
      </c>
      <c r="E34" s="2" t="s">
        <v>1501</v>
      </c>
      <c r="F34" s="71">
        <v>2500000</v>
      </c>
      <c r="G34" s="71">
        <v>2602.1</v>
      </c>
      <c r="H34" s="71">
        <v>0.74</v>
      </c>
    </row>
    <row r="35" spans="2:8">
      <c r="B35" s="2" t="s">
        <v>3250</v>
      </c>
      <c r="C35" s="78">
        <v>6.95</v>
      </c>
      <c r="D35" s="2" t="s">
        <v>731</v>
      </c>
      <c r="E35" s="2" t="s">
        <v>3251</v>
      </c>
      <c r="F35" s="71">
        <v>2500000</v>
      </c>
      <c r="G35" s="71">
        <v>2535.4299999999998</v>
      </c>
      <c r="H35" s="71">
        <v>0.72</v>
      </c>
    </row>
    <row r="36" spans="2:8">
      <c r="B36" s="2" t="s">
        <v>3248</v>
      </c>
      <c r="C36" s="78">
        <v>6.94</v>
      </c>
      <c r="D36" s="2" t="s">
        <v>731</v>
      </c>
      <c r="E36" s="2" t="s">
        <v>3249</v>
      </c>
      <c r="F36" s="71">
        <v>2500000</v>
      </c>
      <c r="G36" s="71">
        <v>2533.37</v>
      </c>
      <c r="H36" s="71">
        <v>0.72</v>
      </c>
    </row>
    <row r="37" spans="2:8">
      <c r="B37" s="2" t="s">
        <v>3738</v>
      </c>
      <c r="C37" s="78">
        <v>6.95</v>
      </c>
      <c r="D37" s="2" t="s">
        <v>731</v>
      </c>
      <c r="E37" s="2" t="s">
        <v>3739</v>
      </c>
      <c r="F37" s="71">
        <v>2500000</v>
      </c>
      <c r="G37" s="71">
        <v>2528.75</v>
      </c>
      <c r="H37" s="71">
        <v>0.72</v>
      </c>
    </row>
    <row r="38" spans="2:8">
      <c r="B38" s="2" t="s">
        <v>1487</v>
      </c>
      <c r="C38" s="78">
        <v>6.61</v>
      </c>
      <c r="D38" s="2" t="s">
        <v>731</v>
      </c>
      <c r="E38" s="2" t="s">
        <v>1488</v>
      </c>
      <c r="F38" s="71">
        <v>2135200</v>
      </c>
      <c r="G38" s="71">
        <v>2204.8200000000002</v>
      </c>
      <c r="H38" s="71">
        <v>0.63</v>
      </c>
    </row>
    <row r="39" spans="2:8">
      <c r="B39" s="2" t="s">
        <v>1809</v>
      </c>
      <c r="C39" s="78">
        <v>6.95</v>
      </c>
      <c r="D39" s="2" t="s">
        <v>731</v>
      </c>
      <c r="E39" s="2" t="s">
        <v>1810</v>
      </c>
      <c r="F39" s="71">
        <v>2000000</v>
      </c>
      <c r="G39" s="71">
        <v>2080.16</v>
      </c>
      <c r="H39" s="71">
        <v>0.59</v>
      </c>
    </row>
    <row r="40" spans="2:8">
      <c r="B40" s="2" t="s">
        <v>3652</v>
      </c>
      <c r="C40" s="78">
        <v>6.69</v>
      </c>
      <c r="D40" s="2" t="s">
        <v>731</v>
      </c>
      <c r="E40" s="2" t="s">
        <v>3653</v>
      </c>
      <c r="F40" s="71">
        <v>1500000</v>
      </c>
      <c r="G40" s="71">
        <v>1572.61</v>
      </c>
      <c r="H40" s="71">
        <v>0.45</v>
      </c>
    </row>
    <row r="41" spans="2:8">
      <c r="B41" s="2" t="s">
        <v>3740</v>
      </c>
      <c r="C41" s="78">
        <v>6.96</v>
      </c>
      <c r="D41" s="2" t="s">
        <v>731</v>
      </c>
      <c r="E41" s="2" t="s">
        <v>3741</v>
      </c>
      <c r="F41" s="71">
        <v>1500000</v>
      </c>
      <c r="G41" s="71">
        <v>1544.69</v>
      </c>
      <c r="H41" s="71">
        <v>0.44</v>
      </c>
    </row>
    <row r="42" spans="2:8">
      <c r="B42" s="2" t="s">
        <v>3742</v>
      </c>
      <c r="C42" s="78">
        <v>6.95</v>
      </c>
      <c r="D42" s="2" t="s">
        <v>731</v>
      </c>
      <c r="E42" s="2" t="s">
        <v>3743</v>
      </c>
      <c r="F42" s="71">
        <v>1499500</v>
      </c>
      <c r="G42" s="71">
        <v>1539.69</v>
      </c>
      <c r="H42" s="71">
        <v>0.44</v>
      </c>
    </row>
    <row r="43" spans="2:8">
      <c r="B43" s="2" t="s">
        <v>3744</v>
      </c>
      <c r="C43" s="78">
        <v>6.95</v>
      </c>
      <c r="D43" s="2" t="s">
        <v>731</v>
      </c>
      <c r="E43" s="2" t="s">
        <v>3745</v>
      </c>
      <c r="F43" s="71">
        <v>1000000</v>
      </c>
      <c r="G43" s="71">
        <v>1060.72</v>
      </c>
      <c r="H43" s="71">
        <v>0.3</v>
      </c>
    </row>
    <row r="44" spans="2:8">
      <c r="B44" s="2" t="s">
        <v>3746</v>
      </c>
      <c r="C44" s="78">
        <v>6.95</v>
      </c>
      <c r="D44" s="2" t="s">
        <v>731</v>
      </c>
      <c r="E44" s="2" t="s">
        <v>3747</v>
      </c>
      <c r="F44" s="71">
        <v>1000000</v>
      </c>
      <c r="G44" s="71">
        <v>1042.06</v>
      </c>
      <c r="H44" s="71">
        <v>0.3</v>
      </c>
    </row>
    <row r="45" spans="2:8">
      <c r="B45" s="2" t="s">
        <v>1506</v>
      </c>
      <c r="C45" s="78">
        <v>6.97</v>
      </c>
      <c r="D45" s="2" t="s">
        <v>731</v>
      </c>
      <c r="E45" s="2" t="s">
        <v>1507</v>
      </c>
      <c r="F45" s="71">
        <v>500000</v>
      </c>
      <c r="G45" s="71">
        <v>521.65</v>
      </c>
      <c r="H45" s="71">
        <v>0.15</v>
      </c>
    </row>
    <row r="46" spans="2:8">
      <c r="B46" s="2" t="s">
        <v>3748</v>
      </c>
      <c r="C46" s="78">
        <v>6.95</v>
      </c>
      <c r="D46" s="2" t="s">
        <v>731</v>
      </c>
      <c r="E46" s="2" t="s">
        <v>3749</v>
      </c>
      <c r="F46" s="71">
        <v>500000</v>
      </c>
      <c r="G46" s="71">
        <v>510.2</v>
      </c>
      <c r="H46" s="71">
        <v>0.14000000000000001</v>
      </c>
    </row>
    <row r="47" spans="2:8">
      <c r="B47" s="2" t="s">
        <v>3750</v>
      </c>
      <c r="C47" s="78">
        <v>6.6</v>
      </c>
      <c r="D47" s="2" t="s">
        <v>731</v>
      </c>
      <c r="E47" s="2" t="s">
        <v>3751</v>
      </c>
      <c r="F47" s="71">
        <v>280000</v>
      </c>
      <c r="G47" s="71">
        <v>281.45999999999998</v>
      </c>
      <c r="H47" s="71">
        <v>0.08</v>
      </c>
    </row>
    <row r="48" spans="2:8">
      <c r="B48" s="2" t="s">
        <v>3752</v>
      </c>
      <c r="C48" s="78">
        <v>6.97</v>
      </c>
      <c r="D48" s="2" t="s">
        <v>731</v>
      </c>
      <c r="E48" s="2" t="s">
        <v>3753</v>
      </c>
      <c r="F48" s="71">
        <v>255000</v>
      </c>
      <c r="G48" s="71">
        <v>269.57</v>
      </c>
      <c r="H48" s="71">
        <v>0.08</v>
      </c>
    </row>
    <row r="49" spans="2:8">
      <c r="B49" s="2" t="s">
        <v>3754</v>
      </c>
      <c r="C49" s="78">
        <v>6.53</v>
      </c>
      <c r="D49" s="2" t="s">
        <v>731</v>
      </c>
      <c r="E49" s="2" t="s">
        <v>3755</v>
      </c>
      <c r="F49" s="71">
        <v>200000</v>
      </c>
      <c r="G49" s="71">
        <v>201.6</v>
      </c>
      <c r="H49" s="71">
        <v>0.06</v>
      </c>
    </row>
    <row r="50" spans="2:8">
      <c r="B50" s="2" t="s">
        <v>1510</v>
      </c>
      <c r="C50" s="78">
        <v>6.97</v>
      </c>
      <c r="D50" s="2" t="s">
        <v>731</v>
      </c>
      <c r="E50" s="2" t="s">
        <v>1511</v>
      </c>
      <c r="F50" s="71">
        <v>190600</v>
      </c>
      <c r="G50" s="71">
        <v>200.1</v>
      </c>
      <c r="H50" s="71">
        <v>0.06</v>
      </c>
    </row>
    <row r="51" spans="2:8">
      <c r="B51" s="2" t="s">
        <v>2188</v>
      </c>
      <c r="C51" s="78">
        <v>6.91</v>
      </c>
      <c r="D51" s="2" t="s">
        <v>731</v>
      </c>
      <c r="E51" s="2" t="s">
        <v>2189</v>
      </c>
      <c r="F51" s="71">
        <v>147800</v>
      </c>
      <c r="G51" s="71">
        <v>154.91</v>
      </c>
      <c r="H51" s="71">
        <v>0.04</v>
      </c>
    </row>
    <row r="52" spans="2:8">
      <c r="B52" s="2" t="s">
        <v>3756</v>
      </c>
      <c r="C52" s="78">
        <v>6.94</v>
      </c>
      <c r="D52" s="2" t="s">
        <v>731</v>
      </c>
      <c r="E52" s="2" t="s">
        <v>3757</v>
      </c>
      <c r="F52" s="71">
        <v>128500</v>
      </c>
      <c r="G52" s="71">
        <v>132.83000000000001</v>
      </c>
      <c r="H52" s="71">
        <v>0.04</v>
      </c>
    </row>
    <row r="53" spans="2:8">
      <c r="B53" s="2" t="s">
        <v>3758</v>
      </c>
      <c r="C53" s="78">
        <v>6.62</v>
      </c>
      <c r="D53" s="2" t="s">
        <v>731</v>
      </c>
      <c r="E53" s="2" t="s">
        <v>3759</v>
      </c>
      <c r="F53" s="71">
        <v>85000</v>
      </c>
      <c r="G53" s="71">
        <v>85.89</v>
      </c>
      <c r="H53" s="71">
        <v>0.02</v>
      </c>
    </row>
    <row r="54" spans="2:8">
      <c r="B54" s="2" t="s">
        <v>3760</v>
      </c>
      <c r="C54" s="78">
        <v>6.82</v>
      </c>
      <c r="D54" s="2" t="s">
        <v>731</v>
      </c>
      <c r="E54" s="2" t="s">
        <v>3761</v>
      </c>
      <c r="F54" s="71">
        <v>71000</v>
      </c>
      <c r="G54" s="71">
        <v>77.400000000000006</v>
      </c>
      <c r="H54" s="71">
        <v>0.02</v>
      </c>
    </row>
    <row r="55" spans="2:8">
      <c r="B55" s="2" t="s">
        <v>3260</v>
      </c>
      <c r="C55" s="78">
        <v>6.96</v>
      </c>
      <c r="D55" s="2" t="s">
        <v>731</v>
      </c>
      <c r="E55" s="2" t="s">
        <v>3261</v>
      </c>
      <c r="F55" s="71">
        <v>59400</v>
      </c>
      <c r="G55" s="71">
        <v>62.45</v>
      </c>
      <c r="H55" s="71">
        <v>0.02</v>
      </c>
    </row>
    <row r="56" spans="2:8">
      <c r="B56" s="2" t="s">
        <v>3762</v>
      </c>
      <c r="C56" s="78">
        <v>6.6</v>
      </c>
      <c r="D56" s="2" t="s">
        <v>731</v>
      </c>
      <c r="E56" s="2" t="s">
        <v>3763</v>
      </c>
      <c r="F56" s="71">
        <v>41300</v>
      </c>
      <c r="G56" s="71">
        <v>41.62</v>
      </c>
      <c r="H56" s="71">
        <v>0.01</v>
      </c>
    </row>
    <row r="57" spans="2:8" ht="13">
      <c r="B57" s="3" t="s">
        <v>745</v>
      </c>
      <c r="C57" s="82"/>
      <c r="D57" s="3"/>
      <c r="E57" s="3"/>
      <c r="F57" s="83"/>
      <c r="G57" s="83">
        <f>SUM(G22:G56)</f>
        <v>83579.380000000019</v>
      </c>
      <c r="H57" s="83">
        <f>SUM(H22:H56)</f>
        <v>23.759999999999987</v>
      </c>
    </row>
    <row r="58" spans="2:8" ht="13">
      <c r="B58" s="3" t="s">
        <v>746</v>
      </c>
    </row>
    <row r="59" spans="2:8">
      <c r="B59" s="2" t="s">
        <v>3266</v>
      </c>
      <c r="C59" s="78">
        <v>7.32</v>
      </c>
      <c r="D59" s="2" t="s">
        <v>748</v>
      </c>
      <c r="E59" s="2" t="s">
        <v>3267</v>
      </c>
      <c r="F59" s="71">
        <v>12500</v>
      </c>
      <c r="G59" s="71">
        <v>12566.16</v>
      </c>
      <c r="H59" s="71">
        <v>3.57</v>
      </c>
    </row>
    <row r="60" spans="2:8">
      <c r="B60" s="2" t="s">
        <v>3764</v>
      </c>
      <c r="C60" s="78">
        <v>7.25</v>
      </c>
      <c r="D60" s="2" t="s">
        <v>748</v>
      </c>
      <c r="E60" s="2" t="s">
        <v>3765</v>
      </c>
      <c r="F60" s="71">
        <v>10000</v>
      </c>
      <c r="G60" s="71">
        <v>10031</v>
      </c>
      <c r="H60" s="71">
        <v>2.85</v>
      </c>
    </row>
    <row r="61" spans="2:8">
      <c r="B61" s="2" t="s">
        <v>3766</v>
      </c>
      <c r="C61" s="78">
        <v>7.18</v>
      </c>
      <c r="D61" s="2" t="s">
        <v>748</v>
      </c>
      <c r="E61" s="2" t="s">
        <v>3767</v>
      </c>
      <c r="F61" s="71">
        <v>7500</v>
      </c>
      <c r="G61" s="71">
        <v>7627.21</v>
      </c>
      <c r="H61" s="71">
        <v>2.17</v>
      </c>
    </row>
    <row r="62" spans="2:8">
      <c r="B62" s="2" t="s">
        <v>3432</v>
      </c>
      <c r="C62" s="78">
        <v>7.13</v>
      </c>
      <c r="D62" s="2" t="s">
        <v>748</v>
      </c>
      <c r="E62" s="2" t="s">
        <v>3433</v>
      </c>
      <c r="F62" s="71">
        <v>750</v>
      </c>
      <c r="G62" s="71">
        <v>7592.42</v>
      </c>
      <c r="H62" s="71">
        <v>2.16</v>
      </c>
    </row>
    <row r="63" spans="2:8">
      <c r="B63" s="2" t="s">
        <v>3768</v>
      </c>
      <c r="C63" s="78">
        <v>7.27</v>
      </c>
      <c r="D63" s="2" t="s">
        <v>748</v>
      </c>
      <c r="E63" s="2" t="s">
        <v>3769</v>
      </c>
      <c r="F63" s="71">
        <v>7500</v>
      </c>
      <c r="G63" s="71">
        <v>7571.54</v>
      </c>
      <c r="H63" s="71">
        <v>2.15</v>
      </c>
    </row>
    <row r="64" spans="2:8">
      <c r="B64" s="2" t="s">
        <v>3270</v>
      </c>
      <c r="C64" s="78">
        <v>7.18</v>
      </c>
      <c r="D64" s="2" t="s">
        <v>748</v>
      </c>
      <c r="E64" s="2" t="s">
        <v>3271</v>
      </c>
      <c r="F64" s="71">
        <v>7500</v>
      </c>
      <c r="G64" s="71">
        <v>7565.77</v>
      </c>
      <c r="H64" s="71">
        <v>2.15</v>
      </c>
    </row>
    <row r="65" spans="2:8">
      <c r="B65" s="2" t="s">
        <v>1850</v>
      </c>
      <c r="C65" s="78">
        <v>7.24</v>
      </c>
      <c r="D65" s="2" t="s">
        <v>748</v>
      </c>
      <c r="E65" s="2" t="s">
        <v>1851</v>
      </c>
      <c r="F65" s="71">
        <v>7500</v>
      </c>
      <c r="G65" s="71">
        <v>7550.58</v>
      </c>
      <c r="H65" s="71">
        <v>2.15</v>
      </c>
    </row>
    <row r="66" spans="2:8">
      <c r="B66" s="2" t="s">
        <v>3770</v>
      </c>
      <c r="C66" s="78">
        <v>7.92</v>
      </c>
      <c r="D66" s="2" t="s">
        <v>756</v>
      </c>
      <c r="E66" s="2" t="s">
        <v>3771</v>
      </c>
      <c r="F66" s="71">
        <v>7500</v>
      </c>
      <c r="G66" s="71">
        <v>7537.22</v>
      </c>
      <c r="H66" s="71">
        <v>2.14</v>
      </c>
    </row>
    <row r="67" spans="2:8">
      <c r="B67" s="2" t="s">
        <v>3142</v>
      </c>
      <c r="C67" s="78">
        <v>7.26</v>
      </c>
      <c r="D67" s="2" t="s">
        <v>748</v>
      </c>
      <c r="E67" s="2" t="s">
        <v>3143</v>
      </c>
      <c r="F67" s="71">
        <v>7500</v>
      </c>
      <c r="G67" s="71">
        <v>7533.82</v>
      </c>
      <c r="H67" s="71">
        <v>2.14</v>
      </c>
    </row>
    <row r="68" spans="2:8">
      <c r="B68" s="2" t="s">
        <v>1516</v>
      </c>
      <c r="C68" s="78">
        <v>8.0500000000000007</v>
      </c>
      <c r="D68" s="2" t="s">
        <v>756</v>
      </c>
      <c r="E68" s="2" t="s">
        <v>1517</v>
      </c>
      <c r="F68" s="71">
        <v>5000</v>
      </c>
      <c r="G68" s="71">
        <v>5126.88</v>
      </c>
      <c r="H68" s="71">
        <v>1.46</v>
      </c>
    </row>
    <row r="69" spans="2:8">
      <c r="B69" s="2" t="s">
        <v>3772</v>
      </c>
      <c r="C69" s="78">
        <v>7.2</v>
      </c>
      <c r="D69" s="2" t="s">
        <v>748</v>
      </c>
      <c r="E69" s="2" t="s">
        <v>3773</v>
      </c>
      <c r="F69" s="71">
        <v>5000</v>
      </c>
      <c r="G69" s="71">
        <v>5067.87</v>
      </c>
      <c r="H69" s="71">
        <v>1.44</v>
      </c>
    </row>
    <row r="70" spans="2:8">
      <c r="B70" s="2" t="s">
        <v>3774</v>
      </c>
      <c r="C70" s="78">
        <v>7.13</v>
      </c>
      <c r="D70" s="2" t="s">
        <v>748</v>
      </c>
      <c r="E70" s="2" t="s">
        <v>3775</v>
      </c>
      <c r="F70" s="71">
        <v>5000</v>
      </c>
      <c r="G70" s="71">
        <v>5058.12</v>
      </c>
      <c r="H70" s="71">
        <v>1.44</v>
      </c>
    </row>
    <row r="71" spans="2:8">
      <c r="B71" s="2" t="s">
        <v>3776</v>
      </c>
      <c r="C71" s="78">
        <v>8.3800000000000008</v>
      </c>
      <c r="D71" s="2" t="s">
        <v>756</v>
      </c>
      <c r="E71" s="2" t="s">
        <v>3777</v>
      </c>
      <c r="F71" s="71">
        <v>5000</v>
      </c>
      <c r="G71" s="71">
        <v>5052.4399999999996</v>
      </c>
      <c r="H71" s="71">
        <v>1.44</v>
      </c>
    </row>
    <row r="72" spans="2:8">
      <c r="B72" s="2" t="s">
        <v>3778</v>
      </c>
      <c r="C72" s="78">
        <v>7.19</v>
      </c>
      <c r="D72" s="2" t="s">
        <v>748</v>
      </c>
      <c r="E72" s="2" t="s">
        <v>3779</v>
      </c>
      <c r="F72" s="71">
        <v>5000</v>
      </c>
      <c r="G72" s="71">
        <v>5049.3100000000004</v>
      </c>
      <c r="H72" s="71">
        <v>1.43</v>
      </c>
    </row>
    <row r="73" spans="2:8">
      <c r="B73" s="2" t="s">
        <v>2227</v>
      </c>
      <c r="C73" s="78">
        <v>7.1</v>
      </c>
      <c r="D73" s="2" t="s">
        <v>748</v>
      </c>
      <c r="E73" s="2" t="s">
        <v>2228</v>
      </c>
      <c r="F73" s="71">
        <v>5000</v>
      </c>
      <c r="G73" s="71">
        <v>5048.7700000000004</v>
      </c>
      <c r="H73" s="71">
        <v>1.43</v>
      </c>
    </row>
    <row r="74" spans="2:8">
      <c r="B74" s="2" t="s">
        <v>3780</v>
      </c>
      <c r="C74" s="78">
        <v>7.3</v>
      </c>
      <c r="D74" s="2" t="s">
        <v>748</v>
      </c>
      <c r="E74" s="2" t="s">
        <v>3781</v>
      </c>
      <c r="F74" s="71">
        <v>5000</v>
      </c>
      <c r="G74" s="71">
        <v>5042.8599999999997</v>
      </c>
      <c r="H74" s="71">
        <v>1.43</v>
      </c>
    </row>
    <row r="75" spans="2:8">
      <c r="B75" s="2" t="s">
        <v>3782</v>
      </c>
      <c r="C75" s="78">
        <v>7.3</v>
      </c>
      <c r="D75" s="2" t="s">
        <v>748</v>
      </c>
      <c r="E75" s="2" t="s">
        <v>3783</v>
      </c>
      <c r="F75" s="71">
        <v>5000</v>
      </c>
      <c r="G75" s="71">
        <v>5041.18</v>
      </c>
      <c r="H75" s="71">
        <v>1.43</v>
      </c>
    </row>
    <row r="76" spans="2:8">
      <c r="B76" s="2" t="s">
        <v>1848</v>
      </c>
      <c r="C76" s="78">
        <v>8.91</v>
      </c>
      <c r="D76" s="2" t="s">
        <v>1846</v>
      </c>
      <c r="E76" s="2" t="s">
        <v>1849</v>
      </c>
      <c r="F76" s="71">
        <v>5000</v>
      </c>
      <c r="G76" s="71">
        <v>5040.6400000000003</v>
      </c>
      <c r="H76" s="71">
        <v>1.43</v>
      </c>
    </row>
    <row r="77" spans="2:8">
      <c r="B77" s="2" t="s">
        <v>2221</v>
      </c>
      <c r="C77" s="78">
        <v>7.5</v>
      </c>
      <c r="D77" s="2" t="s">
        <v>748</v>
      </c>
      <c r="E77" s="2" t="s">
        <v>2222</v>
      </c>
      <c r="F77" s="71">
        <v>5000</v>
      </c>
      <c r="G77" s="71">
        <v>5028.3500000000004</v>
      </c>
      <c r="H77" s="71">
        <v>1.43</v>
      </c>
    </row>
    <row r="78" spans="2:8">
      <c r="B78" s="2" t="s">
        <v>3784</v>
      </c>
      <c r="C78" s="78">
        <v>7.92</v>
      </c>
      <c r="D78" s="2" t="s">
        <v>748</v>
      </c>
      <c r="E78" s="2" t="s">
        <v>3785</v>
      </c>
      <c r="F78" s="71">
        <v>5000</v>
      </c>
      <c r="G78" s="71">
        <v>5015.97</v>
      </c>
      <c r="H78" s="71">
        <v>1.43</v>
      </c>
    </row>
    <row r="79" spans="2:8">
      <c r="B79" s="2" t="s">
        <v>3786</v>
      </c>
      <c r="C79" s="78">
        <v>7.75</v>
      </c>
      <c r="D79" s="2" t="s">
        <v>748</v>
      </c>
      <c r="E79" s="2" t="s">
        <v>3787</v>
      </c>
      <c r="F79" s="71">
        <v>5000</v>
      </c>
      <c r="G79" s="71">
        <v>5012.46</v>
      </c>
      <c r="H79" s="71">
        <v>1.42</v>
      </c>
    </row>
    <row r="80" spans="2:8">
      <c r="B80" s="2" t="s">
        <v>3305</v>
      </c>
      <c r="C80" s="78">
        <v>7.75</v>
      </c>
      <c r="D80" s="2" t="s">
        <v>748</v>
      </c>
      <c r="E80" s="2" t="s">
        <v>3306</v>
      </c>
      <c r="F80" s="71">
        <v>5000</v>
      </c>
      <c r="G80" s="71">
        <v>5011.1899999999996</v>
      </c>
      <c r="H80" s="71">
        <v>1.42</v>
      </c>
    </row>
    <row r="81" spans="2:8">
      <c r="B81" s="2" t="s">
        <v>3788</v>
      </c>
      <c r="C81" s="78">
        <v>7.42</v>
      </c>
      <c r="D81" s="2" t="s">
        <v>748</v>
      </c>
      <c r="E81" s="2" t="s">
        <v>3789</v>
      </c>
      <c r="F81" s="71">
        <v>4000</v>
      </c>
      <c r="G81" s="71">
        <v>4043.8</v>
      </c>
      <c r="H81" s="71">
        <v>1.1499999999999999</v>
      </c>
    </row>
    <row r="82" spans="2:8">
      <c r="B82" s="2" t="s">
        <v>3790</v>
      </c>
      <c r="C82" s="78">
        <v>8.25</v>
      </c>
      <c r="D82" s="2" t="s">
        <v>756</v>
      </c>
      <c r="E82" s="2" t="s">
        <v>3791</v>
      </c>
      <c r="F82" s="71">
        <v>3500</v>
      </c>
      <c r="G82" s="71">
        <v>3528.92</v>
      </c>
      <c r="H82" s="71">
        <v>1</v>
      </c>
    </row>
    <row r="83" spans="2:8">
      <c r="B83" s="2" t="s">
        <v>1522</v>
      </c>
      <c r="C83" s="78">
        <v>7.64</v>
      </c>
      <c r="D83" s="2" t="s">
        <v>753</v>
      </c>
      <c r="E83" s="2" t="s">
        <v>1523</v>
      </c>
      <c r="F83" s="71">
        <v>3500</v>
      </c>
      <c r="G83" s="71">
        <v>3342.51</v>
      </c>
      <c r="H83" s="71">
        <v>0.95</v>
      </c>
    </row>
    <row r="84" spans="2:8">
      <c r="B84" s="2" t="s">
        <v>3792</v>
      </c>
      <c r="C84" s="78">
        <v>8.16</v>
      </c>
      <c r="D84" s="2" t="s">
        <v>756</v>
      </c>
      <c r="E84" s="2" t="s">
        <v>3793</v>
      </c>
      <c r="F84" s="71">
        <v>3000</v>
      </c>
      <c r="G84" s="71">
        <v>3107.4</v>
      </c>
      <c r="H84" s="71">
        <v>0.88</v>
      </c>
    </row>
    <row r="85" spans="2:8">
      <c r="B85" s="2" t="s">
        <v>3132</v>
      </c>
      <c r="C85" s="78">
        <v>7.3</v>
      </c>
      <c r="D85" s="2" t="s">
        <v>748</v>
      </c>
      <c r="E85" s="2" t="s">
        <v>3133</v>
      </c>
      <c r="F85" s="71">
        <v>300</v>
      </c>
      <c r="G85" s="71">
        <v>2952.01</v>
      </c>
      <c r="H85" s="71">
        <v>0.84</v>
      </c>
    </row>
    <row r="86" spans="2:8">
      <c r="B86" s="2" t="s">
        <v>3794</v>
      </c>
      <c r="C86" s="78">
        <v>7.15</v>
      </c>
      <c r="D86" s="2" t="s">
        <v>748</v>
      </c>
      <c r="E86" s="2" t="s">
        <v>3795</v>
      </c>
      <c r="F86" s="71">
        <v>2500</v>
      </c>
      <c r="G86" s="71">
        <v>2561.48</v>
      </c>
      <c r="H86" s="71">
        <v>0.73</v>
      </c>
    </row>
    <row r="87" spans="2:8">
      <c r="B87" s="2" t="s">
        <v>1518</v>
      </c>
      <c r="C87" s="78">
        <v>7.15</v>
      </c>
      <c r="D87" s="2" t="s">
        <v>748</v>
      </c>
      <c r="E87" s="2" t="s">
        <v>1519</v>
      </c>
      <c r="F87" s="71">
        <v>2500</v>
      </c>
      <c r="G87" s="71">
        <v>2548.42</v>
      </c>
      <c r="H87" s="71">
        <v>0.72</v>
      </c>
    </row>
    <row r="88" spans="2:8">
      <c r="B88" s="2" t="s">
        <v>3796</v>
      </c>
      <c r="C88" s="78">
        <v>7.39</v>
      </c>
      <c r="D88" s="2" t="s">
        <v>748</v>
      </c>
      <c r="E88" s="2" t="s">
        <v>3797</v>
      </c>
      <c r="F88" s="71">
        <v>2500</v>
      </c>
      <c r="G88" s="71">
        <v>2545.9499999999998</v>
      </c>
      <c r="H88" s="71">
        <v>0.72</v>
      </c>
    </row>
    <row r="89" spans="2:8">
      <c r="B89" s="2" t="s">
        <v>1841</v>
      </c>
      <c r="C89" s="78">
        <v>7.42</v>
      </c>
      <c r="D89" s="2" t="s">
        <v>748</v>
      </c>
      <c r="E89" s="2" t="s">
        <v>1842</v>
      </c>
      <c r="F89" s="71">
        <v>2500</v>
      </c>
      <c r="G89" s="71">
        <v>2542.4499999999998</v>
      </c>
      <c r="H89" s="71">
        <v>0.72</v>
      </c>
    </row>
    <row r="90" spans="2:8">
      <c r="B90" s="2" t="s">
        <v>3798</v>
      </c>
      <c r="C90" s="78">
        <v>7.2</v>
      </c>
      <c r="D90" s="2" t="s">
        <v>748</v>
      </c>
      <c r="E90" s="2" t="s">
        <v>3799</v>
      </c>
      <c r="F90" s="71">
        <v>2500</v>
      </c>
      <c r="G90" s="71">
        <v>2537.21</v>
      </c>
      <c r="H90" s="71">
        <v>0.72</v>
      </c>
    </row>
    <row r="91" spans="2:8">
      <c r="B91" s="2" t="s">
        <v>3800</v>
      </c>
      <c r="C91" s="78">
        <v>8.16</v>
      </c>
      <c r="D91" s="2" t="s">
        <v>1846</v>
      </c>
      <c r="E91" s="2" t="s">
        <v>3801</v>
      </c>
      <c r="F91" s="71">
        <v>2500</v>
      </c>
      <c r="G91" s="71">
        <v>2531.17</v>
      </c>
      <c r="H91" s="71">
        <v>0.72</v>
      </c>
    </row>
    <row r="92" spans="2:8">
      <c r="B92" s="2" t="s">
        <v>3802</v>
      </c>
      <c r="C92" s="78">
        <v>8.16</v>
      </c>
      <c r="D92" s="2" t="s">
        <v>756</v>
      </c>
      <c r="E92" s="2" t="s">
        <v>3803</v>
      </c>
      <c r="F92" s="71">
        <v>2500</v>
      </c>
      <c r="G92" s="71">
        <v>2527.92</v>
      </c>
      <c r="H92" s="71">
        <v>0.72</v>
      </c>
    </row>
    <row r="93" spans="2:8">
      <c r="B93" s="2" t="s">
        <v>3804</v>
      </c>
      <c r="C93" s="78">
        <v>7.41</v>
      </c>
      <c r="D93" s="2" t="s">
        <v>748</v>
      </c>
      <c r="E93" s="2" t="s">
        <v>3805</v>
      </c>
      <c r="F93" s="71">
        <v>2500</v>
      </c>
      <c r="G93" s="71">
        <v>2524.81</v>
      </c>
      <c r="H93" s="71">
        <v>0.72</v>
      </c>
    </row>
    <row r="94" spans="2:8">
      <c r="B94" s="2" t="s">
        <v>3806</v>
      </c>
      <c r="C94" s="78">
        <v>7.27</v>
      </c>
      <c r="D94" s="2" t="s">
        <v>748</v>
      </c>
      <c r="E94" s="2" t="s">
        <v>3807</v>
      </c>
      <c r="F94" s="71">
        <v>2500</v>
      </c>
      <c r="G94" s="71">
        <v>2523.75</v>
      </c>
      <c r="H94" s="71">
        <v>0.72</v>
      </c>
    </row>
    <row r="95" spans="2:8">
      <c r="B95" s="2" t="s">
        <v>3808</v>
      </c>
      <c r="C95" s="78">
        <v>7.56</v>
      </c>
      <c r="D95" s="2" t="s">
        <v>748</v>
      </c>
      <c r="E95" s="2" t="s">
        <v>3809</v>
      </c>
      <c r="F95" s="71">
        <v>250</v>
      </c>
      <c r="G95" s="71">
        <v>2523.29</v>
      </c>
      <c r="H95" s="71">
        <v>0.72</v>
      </c>
    </row>
    <row r="96" spans="2:8">
      <c r="B96" s="2" t="s">
        <v>3810</v>
      </c>
      <c r="C96" s="78">
        <v>7.2</v>
      </c>
      <c r="D96" s="2" t="s">
        <v>748</v>
      </c>
      <c r="E96" s="2" t="s">
        <v>3811</v>
      </c>
      <c r="F96" s="71">
        <v>2500</v>
      </c>
      <c r="G96" s="71">
        <v>2515.33</v>
      </c>
      <c r="H96" s="71">
        <v>0.71</v>
      </c>
    </row>
    <row r="97" spans="2:8">
      <c r="B97" s="2" t="s">
        <v>3274</v>
      </c>
      <c r="C97" s="78">
        <v>8.1</v>
      </c>
      <c r="D97" s="2" t="s">
        <v>3275</v>
      </c>
      <c r="E97" s="2" t="s">
        <v>3276</v>
      </c>
      <c r="F97" s="71">
        <v>2500</v>
      </c>
      <c r="G97" s="71">
        <v>2514.9899999999998</v>
      </c>
      <c r="H97" s="71">
        <v>0.71</v>
      </c>
    </row>
    <row r="98" spans="2:8">
      <c r="B98" s="2" t="s">
        <v>3812</v>
      </c>
      <c r="C98" s="78">
        <v>7.62</v>
      </c>
      <c r="D98" s="2" t="s">
        <v>748</v>
      </c>
      <c r="E98" s="2" t="s">
        <v>3813</v>
      </c>
      <c r="F98" s="71">
        <v>2500</v>
      </c>
      <c r="G98" s="71">
        <v>2514.85</v>
      </c>
      <c r="H98" s="71">
        <v>0.71</v>
      </c>
    </row>
    <row r="99" spans="2:8">
      <c r="B99" s="2" t="s">
        <v>2504</v>
      </c>
      <c r="C99" s="78">
        <v>8.19</v>
      </c>
      <c r="D99" s="2" t="s">
        <v>756</v>
      </c>
      <c r="E99" s="2" t="s">
        <v>2505</v>
      </c>
      <c r="F99" s="71">
        <v>2500</v>
      </c>
      <c r="G99" s="71">
        <v>2514.4299999999998</v>
      </c>
      <c r="H99" s="71">
        <v>0.71</v>
      </c>
    </row>
    <row r="100" spans="2:8">
      <c r="B100" s="2" t="s">
        <v>3814</v>
      </c>
      <c r="C100" s="78">
        <v>7.19</v>
      </c>
      <c r="D100" s="2" t="s">
        <v>748</v>
      </c>
      <c r="E100" s="2" t="s">
        <v>3815</v>
      </c>
      <c r="F100" s="71">
        <v>2500</v>
      </c>
      <c r="G100" s="71">
        <v>2512.4</v>
      </c>
      <c r="H100" s="71">
        <v>0.71</v>
      </c>
    </row>
    <row r="101" spans="2:8">
      <c r="B101" s="2" t="s">
        <v>3816</v>
      </c>
      <c r="C101" s="78">
        <v>7.55</v>
      </c>
      <c r="D101" s="2" t="s">
        <v>748</v>
      </c>
      <c r="E101" s="2" t="s">
        <v>3817</v>
      </c>
      <c r="F101" s="71">
        <v>2500</v>
      </c>
      <c r="G101" s="71">
        <v>2512.39</v>
      </c>
      <c r="H101" s="71">
        <v>0.71</v>
      </c>
    </row>
    <row r="102" spans="2:8">
      <c r="B102" s="2" t="s">
        <v>3004</v>
      </c>
      <c r="C102" s="78">
        <v>7.98</v>
      </c>
      <c r="D102" s="2" t="s">
        <v>756</v>
      </c>
      <c r="E102" s="2" t="s">
        <v>3005</v>
      </c>
      <c r="F102" s="71">
        <v>2500</v>
      </c>
      <c r="G102" s="71">
        <v>2511.85</v>
      </c>
      <c r="H102" s="71">
        <v>0.71</v>
      </c>
    </row>
    <row r="103" spans="2:8">
      <c r="B103" s="2" t="s">
        <v>2211</v>
      </c>
      <c r="C103" s="78">
        <v>7.98</v>
      </c>
      <c r="D103" s="2" t="s">
        <v>756</v>
      </c>
      <c r="E103" s="2" t="s">
        <v>2212</v>
      </c>
      <c r="F103" s="71">
        <v>2500</v>
      </c>
      <c r="G103" s="71">
        <v>2509.31</v>
      </c>
      <c r="H103" s="71">
        <v>0.71</v>
      </c>
    </row>
    <row r="104" spans="2:8">
      <c r="B104" s="2" t="s">
        <v>1855</v>
      </c>
      <c r="C104" s="78">
        <v>7.78</v>
      </c>
      <c r="D104" s="2" t="s">
        <v>1846</v>
      </c>
      <c r="E104" s="2" t="s">
        <v>1856</v>
      </c>
      <c r="F104" s="71">
        <v>2500</v>
      </c>
      <c r="G104" s="71">
        <v>2509.21</v>
      </c>
      <c r="H104" s="71">
        <v>0.71</v>
      </c>
    </row>
    <row r="105" spans="2:8">
      <c r="B105" s="2" t="s">
        <v>3818</v>
      </c>
      <c r="C105" s="78">
        <v>7.56</v>
      </c>
      <c r="D105" s="2" t="s">
        <v>748</v>
      </c>
      <c r="E105" s="2" t="s">
        <v>3819</v>
      </c>
      <c r="F105" s="71">
        <v>250</v>
      </c>
      <c r="G105" s="71">
        <v>2508.4299999999998</v>
      </c>
      <c r="H105" s="71">
        <v>0.71</v>
      </c>
    </row>
    <row r="106" spans="2:8">
      <c r="B106" s="2" t="s">
        <v>3820</v>
      </c>
      <c r="C106" s="78">
        <v>7.26</v>
      </c>
      <c r="D106" s="2" t="s">
        <v>748</v>
      </c>
      <c r="E106" s="2" t="s">
        <v>3821</v>
      </c>
      <c r="F106" s="71">
        <v>250</v>
      </c>
      <c r="G106" s="71">
        <v>2508.06</v>
      </c>
      <c r="H106" s="71">
        <v>0.71</v>
      </c>
    </row>
    <row r="107" spans="2:8">
      <c r="B107" s="2" t="s">
        <v>3822</v>
      </c>
      <c r="C107" s="78">
        <v>7.72</v>
      </c>
      <c r="D107" s="2" t="s">
        <v>748</v>
      </c>
      <c r="E107" s="2" t="s">
        <v>3823</v>
      </c>
      <c r="F107" s="71">
        <v>2500</v>
      </c>
      <c r="G107" s="71">
        <v>2505.6799999999998</v>
      </c>
      <c r="H107" s="71">
        <v>0.71</v>
      </c>
    </row>
    <row r="108" spans="2:8">
      <c r="B108" s="2" t="s">
        <v>3824</v>
      </c>
      <c r="C108" s="78">
        <v>7.57</v>
      </c>
      <c r="D108" s="2" t="s">
        <v>3825</v>
      </c>
      <c r="E108" s="2" t="s">
        <v>3826</v>
      </c>
      <c r="F108" s="71">
        <v>250</v>
      </c>
      <c r="G108" s="71">
        <v>2500.2399999999998</v>
      </c>
      <c r="H108" s="71">
        <v>0.71</v>
      </c>
    </row>
    <row r="109" spans="2:8">
      <c r="B109" s="2" t="s">
        <v>3827</v>
      </c>
      <c r="C109" s="78">
        <v>9</v>
      </c>
      <c r="D109" s="2" t="s">
        <v>1846</v>
      </c>
      <c r="E109" s="2" t="s">
        <v>3828</v>
      </c>
      <c r="F109" s="71">
        <v>2500</v>
      </c>
      <c r="G109" s="71">
        <v>2498.11</v>
      </c>
      <c r="H109" s="71">
        <v>0.71</v>
      </c>
    </row>
    <row r="110" spans="2:8">
      <c r="B110" s="2" t="s">
        <v>2522</v>
      </c>
      <c r="C110" s="78">
        <v>7.35</v>
      </c>
      <c r="D110" s="2" t="s">
        <v>748</v>
      </c>
      <c r="E110" s="2" t="s">
        <v>2523</v>
      </c>
      <c r="F110" s="71">
        <v>250</v>
      </c>
      <c r="G110" s="71">
        <v>2492.52</v>
      </c>
      <c r="H110" s="71">
        <v>0.71</v>
      </c>
    </row>
    <row r="111" spans="2:8">
      <c r="B111" s="2" t="s">
        <v>3829</v>
      </c>
      <c r="C111" s="78">
        <v>7.33</v>
      </c>
      <c r="D111" s="2" t="s">
        <v>748</v>
      </c>
      <c r="E111" s="2" t="s">
        <v>3830</v>
      </c>
      <c r="F111" s="71">
        <v>250</v>
      </c>
      <c r="G111" s="71">
        <v>2425.9499999999998</v>
      </c>
      <c r="H111" s="71">
        <v>0.69</v>
      </c>
    </row>
    <row r="112" spans="2:8">
      <c r="B112" s="2" t="s">
        <v>3831</v>
      </c>
      <c r="C112" s="78">
        <v>7.9</v>
      </c>
      <c r="D112" s="2" t="s">
        <v>748</v>
      </c>
      <c r="E112" s="2" t="s">
        <v>3832</v>
      </c>
      <c r="F112" s="71">
        <v>150</v>
      </c>
      <c r="G112" s="71">
        <v>1508.71</v>
      </c>
      <c r="H112" s="71">
        <v>0.43</v>
      </c>
    </row>
    <row r="113" spans="2:8">
      <c r="B113" s="2" t="s">
        <v>3833</v>
      </c>
      <c r="C113" s="78">
        <v>7.45</v>
      </c>
      <c r="D113" s="2" t="s">
        <v>3834</v>
      </c>
      <c r="E113" s="2" t="s">
        <v>3835</v>
      </c>
      <c r="F113" s="71">
        <v>100</v>
      </c>
      <c r="G113" s="71">
        <v>1023.22</v>
      </c>
      <c r="H113" s="71">
        <v>0.28999999999999998</v>
      </c>
    </row>
    <row r="114" spans="2:8">
      <c r="B114" s="2" t="s">
        <v>3836</v>
      </c>
      <c r="C114" s="78">
        <v>8</v>
      </c>
      <c r="D114" s="2" t="s">
        <v>756</v>
      </c>
      <c r="E114" s="2" t="s">
        <v>3837</v>
      </c>
      <c r="F114" s="71">
        <v>1000</v>
      </c>
      <c r="G114" s="71">
        <v>1004.17</v>
      </c>
      <c r="H114" s="71">
        <v>0.28999999999999998</v>
      </c>
    </row>
    <row r="115" spans="2:8">
      <c r="B115" s="2" t="s">
        <v>3838</v>
      </c>
      <c r="C115" s="78">
        <v>7.23</v>
      </c>
      <c r="D115" s="2" t="s">
        <v>748</v>
      </c>
      <c r="E115" s="2" t="s">
        <v>3839</v>
      </c>
      <c r="F115" s="71">
        <v>50</v>
      </c>
      <c r="G115" s="71">
        <v>531.30999999999995</v>
      </c>
      <c r="H115" s="71">
        <v>0.15</v>
      </c>
    </row>
    <row r="116" spans="2:8">
      <c r="B116" s="2" t="s">
        <v>3840</v>
      </c>
      <c r="C116" s="78">
        <v>7.15</v>
      </c>
      <c r="D116" s="2" t="s">
        <v>748</v>
      </c>
      <c r="E116" s="2" t="s">
        <v>3841</v>
      </c>
      <c r="F116" s="71">
        <v>50</v>
      </c>
      <c r="G116" s="71">
        <v>508.19</v>
      </c>
      <c r="H116" s="71">
        <v>0.14000000000000001</v>
      </c>
    </row>
    <row r="117" spans="2:8">
      <c r="B117" s="2" t="s">
        <v>3842</v>
      </c>
      <c r="C117" s="78">
        <v>7.95</v>
      </c>
      <c r="D117" s="2" t="s">
        <v>756</v>
      </c>
      <c r="E117" s="2" t="s">
        <v>3843</v>
      </c>
      <c r="F117" s="71">
        <v>50</v>
      </c>
      <c r="G117" s="71">
        <v>498.89</v>
      </c>
      <c r="H117" s="71">
        <v>0.14000000000000001</v>
      </c>
    </row>
    <row r="118" spans="2:8">
      <c r="B118" s="2" t="s">
        <v>3844</v>
      </c>
      <c r="C118" s="78">
        <v>7.53</v>
      </c>
      <c r="D118" s="2" t="s">
        <v>748</v>
      </c>
      <c r="E118" s="2" t="s">
        <v>3845</v>
      </c>
      <c r="F118" s="71">
        <v>50</v>
      </c>
      <c r="G118" s="71">
        <v>491.23</v>
      </c>
      <c r="H118" s="71">
        <v>0.14000000000000001</v>
      </c>
    </row>
    <row r="119" spans="2:8">
      <c r="B119" s="2" t="s">
        <v>3846</v>
      </c>
      <c r="C119" s="78">
        <v>7.12</v>
      </c>
      <c r="D119" s="2" t="s">
        <v>748</v>
      </c>
      <c r="E119" s="2" t="s">
        <v>3847</v>
      </c>
      <c r="F119" s="71">
        <v>30</v>
      </c>
      <c r="G119" s="71">
        <v>314.08999999999997</v>
      </c>
      <c r="H119" s="71">
        <v>0.09</v>
      </c>
    </row>
    <row r="120" spans="2:8">
      <c r="B120" s="2" t="s">
        <v>3848</v>
      </c>
      <c r="C120" s="78">
        <v>7.46</v>
      </c>
      <c r="D120" s="2" t="s">
        <v>748</v>
      </c>
      <c r="E120" s="2" t="s">
        <v>3849</v>
      </c>
      <c r="F120" s="71">
        <v>12</v>
      </c>
      <c r="G120" s="71">
        <v>122.38</v>
      </c>
      <c r="H120" s="71">
        <v>0.03</v>
      </c>
    </row>
    <row r="121" spans="2:8">
      <c r="B121" s="2" t="s">
        <v>3850</v>
      </c>
      <c r="C121" s="78">
        <v>7.12</v>
      </c>
      <c r="D121" s="2" t="s">
        <v>748</v>
      </c>
      <c r="E121" s="2" t="s">
        <v>3851</v>
      </c>
      <c r="F121" s="71">
        <v>10</v>
      </c>
      <c r="G121" s="71">
        <v>104.09</v>
      </c>
      <c r="H121" s="71">
        <v>0.03</v>
      </c>
    </row>
    <row r="122" spans="2:8">
      <c r="B122" s="2" t="s">
        <v>1867</v>
      </c>
      <c r="C122" s="78">
        <v>7.1</v>
      </c>
      <c r="D122" s="2" t="s">
        <v>748</v>
      </c>
      <c r="E122" s="2" t="s">
        <v>1868</v>
      </c>
      <c r="F122" s="71">
        <v>10</v>
      </c>
      <c r="G122" s="71">
        <v>99.11</v>
      </c>
      <c r="H122" s="71">
        <v>0.03</v>
      </c>
    </row>
    <row r="123" spans="2:8">
      <c r="B123" s="2" t="s">
        <v>1843</v>
      </c>
      <c r="C123" s="78">
        <v>7.66</v>
      </c>
      <c r="D123" s="2" t="s">
        <v>748</v>
      </c>
      <c r="E123" s="2" t="s">
        <v>1844</v>
      </c>
      <c r="F123" s="71">
        <v>10</v>
      </c>
      <c r="G123" s="71">
        <v>99.1</v>
      </c>
      <c r="H123" s="71">
        <v>0.03</v>
      </c>
    </row>
    <row r="124" spans="2:8" ht="13">
      <c r="B124" s="3" t="s">
        <v>760</v>
      </c>
      <c r="C124" s="82"/>
      <c r="D124" s="3"/>
      <c r="E124" s="3"/>
      <c r="F124" s="83"/>
      <c r="G124" s="83">
        <f>SUM(G58:G123)</f>
        <v>229871.09000000003</v>
      </c>
      <c r="H124" s="83">
        <f>SUM(H58:H123)</f>
        <v>65.270000000000039</v>
      </c>
    </row>
    <row r="125" spans="2:8" ht="13">
      <c r="B125" s="3" t="s">
        <v>2247</v>
      </c>
    </row>
    <row r="126" spans="2:8">
      <c r="B126" s="2" t="s">
        <v>2248</v>
      </c>
      <c r="C126" s="78">
        <v>9.02</v>
      </c>
      <c r="D126" s="2" t="s">
        <v>2249</v>
      </c>
      <c r="E126" s="2" t="s">
        <v>2250</v>
      </c>
      <c r="F126" s="71">
        <v>750000000</v>
      </c>
      <c r="G126" s="71">
        <v>6140.25</v>
      </c>
      <c r="H126" s="71">
        <v>1.75</v>
      </c>
    </row>
    <row r="127" spans="2:8">
      <c r="B127" s="2" t="s">
        <v>2251</v>
      </c>
      <c r="C127" s="78">
        <v>8.1999999999999993</v>
      </c>
      <c r="D127" s="2" t="s">
        <v>2252</v>
      </c>
      <c r="E127" s="2" t="s">
        <v>2253</v>
      </c>
      <c r="F127" s="71">
        <v>47</v>
      </c>
      <c r="G127" s="71">
        <v>4573.6499999999996</v>
      </c>
      <c r="H127" s="71">
        <v>1.3</v>
      </c>
    </row>
    <row r="128" spans="2:8">
      <c r="B128" s="2" t="s">
        <v>2256</v>
      </c>
      <c r="C128" s="78">
        <v>8.3000000000000007</v>
      </c>
      <c r="D128" s="2" t="s">
        <v>2249</v>
      </c>
      <c r="E128" s="2" t="s">
        <v>2257</v>
      </c>
      <c r="F128" s="71">
        <v>24</v>
      </c>
      <c r="G128" s="71">
        <v>2373.66</v>
      </c>
      <c r="H128" s="71">
        <v>0.67</v>
      </c>
    </row>
    <row r="129" spans="2:8" ht="13">
      <c r="B129" s="3" t="s">
        <v>2258</v>
      </c>
      <c r="C129" s="82"/>
      <c r="D129" s="3"/>
      <c r="E129" s="3"/>
      <c r="F129" s="83"/>
      <c r="G129" s="83">
        <f>SUM(G125:G128)</f>
        <v>13087.56</v>
      </c>
      <c r="H129" s="83">
        <f>SUM(H125:H128)</f>
        <v>3.7199999999999998</v>
      </c>
    </row>
    <row r="130" spans="2:8" ht="13">
      <c r="B130" s="3" t="s">
        <v>2259</v>
      </c>
    </row>
    <row r="131" spans="2:8">
      <c r="B131" s="2" t="s">
        <v>3852</v>
      </c>
      <c r="C131" s="78">
        <v>7.14</v>
      </c>
      <c r="D131" s="2" t="s">
        <v>2842</v>
      </c>
      <c r="E131" s="2" t="s">
        <v>3853</v>
      </c>
      <c r="F131" s="71">
        <v>1000</v>
      </c>
      <c r="G131" s="71">
        <v>4762.6000000000004</v>
      </c>
      <c r="H131" s="71">
        <v>1.35</v>
      </c>
    </row>
    <row r="132" spans="2:8" ht="13">
      <c r="B132" s="3" t="s">
        <v>2275</v>
      </c>
      <c r="C132" s="82"/>
      <c r="D132" s="3"/>
      <c r="E132" s="3"/>
      <c r="F132" s="83"/>
      <c r="G132" s="83">
        <f>SUM(G130:G131)</f>
        <v>4762.6000000000004</v>
      </c>
      <c r="H132" s="83">
        <f>SUM(H130:H131)</f>
        <v>1.35</v>
      </c>
    </row>
    <row r="133" spans="2:8" ht="13">
      <c r="B133" s="3" t="s">
        <v>2953</v>
      </c>
    </row>
    <row r="134" spans="2:8">
      <c r="B134" s="2" t="s">
        <v>2954</v>
      </c>
      <c r="C134" s="78" t="s">
        <v>258</v>
      </c>
      <c r="E134" s="2" t="s">
        <v>2955</v>
      </c>
      <c r="F134" s="71">
        <v>6753.6549999999997</v>
      </c>
      <c r="G134" s="71">
        <v>745.24</v>
      </c>
      <c r="H134" s="71">
        <v>0.21</v>
      </c>
    </row>
    <row r="135" spans="2:8" ht="13">
      <c r="B135" s="3" t="s">
        <v>2956</v>
      </c>
      <c r="C135" s="82"/>
      <c r="D135" s="3"/>
      <c r="E135" s="3"/>
      <c r="F135" s="83"/>
      <c r="G135" s="83">
        <f>SUM(G133:G134)</f>
        <v>745.24</v>
      </c>
      <c r="H135" s="83">
        <f>SUM(H133:H134)</f>
        <v>0.21</v>
      </c>
    </row>
    <row r="136" spans="2:8" ht="13">
      <c r="B136" s="3" t="s">
        <v>3199</v>
      </c>
      <c r="C136" s="82"/>
      <c r="D136" s="3"/>
      <c r="E136" s="3"/>
      <c r="F136" s="83"/>
      <c r="G136" s="83">
        <v>3099.45</v>
      </c>
      <c r="H136" s="83">
        <v>0.88</v>
      </c>
    </row>
    <row r="137" spans="2:8" ht="13">
      <c r="B137" s="3" t="s">
        <v>3200</v>
      </c>
      <c r="C137" s="82"/>
      <c r="D137" s="3"/>
      <c r="E137" s="3"/>
      <c r="F137" s="83"/>
      <c r="G137" s="83">
        <v>8632.49</v>
      </c>
      <c r="H137" s="83">
        <v>2.48</v>
      </c>
    </row>
    <row r="138" spans="2:8" ht="13">
      <c r="B138" s="3" t="s">
        <v>263</v>
      </c>
      <c r="C138" s="82"/>
      <c r="D138" s="3"/>
      <c r="E138" s="3"/>
      <c r="F138" s="83"/>
      <c r="G138" s="83">
        <v>343777.81</v>
      </c>
      <c r="H138" s="83">
        <v>97.67</v>
      </c>
    </row>
    <row r="139" spans="2:8" ht="13">
      <c r="B139" s="3" t="s">
        <v>350</v>
      </c>
      <c r="C139" s="82"/>
      <c r="D139" s="3"/>
      <c r="E139" s="3"/>
      <c r="F139" s="83"/>
      <c r="G139" s="83">
        <v>8098.9033478099764</v>
      </c>
      <c r="H139" s="83">
        <v>2.3299999999999983</v>
      </c>
    </row>
    <row r="140" spans="2:8" ht="13">
      <c r="B140" s="3" t="s">
        <v>265</v>
      </c>
      <c r="C140" s="82"/>
      <c r="D140" s="3"/>
      <c r="E140" s="3"/>
      <c r="F140" s="83"/>
      <c r="G140" s="83">
        <v>351876.71334780997</v>
      </c>
      <c r="H140" s="83">
        <v>100</v>
      </c>
    </row>
    <row r="141" spans="2:8">
      <c r="B141" s="2" t="s">
        <v>266</v>
      </c>
    </row>
    <row r="142" spans="2:8">
      <c r="B142" s="2" t="s">
        <v>267</v>
      </c>
    </row>
    <row r="143" spans="2:8">
      <c r="B143" s="2" t="s">
        <v>268</v>
      </c>
      <c r="C143" s="78" t="s">
        <v>269</v>
      </c>
    </row>
    <row r="144" spans="2:8" ht="13">
      <c r="B144" s="3" t="s">
        <v>1534</v>
      </c>
    </row>
    <row r="145" spans="2:3" ht="26">
      <c r="B145" s="84" t="s">
        <v>270</v>
      </c>
      <c r="C145" s="78" t="s">
        <v>271</v>
      </c>
    </row>
    <row r="146" spans="2:3" ht="13">
      <c r="B146" s="3"/>
    </row>
    <row r="147" spans="2:3" ht="13">
      <c r="B147" s="3" t="s">
        <v>272</v>
      </c>
      <c r="C147" s="78" t="s">
        <v>271</v>
      </c>
    </row>
    <row r="148" spans="2:3" ht="13">
      <c r="B148" s="3" t="s">
        <v>274</v>
      </c>
      <c r="C148" s="78" t="s">
        <v>275</v>
      </c>
    </row>
    <row r="149" spans="2:3" ht="13">
      <c r="B149" s="3" t="s">
        <v>3854</v>
      </c>
      <c r="C149" s="82"/>
    </row>
    <row r="150" spans="2:3" ht="13">
      <c r="B150" s="3" t="s">
        <v>3855</v>
      </c>
      <c r="C150" s="82"/>
    </row>
    <row r="151" spans="2:3" ht="13">
      <c r="B151" s="3" t="s">
        <v>3856</v>
      </c>
      <c r="C151" s="82"/>
    </row>
    <row r="152" spans="2:3" ht="13">
      <c r="B152" s="3" t="s">
        <v>3857</v>
      </c>
      <c r="C152" s="82"/>
    </row>
    <row r="153" spans="2:3" ht="13">
      <c r="B153" s="3" t="s">
        <v>3858</v>
      </c>
      <c r="C153" s="82"/>
    </row>
    <row r="154" spans="2:3" ht="13">
      <c r="B154" s="3" t="s">
        <v>3859</v>
      </c>
      <c r="C154" s="82"/>
    </row>
    <row r="155" spans="2:3" ht="13">
      <c r="B155" s="3" t="s">
        <v>3860</v>
      </c>
      <c r="C155" s="82"/>
    </row>
    <row r="156" spans="2:3" ht="13">
      <c r="B156" s="3" t="s">
        <v>3861</v>
      </c>
      <c r="C156" s="82"/>
    </row>
    <row r="157" spans="2:3" ht="13">
      <c r="B157" s="3" t="s">
        <v>3862</v>
      </c>
      <c r="C157" s="82"/>
    </row>
    <row r="158" spans="2:3" ht="13">
      <c r="B158" s="3" t="s">
        <v>3863</v>
      </c>
      <c r="C158" s="82"/>
    </row>
    <row r="159" spans="2:3" ht="13">
      <c r="B159" s="3" t="s">
        <v>3864</v>
      </c>
      <c r="C159" s="82"/>
    </row>
    <row r="160" spans="2:3" ht="13">
      <c r="B160" s="3" t="s">
        <v>3865</v>
      </c>
      <c r="C160" s="82"/>
    </row>
    <row r="161" spans="2:3" ht="13">
      <c r="B161" s="3" t="s">
        <v>3866</v>
      </c>
      <c r="C161" s="82"/>
    </row>
    <row r="162" spans="2:3" ht="13">
      <c r="B162" s="3" t="s">
        <v>3867</v>
      </c>
      <c r="C162" s="82"/>
    </row>
    <row r="163" spans="2:3" ht="13">
      <c r="B163" s="3" t="s">
        <v>3868</v>
      </c>
      <c r="C163" s="82"/>
    </row>
    <row r="164" spans="2:3" ht="13">
      <c r="B164" s="3" t="s">
        <v>3869</v>
      </c>
      <c r="C164" s="82"/>
    </row>
    <row r="165" spans="2:3" ht="13">
      <c r="B165" s="3" t="s">
        <v>3870</v>
      </c>
      <c r="C165" s="82"/>
    </row>
    <row r="166" spans="2:3">
      <c r="B166" s="2" t="s">
        <v>286</v>
      </c>
    </row>
    <row r="168" spans="2:3" ht="14.5">
      <c r="B168" s="85"/>
      <c r="C168" s="86" t="s">
        <v>287</v>
      </c>
    </row>
    <row r="169" spans="2:3" ht="14.5">
      <c r="B169" s="85" t="s">
        <v>288</v>
      </c>
      <c r="C169" s="87" t="s">
        <v>185</v>
      </c>
    </row>
    <row r="170" spans="2:3" ht="14.5">
      <c r="B170" s="85" t="s">
        <v>289</v>
      </c>
      <c r="C170" s="86"/>
    </row>
    <row r="171" spans="2:3" ht="14.5">
      <c r="B171" s="85"/>
      <c r="C171" s="86"/>
    </row>
    <row r="172" spans="2:3" ht="14.5">
      <c r="B172" s="85" t="s">
        <v>290</v>
      </c>
      <c r="C172" s="188">
        <v>7.3999999999999996E-2</v>
      </c>
    </row>
    <row r="173" spans="2:3" ht="14.5">
      <c r="B173" s="85"/>
      <c r="C173" s="202"/>
    </row>
    <row r="174" spans="2:3" ht="14.5">
      <c r="B174" s="85" t="s">
        <v>291</v>
      </c>
      <c r="C174" s="202" t="s">
        <v>3871</v>
      </c>
    </row>
    <row r="175" spans="2:3" ht="14.5">
      <c r="B175" s="85" t="s">
        <v>292</v>
      </c>
      <c r="C175" s="202" t="s">
        <v>3872</v>
      </c>
    </row>
    <row r="176" spans="2:3" ht="14.5">
      <c r="B176" s="85"/>
      <c r="C176" s="86"/>
    </row>
    <row r="177" spans="2:7" ht="14.5">
      <c r="B177" s="85" t="s">
        <v>293</v>
      </c>
      <c r="C177" s="86" t="s">
        <v>269</v>
      </c>
    </row>
    <row r="178" spans="2:7" ht="14.5">
      <c r="B178" s="88" t="s">
        <v>294</v>
      </c>
      <c r="C178" s="88"/>
    </row>
    <row r="180" spans="2:7" ht="14.5">
      <c r="B180" s="85" t="s">
        <v>295</v>
      </c>
      <c r="C180" s="86"/>
      <c r="D180" s="85"/>
    </row>
    <row r="181" spans="2:7" ht="29">
      <c r="B181" s="89" t="s">
        <v>296</v>
      </c>
      <c r="C181" s="87" t="s">
        <v>297</v>
      </c>
      <c r="D181" s="89" t="s">
        <v>298</v>
      </c>
    </row>
    <row r="182" spans="2:7" ht="14.5">
      <c r="B182" s="89" t="s">
        <v>2148</v>
      </c>
      <c r="C182" s="87">
        <v>49.997500125000002</v>
      </c>
      <c r="D182" s="254">
        <v>5.0000000000000001E-3</v>
      </c>
    </row>
    <row r="183" spans="2:7" ht="14.5">
      <c r="B183" s="89" t="s">
        <v>1792</v>
      </c>
      <c r="C183" s="87">
        <v>49.997500125000002</v>
      </c>
      <c r="D183" s="254">
        <v>1.2699999999999999E-2</v>
      </c>
    </row>
    <row r="185" spans="2:7" ht="13">
      <c r="B185" s="90" t="s">
        <v>299</v>
      </c>
      <c r="C185" s="91">
        <v>45747</v>
      </c>
      <c r="D185" s="92"/>
      <c r="E185" s="93"/>
      <c r="F185" s="94"/>
    </row>
    <row r="186" spans="2:7" ht="13">
      <c r="B186" s="90" t="s">
        <v>300</v>
      </c>
      <c r="C186" s="95" t="s">
        <v>301</v>
      </c>
      <c r="D186" s="90" t="s">
        <v>302</v>
      </c>
      <c r="E186" s="96" t="s">
        <v>303</v>
      </c>
      <c r="F186" s="97" t="s">
        <v>304</v>
      </c>
      <c r="G186" s="83"/>
    </row>
    <row r="187" spans="2:7">
      <c r="B187" s="98" t="s">
        <v>271</v>
      </c>
      <c r="C187" s="99" t="s">
        <v>271</v>
      </c>
      <c r="D187" s="98" t="s">
        <v>271</v>
      </c>
      <c r="E187" s="100" t="s">
        <v>271</v>
      </c>
      <c r="F187" s="101" t="s">
        <v>271</v>
      </c>
    </row>
    <row r="189" spans="2:7" ht="14.5">
      <c r="B189" s="190" t="s">
        <v>3873</v>
      </c>
      <c r="C189" s="190"/>
      <c r="D189" s="190"/>
      <c r="E189" s="190"/>
      <c r="F189" s="137"/>
    </row>
    <row r="190" spans="2:7" ht="14.5">
      <c r="B190" s="121"/>
      <c r="C190" s="121"/>
      <c r="D190" s="121"/>
      <c r="E190" s="121"/>
      <c r="F190" s="137"/>
    </row>
    <row r="191" spans="2:7" ht="14.5">
      <c r="B191" s="208" t="s">
        <v>3221</v>
      </c>
      <c r="C191" s="208"/>
      <c r="D191" s="208"/>
      <c r="E191" s="208"/>
      <c r="F191" s="208"/>
    </row>
    <row r="192" spans="2:7" ht="14.5">
      <c r="B192" s="232"/>
      <c r="C192" s="232"/>
      <c r="D192" s="232"/>
      <c r="E192" s="232"/>
      <c r="F192" s="232"/>
    </row>
    <row r="193" spans="2:4" ht="13">
      <c r="B193" s="3" t="s">
        <v>305</v>
      </c>
    </row>
    <row r="194" spans="2:4" ht="13">
      <c r="B194" s="3"/>
    </row>
    <row r="195" spans="2:4" ht="13">
      <c r="B195" s="3" t="s">
        <v>306</v>
      </c>
    </row>
    <row r="196" spans="2:4" ht="13">
      <c r="B196" s="90" t="s">
        <v>307</v>
      </c>
      <c r="C196" s="95" t="s">
        <v>308</v>
      </c>
      <c r="D196" s="3"/>
    </row>
    <row r="197" spans="2:4">
      <c r="B197" s="92" t="s">
        <v>271</v>
      </c>
      <c r="C197" s="102" t="s">
        <v>271</v>
      </c>
    </row>
    <row r="199" spans="2:4" ht="13">
      <c r="B199" s="90" t="s">
        <v>309</v>
      </c>
      <c r="C199" s="95" t="s">
        <v>308</v>
      </c>
    </row>
    <row r="200" spans="2:4">
      <c r="B200" s="92" t="s">
        <v>271</v>
      </c>
      <c r="C200" s="102" t="s">
        <v>271</v>
      </c>
    </row>
    <row r="202" spans="2:4" ht="13">
      <c r="B202" s="90" t="s">
        <v>310</v>
      </c>
      <c r="C202" s="95" t="s">
        <v>311</v>
      </c>
    </row>
    <row r="203" spans="2:4">
      <c r="B203" s="92" t="s">
        <v>271</v>
      </c>
      <c r="C203" s="102" t="s">
        <v>271</v>
      </c>
    </row>
    <row r="205" spans="2:4" ht="13">
      <c r="B205" s="96" t="s">
        <v>312</v>
      </c>
      <c r="C205" s="95" t="s">
        <v>311</v>
      </c>
    </row>
    <row r="206" spans="2:4">
      <c r="B206" s="93" t="s">
        <v>271</v>
      </c>
      <c r="C206" s="102" t="s">
        <v>271</v>
      </c>
    </row>
    <row r="208" spans="2:4" ht="13">
      <c r="B208" s="90" t="s">
        <v>313</v>
      </c>
      <c r="C208" s="95" t="s">
        <v>271</v>
      </c>
    </row>
    <row r="210" spans="2:7" ht="13">
      <c r="B210" s="90" t="s">
        <v>314</v>
      </c>
      <c r="C210" s="91">
        <v>45747</v>
      </c>
      <c r="D210" s="92"/>
      <c r="E210" s="93"/>
      <c r="F210" s="94"/>
    </row>
    <row r="211" spans="2:7" ht="13">
      <c r="B211" s="90" t="s">
        <v>300</v>
      </c>
      <c r="C211" s="95" t="s">
        <v>301</v>
      </c>
      <c r="D211" s="90" t="s">
        <v>302</v>
      </c>
      <c r="E211" s="96" t="s">
        <v>303</v>
      </c>
      <c r="F211" s="97" t="s">
        <v>304</v>
      </c>
      <c r="G211" s="83"/>
    </row>
    <row r="212" spans="2:7">
      <c r="B212" s="98" t="s">
        <v>271</v>
      </c>
      <c r="C212" s="99" t="s">
        <v>271</v>
      </c>
      <c r="D212" s="98" t="s">
        <v>271</v>
      </c>
      <c r="E212" s="100" t="s">
        <v>271</v>
      </c>
      <c r="F212" s="101" t="s">
        <v>271</v>
      </c>
    </row>
    <row r="213" spans="2:7" ht="13">
      <c r="B213" s="3" t="s">
        <v>305</v>
      </c>
    </row>
    <row r="214" spans="2:7" ht="13">
      <c r="B214" s="3"/>
    </row>
    <row r="215" spans="2:7" ht="13">
      <c r="B215" s="3" t="s">
        <v>306</v>
      </c>
    </row>
    <row r="216" spans="2:7" ht="13">
      <c r="B216" s="90" t="s">
        <v>307</v>
      </c>
      <c r="C216" s="95" t="s">
        <v>308</v>
      </c>
      <c r="D216" s="3"/>
    </row>
    <row r="217" spans="2:7">
      <c r="B217" s="92" t="s">
        <v>271</v>
      </c>
      <c r="C217" s="102" t="s">
        <v>271</v>
      </c>
    </row>
    <row r="219" spans="2:7" ht="13">
      <c r="B219" s="90" t="s">
        <v>309</v>
      </c>
      <c r="C219" s="95" t="s">
        <v>308</v>
      </c>
    </row>
    <row r="220" spans="2:7">
      <c r="B220" s="92" t="s">
        <v>271</v>
      </c>
      <c r="C220" s="102" t="s">
        <v>271</v>
      </c>
    </row>
    <row r="222" spans="2:7" ht="13">
      <c r="B222" s="90" t="s">
        <v>310</v>
      </c>
      <c r="C222" s="95" t="s">
        <v>311</v>
      </c>
    </row>
    <row r="223" spans="2:7">
      <c r="B223" s="92" t="s">
        <v>271</v>
      </c>
      <c r="C223" s="102" t="s">
        <v>271</v>
      </c>
    </row>
    <row r="225" spans="2:80" ht="13">
      <c r="B225" s="96" t="s">
        <v>312</v>
      </c>
      <c r="C225" s="95" t="s">
        <v>311</v>
      </c>
    </row>
    <row r="226" spans="2:80">
      <c r="B226" s="93" t="s">
        <v>271</v>
      </c>
      <c r="C226" s="102" t="s">
        <v>271</v>
      </c>
    </row>
    <row r="228" spans="2:80" ht="13">
      <c r="B228" s="90" t="s">
        <v>313</v>
      </c>
      <c r="C228" s="95" t="s">
        <v>271</v>
      </c>
    </row>
    <row r="231" spans="2:80" ht="13">
      <c r="B231" s="3" t="s">
        <v>315</v>
      </c>
    </row>
    <row r="233" spans="2:80" ht="13">
      <c r="B233" s="90" t="s">
        <v>300</v>
      </c>
      <c r="C233" s="95" t="s">
        <v>316</v>
      </c>
      <c r="D233" s="90" t="s">
        <v>317</v>
      </c>
      <c r="E233" s="90" t="s">
        <v>318</v>
      </c>
      <c r="F233" s="83"/>
    </row>
    <row r="234" spans="2:80">
      <c r="B234" s="92" t="s">
        <v>271</v>
      </c>
      <c r="C234" s="102" t="s">
        <v>271</v>
      </c>
      <c r="D234" s="92" t="s">
        <v>271</v>
      </c>
      <c r="E234" s="92" t="s">
        <v>271</v>
      </c>
    </row>
    <row r="237" spans="2:80" ht="13">
      <c r="B237" s="3" t="s">
        <v>319</v>
      </c>
      <c r="C237" s="82" t="s">
        <v>271</v>
      </c>
      <c r="D237" s="3"/>
      <c r="E237" s="3"/>
      <c r="F237" s="83"/>
      <c r="G237" s="83"/>
      <c r="H237" s="8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row>
    <row r="239" spans="2:80" ht="13">
      <c r="B239" s="3" t="s">
        <v>320</v>
      </c>
    </row>
    <row r="241" spans="2:7" ht="13">
      <c r="B241" s="90" t="s">
        <v>321</v>
      </c>
      <c r="C241" s="95" t="s">
        <v>308</v>
      </c>
      <c r="D241" s="3"/>
    </row>
    <row r="242" spans="2:7">
      <c r="B242" s="92" t="s">
        <v>271</v>
      </c>
      <c r="C242" s="102" t="s">
        <v>271</v>
      </c>
    </row>
    <row r="245" spans="2:7" ht="13">
      <c r="B245" s="90" t="s">
        <v>322</v>
      </c>
      <c r="C245" s="95" t="s">
        <v>323</v>
      </c>
      <c r="D245" s="3"/>
    </row>
    <row r="246" spans="2:7">
      <c r="B246" s="92" t="s">
        <v>271</v>
      </c>
      <c r="C246" s="102" t="s">
        <v>271</v>
      </c>
    </row>
    <row r="249" spans="2:7" ht="13">
      <c r="B249" s="3" t="s">
        <v>324</v>
      </c>
    </row>
    <row r="252" spans="2:7" ht="13">
      <c r="B252" s="3" t="s">
        <v>325</v>
      </c>
    </row>
    <row r="254" spans="2:7" ht="13">
      <c r="B254" s="90" t="s">
        <v>300</v>
      </c>
      <c r="C254" s="95" t="s">
        <v>326</v>
      </c>
      <c r="D254" s="90" t="s">
        <v>316</v>
      </c>
      <c r="E254" s="90" t="s">
        <v>317</v>
      </c>
      <c r="F254" s="97" t="s">
        <v>318</v>
      </c>
      <c r="G254" s="83"/>
    </row>
    <row r="255" spans="2:7">
      <c r="B255" s="92" t="s">
        <v>271</v>
      </c>
      <c r="C255" s="102" t="s">
        <v>271</v>
      </c>
      <c r="D255" s="92" t="s">
        <v>271</v>
      </c>
      <c r="E255" s="92" t="s">
        <v>271</v>
      </c>
      <c r="F255" s="103" t="s">
        <v>271</v>
      </c>
    </row>
    <row r="258" spans="2:80" ht="13">
      <c r="B258" s="3" t="s">
        <v>319</v>
      </c>
      <c r="C258" s="82" t="s">
        <v>271</v>
      </c>
      <c r="D258" s="3"/>
      <c r="E258" s="3"/>
      <c r="F258" s="83"/>
      <c r="G258" s="83"/>
      <c r="H258" s="8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row>
    <row r="260" spans="2:80" ht="13">
      <c r="B260" s="3" t="s">
        <v>320</v>
      </c>
    </row>
    <row r="262" spans="2:80" ht="13">
      <c r="B262" s="90" t="s">
        <v>321</v>
      </c>
      <c r="C262" s="95" t="s">
        <v>308</v>
      </c>
      <c r="D262" s="3"/>
    </row>
    <row r="263" spans="2:80">
      <c r="B263" s="92" t="s">
        <v>271</v>
      </c>
      <c r="C263" s="102" t="s">
        <v>271</v>
      </c>
    </row>
    <row r="266" spans="2:80" ht="13">
      <c r="B266" s="90" t="s">
        <v>322</v>
      </c>
      <c r="C266" s="95" t="s">
        <v>323</v>
      </c>
      <c r="D266" s="3"/>
    </row>
    <row r="267" spans="2:80">
      <c r="B267" s="92" t="s">
        <v>271</v>
      </c>
      <c r="C267" s="102" t="s">
        <v>271</v>
      </c>
    </row>
    <row r="270" spans="2:80" ht="13">
      <c r="B270" s="3" t="s">
        <v>324</v>
      </c>
    </row>
    <row r="273" spans="2:7" ht="13">
      <c r="B273" s="3" t="s">
        <v>327</v>
      </c>
    </row>
    <row r="274" spans="2:7" ht="13">
      <c r="B274" s="90" t="s">
        <v>300</v>
      </c>
      <c r="C274" s="95" t="s">
        <v>328</v>
      </c>
      <c r="D274" s="90" t="s">
        <v>329</v>
      </c>
      <c r="E274" s="90" t="s">
        <v>330</v>
      </c>
      <c r="F274" s="97" t="s">
        <v>331</v>
      </c>
      <c r="G274" s="83"/>
    </row>
    <row r="275" spans="2:7">
      <c r="B275" s="92" t="s">
        <v>271</v>
      </c>
      <c r="C275" s="102" t="s">
        <v>271</v>
      </c>
      <c r="D275" s="92" t="s">
        <v>271</v>
      </c>
      <c r="E275" s="92" t="s">
        <v>271</v>
      </c>
      <c r="F275" s="103" t="s">
        <v>271</v>
      </c>
    </row>
    <row r="276" spans="2:7">
      <c r="B276" s="2" t="s">
        <v>332</v>
      </c>
    </row>
    <row r="278" spans="2:7" ht="14.5">
      <c r="B278" s="209" t="s">
        <v>3874</v>
      </c>
      <c r="C278" s="209"/>
      <c r="D278" s="209"/>
      <c r="E278" s="209"/>
    </row>
    <row r="279" spans="2:7" ht="14.5">
      <c r="B279" s="215"/>
      <c r="C279" s="233"/>
      <c r="D279" s="215"/>
      <c r="E279" s="215"/>
    </row>
    <row r="280" spans="2:7" ht="14.5">
      <c r="B280" s="210"/>
      <c r="C280" s="211"/>
      <c r="D280" s="210"/>
      <c r="E280" s="210"/>
    </row>
    <row r="281" spans="2:7" ht="14.5">
      <c r="B281" s="212" t="s">
        <v>3226</v>
      </c>
      <c r="C281" s="211"/>
      <c r="D281" s="210"/>
      <c r="E281" s="210"/>
    </row>
    <row r="282" spans="2:7" ht="14.5">
      <c r="B282" s="210"/>
      <c r="C282" s="211"/>
      <c r="D282" s="210"/>
      <c r="E282" s="210"/>
    </row>
    <row r="283" spans="2:7" ht="14.5">
      <c r="B283" s="210" t="s">
        <v>3227</v>
      </c>
      <c r="C283" s="213"/>
      <c r="D283" s="214"/>
      <c r="E283" s="214"/>
    </row>
    <row r="284" spans="2:7" ht="14.5">
      <c r="B284" s="215"/>
      <c r="C284" s="213"/>
      <c r="D284" s="214"/>
      <c r="E284" s="214"/>
    </row>
    <row r="285" spans="2:7" ht="14.5">
      <c r="B285" s="215"/>
      <c r="C285" s="213"/>
      <c r="D285" s="214"/>
      <c r="E285" s="214"/>
    </row>
    <row r="286" spans="2:7" ht="14.5">
      <c r="B286" s="215" t="s">
        <v>3228</v>
      </c>
      <c r="C286" s="216">
        <v>117800066.05</v>
      </c>
      <c r="D286" s="214"/>
      <c r="E286" s="214"/>
    </row>
    <row r="287" spans="2:7" ht="14.5">
      <c r="B287" s="215"/>
      <c r="C287" s="216"/>
      <c r="D287" s="214"/>
      <c r="E287" s="214"/>
    </row>
    <row r="288" spans="2:7" ht="14.5">
      <c r="B288" s="215" t="s">
        <v>3229</v>
      </c>
      <c r="C288" s="216">
        <v>102800066.05</v>
      </c>
      <c r="D288" s="214"/>
      <c r="E288" s="214"/>
    </row>
    <row r="289" spans="2:5" ht="14.5">
      <c r="B289" s="215"/>
      <c r="C289" s="216"/>
      <c r="D289" s="214"/>
      <c r="E289" s="214"/>
    </row>
    <row r="290" spans="2:5" ht="14.5">
      <c r="B290" s="215" t="s">
        <v>3230</v>
      </c>
      <c r="C290" s="216">
        <v>15000000</v>
      </c>
      <c r="D290" s="214"/>
      <c r="E290" s="214"/>
    </row>
    <row r="291" spans="2:5" ht="14.5">
      <c r="B291" s="215"/>
      <c r="C291" s="216"/>
      <c r="D291" s="214"/>
      <c r="E291" s="214"/>
    </row>
    <row r="292" spans="2:5" ht="14.5">
      <c r="B292" s="210" t="s">
        <v>3231</v>
      </c>
      <c r="C292" s="217">
        <v>45427916</v>
      </c>
      <c r="D292" s="214"/>
      <c r="E292" s="214"/>
    </row>
    <row r="293" spans="2:5" ht="14.5">
      <c r="B293" s="215"/>
      <c r="C293" s="216"/>
      <c r="D293" s="214"/>
      <c r="E293" s="214"/>
    </row>
    <row r="294" spans="2:5" ht="14.5">
      <c r="B294" s="215" t="s">
        <v>3232</v>
      </c>
      <c r="C294" s="216">
        <v>20635916</v>
      </c>
      <c r="D294" s="214"/>
      <c r="E294" s="214"/>
    </row>
    <row r="295" spans="2:5" ht="14.5">
      <c r="B295" s="215"/>
      <c r="C295" s="216"/>
      <c r="D295" s="214"/>
      <c r="E295" s="214"/>
    </row>
    <row r="296" spans="2:5" ht="29">
      <c r="B296" s="218" t="s">
        <v>3233</v>
      </c>
      <c r="C296" s="216">
        <v>24792000</v>
      </c>
      <c r="D296" s="214"/>
      <c r="E296" s="214"/>
    </row>
    <row r="297" spans="2:5" ht="14.5">
      <c r="B297" s="215"/>
      <c r="C297" s="216"/>
      <c r="D297" s="214"/>
      <c r="E297" s="214"/>
    </row>
    <row r="298" spans="2:5" ht="29">
      <c r="B298" s="218" t="s">
        <v>3234</v>
      </c>
      <c r="C298" s="219">
        <v>21291359.450000003</v>
      </c>
      <c r="D298" s="214"/>
      <c r="E298" s="214"/>
    </row>
    <row r="299" spans="2:5" ht="14.5">
      <c r="B299" s="215"/>
      <c r="C299" s="216"/>
      <c r="D299" s="214"/>
      <c r="E299" s="214"/>
    </row>
    <row r="300" spans="2:5" ht="14.5">
      <c r="B300" s="210" t="s">
        <v>3235</v>
      </c>
      <c r="C300" s="217">
        <v>41927275.450000003</v>
      </c>
      <c r="D300" s="214"/>
      <c r="E300" s="214"/>
    </row>
    <row r="301" spans="2:5" ht="14.5">
      <c r="B301" s="220"/>
      <c r="C301" s="213"/>
      <c r="D301" s="214"/>
      <c r="E301" s="214"/>
    </row>
    <row r="302" spans="2:5" ht="14.5">
      <c r="B302" s="215" t="s">
        <v>3236</v>
      </c>
      <c r="C302" s="219"/>
      <c r="D302" s="214"/>
      <c r="E302" s="214"/>
    </row>
  </sheetData>
  <mergeCells count="12">
    <mergeCell ref="B178:C178"/>
    <mergeCell ref="B189:E189"/>
    <mergeCell ref="B191:F191"/>
    <mergeCell ref="B278:E278"/>
    <mergeCell ref="B1:E1"/>
    <mergeCell ref="C3:C7"/>
    <mergeCell ref="D3:D7"/>
    <mergeCell ref="B10:E10"/>
    <mergeCell ref="B11:E11"/>
    <mergeCell ref="C12:C13"/>
    <mergeCell ref="D12:D13"/>
    <mergeCell ref="E12:E13"/>
  </mergeCells>
  <hyperlinks>
    <hyperlink ref="A1" location="Index!A1" display="Index" xr:uid="{3604F346-1F86-4CF7-9E39-E0DF5366F49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67</vt:i4>
      </vt:variant>
      <vt:variant>
        <vt:lpstr>Named Ranges</vt:lpstr>
      </vt:variant>
      <vt:variant>
        <vt:i4>231</vt:i4>
      </vt:variant>
    </vt:vector>
  </HeadingPairs>
  <TitlesOfParts>
    <vt:vector size="298" baseType="lpstr">
      <vt:lpstr>Index</vt:lpstr>
      <vt:lpstr>Dividend History</vt:lpstr>
      <vt:lpstr>Tata Scheme Risk-o-Meter</vt:lpstr>
      <vt:lpstr>Debt Index Replication Factor </vt:lpstr>
      <vt:lpstr>TSLVFOF</vt:lpstr>
      <vt:lpstr>TGLDFOF</vt:lpstr>
      <vt:lpstr>TSLVETF</vt:lpstr>
      <vt:lpstr>TGLDETF</vt:lpstr>
      <vt:lpstr>TYCF</vt:lpstr>
      <vt:lpstr>TSCAPF</vt:lpstr>
      <vt:lpstr>TRSFP</vt:lpstr>
      <vt:lpstr>TRSFM</vt:lpstr>
      <vt:lpstr>TREF</vt:lpstr>
      <vt:lpstr>TNMIIF</vt:lpstr>
      <vt:lpstr>TNMIMIF</vt:lpstr>
      <vt:lpstr>TNA30IF</vt:lpstr>
      <vt:lpstr>TNRIF</vt:lpstr>
      <vt:lpstr>TNPBETF</vt:lpstr>
      <vt:lpstr>TNMSHIF</vt:lpstr>
      <vt:lpstr>TNMMIF</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TEGF</vt:lpstr>
      <vt:lpstr>THOF</vt:lpstr>
      <vt:lpstr>TFEF</vt:lpstr>
      <vt:lpstr>TMCAPF</vt:lpstr>
      <vt:lpstr>TCS</vt:lpstr>
      <vt:lpstr>TMIF</vt:lpstr>
      <vt:lpstr>TEQPEF</vt:lpstr>
      <vt:lpstr>TTSF96</vt:lpstr>
      <vt:lpstr>TDIVYF</vt:lpstr>
      <vt:lpstr>TDIF</vt:lpstr>
      <vt:lpstr>TBCF</vt:lpstr>
      <vt:lpstr>TIFSA</vt:lpstr>
      <vt:lpstr>TBSBGIF</vt:lpstr>
      <vt:lpstr>TBFSF</vt:lpstr>
      <vt:lpstr>TBAF</vt:lpstr>
      <vt:lpstr>TAF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TCIGIF0426!TCIGIF0426_GOV_SEC</vt:lpstr>
      <vt:lpstr>TCIGIF0426!TCIGIF0426NAV</vt:lpstr>
      <vt:lpstr>TCORPBF!TCORPBF_Aif_cat</vt:lpstr>
      <vt:lpstr>TCORPBF!TCORPBF_Debt_Related</vt:lpstr>
      <vt:lpstr>TCORPBF!TCORPBF_GOV_SEC</vt:lpstr>
      <vt:lpstr>TCORPBF!TCORPBF_MM</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TDIVYF!TDIVYF_Mutual_F_Units</vt:lpstr>
      <vt:lpstr>TDIVYF!TDIVYFNAV</vt:lpstr>
      <vt:lpstr>TEGF</vt:lpstr>
      <vt:lpstr>TEGF!TEGF_Debt_Related</vt:lpstr>
      <vt:lpstr>TEGF!TEGF_EQ</vt:lpstr>
      <vt:lpstr>TEGF!TEGF_GOV_SEC</vt:lpstr>
      <vt:lpstr>TEGF!TEGF_Mutual_F_Units</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TFRF!TFRFNAV</vt:lpstr>
      <vt:lpstr>TFRSTF!TFRSTF_Aif_cat</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TMIF!TMIF_EQ</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 Kaushik Shah</dc:creator>
  <cp:lastModifiedBy>Bhavya Kaushik Shah</cp:lastModifiedBy>
  <dcterms:created xsi:type="dcterms:W3CDTF">2025-04-09T05:26:03Z</dcterms:created>
  <dcterms:modified xsi:type="dcterms:W3CDTF">2025-04-09T05:26:50Z</dcterms:modified>
</cp:coreProperties>
</file>