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2.xml" ContentType="application/vnd.openxmlformats-officedocument.drawing+xml"/>
  <Override PartName="/xl/queryTables/queryTable4.xml" ContentType="application/vnd.openxmlformats-officedocument.spreadsheetml.queryTable+xml"/>
  <Override PartName="/xl/queryTables/queryTable5.xml" ContentType="application/vnd.openxmlformats-officedocument.spreadsheetml.queryTable+xml"/>
  <Override PartName="/xl/drawings/drawing3.xml" ContentType="application/vnd.openxmlformats-officedocument.drawing+xml"/>
  <Override PartName="/xl/queryTables/queryTable6.xml" ContentType="application/vnd.openxmlformats-officedocument.spreadsheetml.queryTable+xml"/>
  <Override PartName="/xl/queryTables/queryTable7.xml" ContentType="application/vnd.openxmlformats-officedocument.spreadsheetml.queryTable+xml"/>
  <Override PartName="/xl/drawings/drawing4.xml" ContentType="application/vnd.openxmlformats-officedocument.drawing+xml"/>
  <Override PartName="/xl/queryTables/queryTable8.xml" ContentType="application/vnd.openxmlformats-officedocument.spreadsheetml.queryTable+xml"/>
  <Override PartName="/xl/queryTables/queryTable9.xml" ContentType="application/vnd.openxmlformats-officedocument.spreadsheetml.queryTable+xml"/>
  <Override PartName="/xl/drawings/drawing5.xml" ContentType="application/vnd.openxmlformats-officedocument.drawing+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drawings/drawing6.xml" ContentType="application/vnd.openxmlformats-officedocument.drawing+xml"/>
  <Override PartName="/xl/queryTables/queryTable13.xml" ContentType="application/vnd.openxmlformats-officedocument.spreadsheetml.queryTable+xml"/>
  <Override PartName="/xl/queryTables/queryTable14.xml" ContentType="application/vnd.openxmlformats-officedocument.spreadsheetml.queryTable+xml"/>
  <Override PartName="/xl/queryTables/queryTable15.xml" ContentType="application/vnd.openxmlformats-officedocument.spreadsheetml.queryTable+xml"/>
  <Override PartName="/xl/drawings/drawing7.xml" ContentType="application/vnd.openxmlformats-officedocument.drawing+xml"/>
  <Override PartName="/xl/queryTables/queryTable16.xml" ContentType="application/vnd.openxmlformats-officedocument.spreadsheetml.queryTable+xml"/>
  <Override PartName="/xl/queryTables/queryTable17.xml" ContentType="application/vnd.openxmlformats-officedocument.spreadsheetml.queryTable+xml"/>
  <Override PartName="/xl/drawings/drawing8.xml" ContentType="application/vnd.openxmlformats-officedocument.drawing+xml"/>
  <Override PartName="/xl/queryTables/queryTable18.xml" ContentType="application/vnd.openxmlformats-officedocument.spreadsheetml.queryTable+xml"/>
  <Override PartName="/xl/queryTables/queryTable19.xml" ContentType="application/vnd.openxmlformats-officedocument.spreadsheetml.queryTable+xml"/>
  <Override PartName="/xl/queryTables/queryTable20.xml" ContentType="application/vnd.openxmlformats-officedocument.spreadsheetml.queryTable+xml"/>
  <Override PartName="/xl/queryTables/queryTable21.xml" ContentType="application/vnd.openxmlformats-officedocument.spreadsheetml.queryTable+xml"/>
  <Override PartName="/xl/drawings/drawing9.xml" ContentType="application/vnd.openxmlformats-officedocument.drawing+xml"/>
  <Override PartName="/xl/queryTables/queryTable22.xml" ContentType="application/vnd.openxmlformats-officedocument.spreadsheetml.queryTable+xml"/>
  <Override PartName="/xl/queryTables/queryTable23.xml" ContentType="application/vnd.openxmlformats-officedocument.spreadsheetml.queryTable+xml"/>
  <Override PartName="/xl/drawings/drawing10.xml" ContentType="application/vnd.openxmlformats-officedocument.drawing+xml"/>
  <Override PartName="/xl/queryTables/queryTable24.xml" ContentType="application/vnd.openxmlformats-officedocument.spreadsheetml.queryTable+xml"/>
  <Override PartName="/xl/queryTables/queryTable25.xml" ContentType="application/vnd.openxmlformats-officedocument.spreadsheetml.queryTable+xml"/>
  <Override PartName="/xl/drawings/drawing11.xml" ContentType="application/vnd.openxmlformats-officedocument.drawing+xml"/>
  <Override PartName="/xl/queryTables/queryTable26.xml" ContentType="application/vnd.openxmlformats-officedocument.spreadsheetml.queryTable+xml"/>
  <Override PartName="/xl/queryTables/queryTable27.xml" ContentType="application/vnd.openxmlformats-officedocument.spreadsheetml.queryTable+xml"/>
  <Override PartName="/xl/drawings/drawing12.xml" ContentType="application/vnd.openxmlformats-officedocument.drawing+xml"/>
  <Override PartName="/xl/queryTables/queryTable28.xml" ContentType="application/vnd.openxmlformats-officedocument.spreadsheetml.queryTable+xml"/>
  <Override PartName="/xl/queryTables/queryTable29.xml" ContentType="application/vnd.openxmlformats-officedocument.spreadsheetml.queryTable+xml"/>
  <Override PartName="/xl/drawings/drawing13.xml" ContentType="application/vnd.openxmlformats-officedocument.drawing+xml"/>
  <Override PartName="/xl/queryTables/queryTable30.xml" ContentType="application/vnd.openxmlformats-officedocument.spreadsheetml.queryTable+xml"/>
  <Override PartName="/xl/queryTables/queryTable31.xml" ContentType="application/vnd.openxmlformats-officedocument.spreadsheetml.queryTable+xml"/>
  <Override PartName="/xl/drawings/drawing14.xml" ContentType="application/vnd.openxmlformats-officedocument.drawing+xml"/>
  <Override PartName="/xl/queryTables/queryTable32.xml" ContentType="application/vnd.openxmlformats-officedocument.spreadsheetml.queryTable+xml"/>
  <Override PartName="/xl/queryTables/queryTable33.xml" ContentType="application/vnd.openxmlformats-officedocument.spreadsheetml.queryTable+xml"/>
  <Override PartName="/xl/drawings/drawing15.xml" ContentType="application/vnd.openxmlformats-officedocument.drawing+xml"/>
  <Override PartName="/xl/queryTables/queryTable34.xml" ContentType="application/vnd.openxmlformats-officedocument.spreadsheetml.queryTable+xml"/>
  <Override PartName="/xl/queryTables/queryTable35.xml" ContentType="application/vnd.openxmlformats-officedocument.spreadsheetml.queryTable+xml"/>
  <Override PartName="/xl/drawings/drawing16.xml" ContentType="application/vnd.openxmlformats-officedocument.drawing+xml"/>
  <Override PartName="/xl/queryTables/queryTable36.xml" ContentType="application/vnd.openxmlformats-officedocument.spreadsheetml.queryTable+xml"/>
  <Override PartName="/xl/queryTables/queryTable37.xml" ContentType="application/vnd.openxmlformats-officedocument.spreadsheetml.queryTable+xml"/>
  <Override PartName="/xl/drawings/drawing17.xml" ContentType="application/vnd.openxmlformats-officedocument.drawing+xml"/>
  <Override PartName="/xl/queryTables/queryTable38.xml" ContentType="application/vnd.openxmlformats-officedocument.spreadsheetml.queryTable+xml"/>
  <Override PartName="/xl/queryTables/queryTable39.xml" ContentType="application/vnd.openxmlformats-officedocument.spreadsheetml.queryTable+xml"/>
  <Override PartName="/xl/drawings/drawing18.xml" ContentType="application/vnd.openxmlformats-officedocument.drawing+xml"/>
  <Override PartName="/xl/queryTables/queryTable40.xml" ContentType="application/vnd.openxmlformats-officedocument.spreadsheetml.queryTable+xml"/>
  <Override PartName="/xl/queryTables/queryTable41.xml" ContentType="application/vnd.openxmlformats-officedocument.spreadsheetml.queryTable+xml"/>
  <Override PartName="/xl/drawings/drawing19.xml" ContentType="application/vnd.openxmlformats-officedocument.drawing+xml"/>
  <Override PartName="/xl/queryTables/queryTable42.xml" ContentType="application/vnd.openxmlformats-officedocument.spreadsheetml.queryTable+xml"/>
  <Override PartName="/xl/queryTables/queryTable43.xml" ContentType="application/vnd.openxmlformats-officedocument.spreadsheetml.queryTable+xml"/>
  <Override PartName="/xl/drawings/drawing20.xml" ContentType="application/vnd.openxmlformats-officedocument.drawing+xml"/>
  <Override PartName="/xl/queryTables/queryTable44.xml" ContentType="application/vnd.openxmlformats-officedocument.spreadsheetml.queryTable+xml"/>
  <Override PartName="/xl/queryTables/queryTable45.xml" ContentType="application/vnd.openxmlformats-officedocument.spreadsheetml.queryTable+xml"/>
  <Override PartName="/xl/drawings/drawing21.xml" ContentType="application/vnd.openxmlformats-officedocument.drawing+xml"/>
  <Override PartName="/xl/queryTables/queryTable46.xml" ContentType="application/vnd.openxmlformats-officedocument.spreadsheetml.queryTable+xml"/>
  <Override PartName="/xl/queryTables/queryTable47.xml" ContentType="application/vnd.openxmlformats-officedocument.spreadsheetml.queryTable+xml"/>
  <Override PartName="/xl/drawings/drawing22.xml" ContentType="application/vnd.openxmlformats-officedocument.drawing+xml"/>
  <Override PartName="/xl/queryTables/queryTable48.xml" ContentType="application/vnd.openxmlformats-officedocument.spreadsheetml.queryTable+xml"/>
  <Override PartName="/xl/queryTables/queryTable49.xml" ContentType="application/vnd.openxmlformats-officedocument.spreadsheetml.queryTable+xml"/>
  <Override PartName="/xl/drawings/drawing23.xml" ContentType="application/vnd.openxmlformats-officedocument.drawing+xml"/>
  <Override PartName="/xl/queryTables/queryTable50.xml" ContentType="application/vnd.openxmlformats-officedocument.spreadsheetml.queryTable+xml"/>
  <Override PartName="/xl/queryTables/queryTable51.xml" ContentType="application/vnd.openxmlformats-officedocument.spreadsheetml.queryTable+xml"/>
  <Override PartName="/xl/drawings/drawing24.xml" ContentType="application/vnd.openxmlformats-officedocument.drawing+xml"/>
  <Override PartName="/xl/queryTables/queryTable52.xml" ContentType="application/vnd.openxmlformats-officedocument.spreadsheetml.queryTable+xml"/>
  <Override PartName="/xl/queryTables/queryTable53.xml" ContentType="application/vnd.openxmlformats-officedocument.spreadsheetml.queryTable+xml"/>
  <Override PartName="/xl/drawings/drawing25.xml" ContentType="application/vnd.openxmlformats-officedocument.drawing+xml"/>
  <Override PartName="/xl/queryTables/queryTable54.xml" ContentType="application/vnd.openxmlformats-officedocument.spreadsheetml.queryTable+xml"/>
  <Override PartName="/xl/queryTables/queryTable55.xml" ContentType="application/vnd.openxmlformats-officedocument.spreadsheetml.queryTable+xml"/>
  <Override PartName="/xl/drawings/drawing26.xml" ContentType="application/vnd.openxmlformats-officedocument.drawing+xml"/>
  <Override PartName="/xl/queryTables/queryTable56.xml" ContentType="application/vnd.openxmlformats-officedocument.spreadsheetml.queryTable+xml"/>
  <Override PartName="/xl/queryTables/queryTable57.xml" ContentType="application/vnd.openxmlformats-officedocument.spreadsheetml.queryTable+xml"/>
  <Override PartName="/xl/queryTables/queryTable58.xml" ContentType="application/vnd.openxmlformats-officedocument.spreadsheetml.queryTable+xml"/>
  <Override PartName="/xl/queryTables/queryTable59.xml" ContentType="application/vnd.openxmlformats-officedocument.spreadsheetml.queryTable+xml"/>
  <Override PartName="/xl/queryTables/queryTable60.xml" ContentType="application/vnd.openxmlformats-officedocument.spreadsheetml.queryTable+xml"/>
  <Override PartName="/xl/queryTables/queryTable61.xml" ContentType="application/vnd.openxmlformats-officedocument.spreadsheetml.queryTable+xml"/>
  <Override PartName="/xl/drawings/drawing27.xml" ContentType="application/vnd.openxmlformats-officedocument.drawing+xml"/>
  <Override PartName="/xl/queryTables/queryTable62.xml" ContentType="application/vnd.openxmlformats-officedocument.spreadsheetml.queryTable+xml"/>
  <Override PartName="/xl/queryTables/queryTable63.xml" ContentType="application/vnd.openxmlformats-officedocument.spreadsheetml.queryTable+xml"/>
  <Override PartName="/xl/drawings/drawing28.xml" ContentType="application/vnd.openxmlformats-officedocument.drawing+xml"/>
  <Override PartName="/xl/queryTables/queryTable64.xml" ContentType="application/vnd.openxmlformats-officedocument.spreadsheetml.queryTable+xml"/>
  <Override PartName="/xl/queryTables/queryTable65.xml" ContentType="application/vnd.openxmlformats-officedocument.spreadsheetml.queryTable+xml"/>
  <Override PartName="/xl/drawings/drawing29.xml" ContentType="application/vnd.openxmlformats-officedocument.drawing+xml"/>
  <Override PartName="/xl/queryTables/queryTable66.xml" ContentType="application/vnd.openxmlformats-officedocument.spreadsheetml.queryTable+xml"/>
  <Override PartName="/xl/queryTables/queryTable67.xml" ContentType="application/vnd.openxmlformats-officedocument.spreadsheetml.queryTable+xml"/>
  <Override PartName="/xl/drawings/drawing30.xml" ContentType="application/vnd.openxmlformats-officedocument.drawing+xml"/>
  <Override PartName="/xl/queryTables/queryTable68.xml" ContentType="application/vnd.openxmlformats-officedocument.spreadsheetml.queryTable+xml"/>
  <Override PartName="/xl/queryTables/queryTable69.xml" ContentType="application/vnd.openxmlformats-officedocument.spreadsheetml.queryTable+xml"/>
  <Override PartName="/xl/queryTables/queryTable70.xml" ContentType="application/vnd.openxmlformats-officedocument.spreadsheetml.queryTable+xml"/>
  <Override PartName="/xl/drawings/drawing31.xml" ContentType="application/vnd.openxmlformats-officedocument.drawing+xml"/>
  <Override PartName="/xl/queryTables/queryTable71.xml" ContentType="application/vnd.openxmlformats-officedocument.spreadsheetml.queryTable+xml"/>
  <Override PartName="/xl/queryTables/queryTable72.xml" ContentType="application/vnd.openxmlformats-officedocument.spreadsheetml.queryTable+xml"/>
  <Override PartName="/xl/drawings/drawing32.xml" ContentType="application/vnd.openxmlformats-officedocument.drawing+xml"/>
  <Override PartName="/xl/queryTables/queryTable73.xml" ContentType="application/vnd.openxmlformats-officedocument.spreadsheetml.queryTable+xml"/>
  <Override PartName="/xl/queryTables/queryTable74.xml" ContentType="application/vnd.openxmlformats-officedocument.spreadsheetml.queryTable+xml"/>
  <Override PartName="/xl/drawings/drawing33.xml" ContentType="application/vnd.openxmlformats-officedocument.drawing+xml"/>
  <Override PartName="/xl/queryTables/queryTable75.xml" ContentType="application/vnd.openxmlformats-officedocument.spreadsheetml.queryTable+xml"/>
  <Override PartName="/xl/queryTables/queryTable76.xml" ContentType="application/vnd.openxmlformats-officedocument.spreadsheetml.queryTable+xml"/>
  <Override PartName="/xl/drawings/drawing34.xml" ContentType="application/vnd.openxmlformats-officedocument.drawing+xml"/>
  <Override PartName="/xl/queryTables/queryTable77.xml" ContentType="application/vnd.openxmlformats-officedocument.spreadsheetml.queryTable+xml"/>
  <Override PartName="/xl/queryTables/queryTable78.xml" ContentType="application/vnd.openxmlformats-officedocument.spreadsheetml.queryTable+xml"/>
  <Override PartName="/xl/queryTables/queryTable79.xml" ContentType="application/vnd.openxmlformats-officedocument.spreadsheetml.queryTable+xml"/>
  <Override PartName="/xl/queryTables/queryTable80.xml" ContentType="application/vnd.openxmlformats-officedocument.spreadsheetml.queryTable+xml"/>
  <Override PartName="/xl/queryTables/queryTable81.xml" ContentType="application/vnd.openxmlformats-officedocument.spreadsheetml.queryTable+xml"/>
  <Override PartName="/xl/queryTables/queryTable82.xml" ContentType="application/vnd.openxmlformats-officedocument.spreadsheetml.queryTable+xml"/>
  <Override PartName="/xl/drawings/drawing35.xml" ContentType="application/vnd.openxmlformats-officedocument.drawing+xml"/>
  <Override PartName="/xl/queryTables/queryTable83.xml" ContentType="application/vnd.openxmlformats-officedocument.spreadsheetml.queryTable+xml"/>
  <Override PartName="/xl/queryTables/queryTable84.xml" ContentType="application/vnd.openxmlformats-officedocument.spreadsheetml.queryTable+xml"/>
  <Override PartName="/xl/drawings/drawing36.xml" ContentType="application/vnd.openxmlformats-officedocument.drawing+xml"/>
  <Override PartName="/xl/queryTables/queryTable85.xml" ContentType="application/vnd.openxmlformats-officedocument.spreadsheetml.queryTable+xml"/>
  <Override PartName="/xl/queryTables/queryTable86.xml" ContentType="application/vnd.openxmlformats-officedocument.spreadsheetml.queryTable+xml"/>
  <Override PartName="/xl/drawings/drawing37.xml" ContentType="application/vnd.openxmlformats-officedocument.drawing+xml"/>
  <Override PartName="/xl/queryTables/queryTable87.xml" ContentType="application/vnd.openxmlformats-officedocument.spreadsheetml.queryTable+xml"/>
  <Override PartName="/xl/queryTables/queryTable88.xml" ContentType="application/vnd.openxmlformats-officedocument.spreadsheetml.queryTable+xml"/>
  <Override PartName="/xl/queryTables/queryTable89.xml" ContentType="application/vnd.openxmlformats-officedocument.spreadsheetml.queryTable+xml"/>
  <Override PartName="/xl/drawings/drawing38.xml" ContentType="application/vnd.openxmlformats-officedocument.drawing+xml"/>
  <Override PartName="/xl/queryTables/queryTable90.xml" ContentType="application/vnd.openxmlformats-officedocument.spreadsheetml.queryTable+xml"/>
  <Override PartName="/xl/queryTables/queryTable91.xml" ContentType="application/vnd.openxmlformats-officedocument.spreadsheetml.queryTable+xml"/>
  <Override PartName="/xl/drawings/drawing39.xml" ContentType="application/vnd.openxmlformats-officedocument.drawing+xml"/>
  <Override PartName="/xl/queryTables/queryTable92.xml" ContentType="application/vnd.openxmlformats-officedocument.spreadsheetml.queryTable+xml"/>
  <Override PartName="/xl/queryTables/queryTable93.xml" ContentType="application/vnd.openxmlformats-officedocument.spreadsheetml.queryTable+xml"/>
  <Override PartName="/xl/queryTables/queryTable94.xml" ContentType="application/vnd.openxmlformats-officedocument.spreadsheetml.queryTable+xml"/>
  <Override PartName="/xl/queryTables/queryTable95.xml" ContentType="application/vnd.openxmlformats-officedocument.spreadsheetml.queryTable+xml"/>
  <Override PartName="/xl/queryTables/queryTable96.xml" ContentType="application/vnd.openxmlformats-officedocument.spreadsheetml.queryTable+xml"/>
  <Override PartName="/xl/drawings/drawing40.xml" ContentType="application/vnd.openxmlformats-officedocument.drawing+xml"/>
  <Override PartName="/xl/queryTables/queryTable97.xml" ContentType="application/vnd.openxmlformats-officedocument.spreadsheetml.queryTable+xml"/>
  <Override PartName="/xl/queryTables/queryTable98.xml" ContentType="application/vnd.openxmlformats-officedocument.spreadsheetml.queryTable+xml"/>
  <Override PartName="/xl/drawings/drawing41.xml" ContentType="application/vnd.openxmlformats-officedocument.drawing+xml"/>
  <Override PartName="/xl/queryTables/queryTable99.xml" ContentType="application/vnd.openxmlformats-officedocument.spreadsheetml.queryTable+xml"/>
  <Override PartName="/xl/queryTables/queryTable100.xml" ContentType="application/vnd.openxmlformats-officedocument.spreadsheetml.queryTable+xml"/>
  <Override PartName="/xl/drawings/drawing42.xml" ContentType="application/vnd.openxmlformats-officedocument.drawing+xml"/>
  <Override PartName="/xl/queryTables/queryTable101.xml" ContentType="application/vnd.openxmlformats-officedocument.spreadsheetml.queryTable+xml"/>
  <Override PartName="/xl/queryTables/queryTable102.xml" ContentType="application/vnd.openxmlformats-officedocument.spreadsheetml.queryTable+xml"/>
  <Override PartName="/xl/queryTables/queryTable103.xml" ContentType="application/vnd.openxmlformats-officedocument.spreadsheetml.queryTable+xml"/>
  <Override PartName="/xl/queryTables/queryTable104.xml" ContentType="application/vnd.openxmlformats-officedocument.spreadsheetml.queryTable+xml"/>
  <Override PartName="/xl/drawings/drawing43.xml" ContentType="application/vnd.openxmlformats-officedocument.drawing+xml"/>
  <Override PartName="/xl/queryTables/queryTable105.xml" ContentType="application/vnd.openxmlformats-officedocument.spreadsheetml.queryTable+xml"/>
  <Override PartName="/xl/queryTables/queryTable106.xml" ContentType="application/vnd.openxmlformats-officedocument.spreadsheetml.queryTable+xml"/>
  <Override PartName="/xl/drawings/drawing44.xml" ContentType="application/vnd.openxmlformats-officedocument.drawing+xml"/>
  <Override PartName="/xl/queryTables/queryTable107.xml" ContentType="application/vnd.openxmlformats-officedocument.spreadsheetml.queryTable+xml"/>
  <Override PartName="/xl/queryTables/queryTable108.xml" ContentType="application/vnd.openxmlformats-officedocument.spreadsheetml.queryTable+xml"/>
  <Override PartName="/xl/queryTables/queryTable109.xml" ContentType="application/vnd.openxmlformats-officedocument.spreadsheetml.queryTable+xml"/>
  <Override PartName="/xl/drawings/drawing45.xml" ContentType="application/vnd.openxmlformats-officedocument.drawing+xml"/>
  <Override PartName="/xl/queryTables/queryTable110.xml" ContentType="application/vnd.openxmlformats-officedocument.spreadsheetml.queryTable+xml"/>
  <Override PartName="/xl/queryTables/queryTable111.xml" ContentType="application/vnd.openxmlformats-officedocument.spreadsheetml.queryTable+xml"/>
  <Override PartName="/xl/drawings/drawing46.xml" ContentType="application/vnd.openxmlformats-officedocument.drawing+xml"/>
  <Override PartName="/xl/queryTables/queryTable112.xml" ContentType="application/vnd.openxmlformats-officedocument.spreadsheetml.queryTable+xml"/>
  <Override PartName="/xl/queryTables/queryTable113.xml" ContentType="application/vnd.openxmlformats-officedocument.spreadsheetml.queryTable+xml"/>
  <Override PartName="/xl/drawings/drawing47.xml" ContentType="application/vnd.openxmlformats-officedocument.drawing+xml"/>
  <Override PartName="/xl/queryTables/queryTable114.xml" ContentType="application/vnd.openxmlformats-officedocument.spreadsheetml.queryTable+xml"/>
  <Override PartName="/xl/queryTables/queryTable115.xml" ContentType="application/vnd.openxmlformats-officedocument.spreadsheetml.queryTable+xml"/>
  <Override PartName="/xl/drawings/drawing48.xml" ContentType="application/vnd.openxmlformats-officedocument.drawing+xml"/>
  <Override PartName="/xl/queryTables/queryTable116.xml" ContentType="application/vnd.openxmlformats-officedocument.spreadsheetml.queryTable+xml"/>
  <Override PartName="/xl/queryTables/queryTable117.xml" ContentType="application/vnd.openxmlformats-officedocument.spreadsheetml.queryTable+xml"/>
  <Override PartName="/xl/drawings/drawing49.xml" ContentType="application/vnd.openxmlformats-officedocument.drawing+xml"/>
  <Override PartName="/xl/queryTables/queryTable118.xml" ContentType="application/vnd.openxmlformats-officedocument.spreadsheetml.queryTable+xml"/>
  <Override PartName="/xl/queryTables/queryTable119.xml" ContentType="application/vnd.openxmlformats-officedocument.spreadsheetml.queryTable+xml"/>
  <Override PartName="/xl/queryTables/queryTable120.xml" ContentType="application/vnd.openxmlformats-officedocument.spreadsheetml.queryTable+xml"/>
  <Override PartName="/xl/queryTables/queryTable121.xml" ContentType="application/vnd.openxmlformats-officedocument.spreadsheetml.queryTable+xml"/>
  <Override PartName="/xl/queryTables/queryTable122.xml" ContentType="application/vnd.openxmlformats-officedocument.spreadsheetml.queryTable+xml"/>
  <Override PartName="/xl/queryTables/queryTable123.xml" ContentType="application/vnd.openxmlformats-officedocument.spreadsheetml.queryTable+xml"/>
  <Override PartName="/xl/queryTables/queryTable124.xml" ContentType="application/vnd.openxmlformats-officedocument.spreadsheetml.queryTable+xml"/>
  <Override PartName="/xl/queryTables/queryTable125.xml" ContentType="application/vnd.openxmlformats-officedocument.spreadsheetml.queryTable+xml"/>
  <Override PartName="/xl/queryTables/queryTable126.xml" ContentType="application/vnd.openxmlformats-officedocument.spreadsheetml.queryTable+xml"/>
  <Override PartName="/xl/drawings/drawing50.xml" ContentType="application/vnd.openxmlformats-officedocument.drawing+xml"/>
  <Override PartName="/xl/queryTables/queryTable127.xml" ContentType="application/vnd.openxmlformats-officedocument.spreadsheetml.queryTable+xml"/>
  <Override PartName="/xl/queryTables/queryTable128.xml" ContentType="application/vnd.openxmlformats-officedocument.spreadsheetml.queryTable+xml"/>
  <Override PartName="/xl/queryTables/queryTable129.xml" ContentType="application/vnd.openxmlformats-officedocument.spreadsheetml.queryTable+xml"/>
  <Override PartName="/xl/queryTables/queryTable130.xml" ContentType="application/vnd.openxmlformats-officedocument.spreadsheetml.queryTable+xml"/>
  <Override PartName="/xl/queryTables/queryTable131.xml" ContentType="application/vnd.openxmlformats-officedocument.spreadsheetml.queryTable+xml"/>
  <Override PartName="/xl/queryTables/queryTable132.xml" ContentType="application/vnd.openxmlformats-officedocument.spreadsheetml.queryTable+xml"/>
  <Override PartName="/xl/drawings/drawing51.xml" ContentType="application/vnd.openxmlformats-officedocument.drawing+xml"/>
  <Override PartName="/xl/queryTables/queryTable133.xml" ContentType="application/vnd.openxmlformats-officedocument.spreadsheetml.queryTable+xml"/>
  <Override PartName="/xl/queryTables/queryTable134.xml" ContentType="application/vnd.openxmlformats-officedocument.spreadsheetml.queryTable+xml"/>
  <Override PartName="/xl/queryTables/queryTable135.xml" ContentType="application/vnd.openxmlformats-officedocument.spreadsheetml.queryTable+xml"/>
  <Override PartName="/xl/queryTables/queryTable136.xml" ContentType="application/vnd.openxmlformats-officedocument.spreadsheetml.queryTable+xml"/>
  <Override PartName="/xl/drawings/drawing52.xml" ContentType="application/vnd.openxmlformats-officedocument.drawing+xml"/>
  <Override PartName="/xl/queryTables/queryTable137.xml" ContentType="application/vnd.openxmlformats-officedocument.spreadsheetml.queryTable+xml"/>
  <Override PartName="/xl/queryTables/queryTable138.xml" ContentType="application/vnd.openxmlformats-officedocument.spreadsheetml.queryTable+xml"/>
  <Override PartName="/xl/queryTables/queryTable139.xml" ContentType="application/vnd.openxmlformats-officedocument.spreadsheetml.queryTable+xml"/>
  <Override PartName="/xl/queryTables/queryTable140.xml" ContentType="application/vnd.openxmlformats-officedocument.spreadsheetml.queryTable+xml"/>
  <Override PartName="/xl/queryTables/queryTable141.xml" ContentType="application/vnd.openxmlformats-officedocument.spreadsheetml.queryTable+xml"/>
  <Override PartName="/xl/drawings/drawing53.xml" ContentType="application/vnd.openxmlformats-officedocument.drawing+xml"/>
  <Override PartName="/xl/queryTables/queryTable142.xml" ContentType="application/vnd.openxmlformats-officedocument.spreadsheetml.queryTable+xml"/>
  <Override PartName="/xl/queryTables/queryTable143.xml" ContentType="application/vnd.openxmlformats-officedocument.spreadsheetml.queryTable+xml"/>
  <Override PartName="/xl/queryTables/queryTable144.xml" ContentType="application/vnd.openxmlformats-officedocument.spreadsheetml.queryTable+xml"/>
  <Override PartName="/xl/queryTables/queryTable145.xml" ContentType="application/vnd.openxmlformats-officedocument.spreadsheetml.queryTable+xml"/>
  <Override PartName="/xl/queryTables/queryTable146.xml" ContentType="application/vnd.openxmlformats-officedocument.spreadsheetml.queryTable+xml"/>
  <Override PartName="/xl/queryTables/queryTable147.xml" ContentType="application/vnd.openxmlformats-officedocument.spreadsheetml.queryTable+xml"/>
  <Override PartName="/xl/drawings/drawing54.xml" ContentType="application/vnd.openxmlformats-officedocument.drawing+xml"/>
  <Override PartName="/xl/queryTables/queryTable148.xml" ContentType="application/vnd.openxmlformats-officedocument.spreadsheetml.queryTable+xml"/>
  <Override PartName="/xl/queryTables/queryTable149.xml" ContentType="application/vnd.openxmlformats-officedocument.spreadsheetml.queryTable+xml"/>
  <Override PartName="/xl/queryTables/queryTable150.xml" ContentType="application/vnd.openxmlformats-officedocument.spreadsheetml.queryTable+xml"/>
  <Override PartName="/xl/queryTables/queryTable151.xml" ContentType="application/vnd.openxmlformats-officedocument.spreadsheetml.queryTable+xml"/>
  <Override PartName="/xl/queryTables/queryTable152.xml" ContentType="application/vnd.openxmlformats-officedocument.spreadsheetml.queryTable+xml"/>
  <Override PartName="/xl/queryTables/queryTable153.xml" ContentType="application/vnd.openxmlformats-officedocument.spreadsheetml.queryTable+xml"/>
  <Override PartName="/xl/queryTables/queryTable154.xml" ContentType="application/vnd.openxmlformats-officedocument.spreadsheetml.queryTable+xml"/>
  <Override PartName="/xl/queryTables/queryTable155.xml" ContentType="application/vnd.openxmlformats-officedocument.spreadsheetml.queryTable+xml"/>
  <Override PartName="/xl/drawings/drawing55.xml" ContentType="application/vnd.openxmlformats-officedocument.drawing+xml"/>
  <Override PartName="/xl/queryTables/queryTable156.xml" ContentType="application/vnd.openxmlformats-officedocument.spreadsheetml.queryTable+xml"/>
  <Override PartName="/xl/queryTables/queryTable157.xml" ContentType="application/vnd.openxmlformats-officedocument.spreadsheetml.queryTable+xml"/>
  <Override PartName="/xl/queryTables/queryTable158.xml" ContentType="application/vnd.openxmlformats-officedocument.spreadsheetml.queryTable+xml"/>
  <Override PartName="/xl/queryTables/queryTable159.xml" ContentType="application/vnd.openxmlformats-officedocument.spreadsheetml.queryTable+xml"/>
  <Override PartName="/xl/drawings/drawing56.xml" ContentType="application/vnd.openxmlformats-officedocument.drawing+xml"/>
  <Override PartName="/xl/queryTables/queryTable160.xml" ContentType="application/vnd.openxmlformats-officedocument.spreadsheetml.queryTable+xml"/>
  <Override PartName="/xl/queryTables/queryTable161.xml" ContentType="application/vnd.openxmlformats-officedocument.spreadsheetml.queryTable+xml"/>
  <Override PartName="/xl/drawings/drawing57.xml" ContentType="application/vnd.openxmlformats-officedocument.drawing+xml"/>
  <Override PartName="/xl/queryTables/queryTable162.xml" ContentType="application/vnd.openxmlformats-officedocument.spreadsheetml.queryTable+xml"/>
  <Override PartName="/xl/queryTables/queryTable163.xml" ContentType="application/vnd.openxmlformats-officedocument.spreadsheetml.queryTable+xml"/>
  <Override PartName="/xl/queryTables/queryTable164.xml" ContentType="application/vnd.openxmlformats-officedocument.spreadsheetml.queryTable+xml"/>
  <Override PartName="/xl/drawings/drawing58.xml" ContentType="application/vnd.openxmlformats-officedocument.drawing+xml"/>
  <Override PartName="/xl/queryTables/queryTable165.xml" ContentType="application/vnd.openxmlformats-officedocument.spreadsheetml.queryTable+xml"/>
  <Override PartName="/xl/queryTables/queryTable166.xml" ContentType="application/vnd.openxmlformats-officedocument.spreadsheetml.queryTable+xml"/>
  <Override PartName="/xl/drawings/drawing59.xml" ContentType="application/vnd.openxmlformats-officedocument.drawing+xml"/>
  <Override PartName="/xl/queryTables/queryTable167.xml" ContentType="application/vnd.openxmlformats-officedocument.spreadsheetml.queryTable+xml"/>
  <Override PartName="/xl/queryTables/queryTable168.xml" ContentType="application/vnd.openxmlformats-officedocument.spreadsheetml.queryTable+xml"/>
  <Override PartName="/xl/queryTables/queryTable169.xml" ContentType="application/vnd.openxmlformats-officedocument.spreadsheetml.queryTable+xml"/>
  <Override PartName="/xl/queryTables/queryTable170.xml" ContentType="application/vnd.openxmlformats-officedocument.spreadsheetml.queryTable+xml"/>
  <Override PartName="/xl/drawings/drawing60.xml" ContentType="application/vnd.openxmlformats-officedocument.drawing+xml"/>
  <Override PartName="/xl/queryTables/queryTable171.xml" ContentType="application/vnd.openxmlformats-officedocument.spreadsheetml.queryTable+xml"/>
  <Override PartName="/xl/queryTables/queryTable172.xml" ContentType="application/vnd.openxmlformats-officedocument.spreadsheetml.queryTable+xml"/>
  <Override PartName="/xl/drawings/drawing61.xml" ContentType="application/vnd.openxmlformats-officedocument.drawing+xml"/>
  <Override PartName="/xl/queryTables/queryTable173.xml" ContentType="application/vnd.openxmlformats-officedocument.spreadsheetml.queryTable+xml"/>
  <Override PartName="/xl/queryTables/queryTable174.xml" ContentType="application/vnd.openxmlformats-officedocument.spreadsheetml.queryTable+xml"/>
  <Override PartName="/xl/queryTables/queryTable175.xml" ContentType="application/vnd.openxmlformats-officedocument.spreadsheetml.queryTable+xml"/>
  <Override PartName="/xl/queryTables/queryTable176.xml" ContentType="application/vnd.openxmlformats-officedocument.spreadsheetml.queryTable+xml"/>
  <Override PartName="/xl/queryTables/queryTable177.xml" ContentType="application/vnd.openxmlformats-officedocument.spreadsheetml.queryTable+xml"/>
  <Override PartName="/xl/drawings/drawing62.xml" ContentType="application/vnd.openxmlformats-officedocument.drawing+xml"/>
  <Override PartName="/xl/queryTables/queryTable178.xml" ContentType="application/vnd.openxmlformats-officedocument.spreadsheetml.queryTable+xml"/>
  <Override PartName="/xl/queryTables/queryTable179.xml" ContentType="application/vnd.openxmlformats-officedocument.spreadsheetml.queryTable+xml"/>
  <Override PartName="/xl/drawings/drawing63.xml" ContentType="application/vnd.openxmlformats-officedocument.drawing+xml"/>
  <Override PartName="/xl/queryTables/queryTable180.xml" ContentType="application/vnd.openxmlformats-officedocument.spreadsheetml.queryTable+xml"/>
  <Override PartName="/xl/queryTables/queryTable181.xml" ContentType="application/vnd.openxmlformats-officedocument.spreadsheetml.queryTable+xml"/>
  <Override PartName="/xl/drawings/drawing64.xml" ContentType="application/vnd.openxmlformats-officedocument.drawing+xml"/>
  <Override PartName="/xl/queryTables/queryTable182.xml" ContentType="application/vnd.openxmlformats-officedocument.spreadsheetml.queryTable+xml"/>
  <Override PartName="/xl/queryTables/queryTable183.xml" ContentType="application/vnd.openxmlformats-officedocument.spreadsheetml.queryTable+xml"/>
  <Override PartName="/xl/queryTables/queryTable184.xml" ContentType="application/vnd.openxmlformats-officedocument.spreadsheetml.queryTable+xml"/>
  <Override PartName="/xl/queryTables/queryTable185.xml" ContentType="application/vnd.openxmlformats-officedocument.spreadsheetml.queryTable+xml"/>
  <Override PartName="/xl/queryTables/queryTable186.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202300"/>
  <mc:AlternateContent xmlns:mc="http://schemas.openxmlformats.org/markup-compatibility/2006">
    <mc:Choice Requires="x15">
      <x15ac:absPath xmlns:x15ac="http://schemas.microsoft.com/office/spreadsheetml/2010/11/ac" url="H:\Product\General\Z - Fact Sheet\2025-2026\April 2025\Data from Raja\Monthly Portfolio\"/>
    </mc:Choice>
  </mc:AlternateContent>
  <xr:revisionPtr revIDLastSave="0" documentId="13_ncr:1_{2216AD6D-79A8-40D7-9FE3-977110D36ED0}" xr6:coauthVersionLast="47" xr6:coauthVersionMax="47" xr10:uidLastSave="{00000000-0000-0000-0000-000000000000}"/>
  <bookViews>
    <workbookView xWindow="-110" yWindow="-110" windowWidth="19420" windowHeight="10420" xr2:uid="{29A23977-7D0A-483A-B684-3384032CD431}"/>
  </bookViews>
  <sheets>
    <sheet name="Index" sheetId="1" r:id="rId1"/>
    <sheet name="Dividend History" sheetId="83" r:id="rId2"/>
    <sheet name="Tata Scheme Risk-o-Meter" sheetId="82" r:id="rId3"/>
    <sheet name="Debt Index Replication Factor" sheetId="81" r:id="rId4"/>
    <sheet name="TSLVFOF" sheetId="2" r:id="rId5"/>
    <sheet name="TGLDETF" sheetId="6" r:id="rId6"/>
    <sheet name="TGLDFOF" sheetId="3" r:id="rId7"/>
    <sheet name="TSLVETF" sheetId="5" r:id="rId8"/>
    <sheet name="TYCF" sheetId="7" r:id="rId9"/>
    <sheet name="TSCAPF" sheetId="8" r:id="rId10"/>
    <sheet name="TRSFP" sheetId="9" r:id="rId11"/>
    <sheet name="TRSFM" sheetId="10" r:id="rId12"/>
    <sheet name="TREF" sheetId="11" r:id="rId13"/>
    <sheet name="TNMIIF" sheetId="12" r:id="rId14"/>
    <sheet name="TNMIMIF" sheetId="13" r:id="rId15"/>
    <sheet name="TNA30IF" sheetId="14" r:id="rId16"/>
    <sheet name="TNRIF" sheetId="15" r:id="rId17"/>
    <sheet name="TNPBETF" sheetId="16" r:id="rId18"/>
    <sheet name="TNMSHIF" sheetId="17" r:id="rId19"/>
    <sheet name="TNMMIF" sheetId="18" r:id="rId20"/>
    <sheet name="TNITIF" sheetId="19" r:id="rId21"/>
    <sheet name="TNIDETF" sheetId="20" r:id="rId22"/>
    <sheet name="TNIDFOF" sheetId="21" r:id="rId23"/>
    <sheet name="TNFSIF" sheetId="22" r:id="rId24"/>
    <sheet name="TNCMIF" sheetId="23" r:id="rId25"/>
    <sheet name="TNAIF" sheetId="24" r:id="rId26"/>
    <sheet name="TIFNA" sheetId="25" r:id="rId27"/>
    <sheet name="TNETF" sheetId="26" r:id="rId28"/>
    <sheet name="TMULTICF" sheetId="27" r:id="rId29"/>
    <sheet name="TMAOF" sheetId="28" r:id="rId30"/>
    <sheet name="TINR" sheetId="29" r:id="rId31"/>
    <sheet name="TTOFE" sheetId="30" r:id="rId32"/>
    <sheet name="TEOF" sheetId="31" r:id="rId33"/>
    <sheet name="TISF" sheetId="32" r:id="rId34"/>
    <sheet name="TIPHF" sheetId="33" r:id="rId35"/>
    <sheet name="TIIF" sheetId="34" r:id="rId36"/>
    <sheet name="TICF" sheetId="35" r:id="rId37"/>
    <sheet name="TEGF" sheetId="36" r:id="rId38"/>
    <sheet name="THOF" sheetId="37" r:id="rId39"/>
    <sheet name="TFEF" sheetId="38" r:id="rId40"/>
    <sheet name="TMCAPF" sheetId="39" r:id="rId41"/>
    <sheet name="TCS" sheetId="40" r:id="rId42"/>
    <sheet name="TMIF" sheetId="41" r:id="rId43"/>
    <sheet name="TEQPEF" sheetId="42" r:id="rId44"/>
    <sheet name="TTSF96" sheetId="43" r:id="rId45"/>
    <sheet name="TDIVYF" sheetId="44" r:id="rId46"/>
    <sheet name="TDIF" sheetId="45" r:id="rId47"/>
    <sheet name="TBCF" sheetId="46" r:id="rId48"/>
    <sheet name="TIFSA" sheetId="47" r:id="rId49"/>
    <sheet name="TBSBGIF" sheetId="48" r:id="rId50"/>
    <sheet name="TBSEQIF" sheetId="49" r:id="rId51"/>
    <sheet name="TBFSF" sheetId="50" r:id="rId52"/>
    <sheet name="TBAF" sheetId="51" r:id="rId53"/>
    <sheet name="TAF" sheetId="52" r:id="rId54"/>
    <sheet name="TFRSTF" sheetId="67" r:id="rId55"/>
    <sheet name="TUSTF" sheetId="68" r:id="rId56"/>
    <sheet name="TFF" sheetId="69" r:id="rId57"/>
    <sheet name="TSTBF" sheetId="70" r:id="rId58"/>
    <sheet name="TRSFC" sheetId="71" r:id="rId59"/>
    <sheet name="TOF" sheetId="72" r:id="rId60"/>
    <sheet name="TNSIFDEC27" sheetId="73" r:id="rId61"/>
    <sheet name="TNGIF1229" sheetId="74" r:id="rId62"/>
    <sheet name="TLF" sheetId="76" r:id="rId63"/>
    <sheet name="TNGIF1226" sheetId="75" r:id="rId64"/>
    <sheet name="TFRF" sheetId="78" r:id="rId65"/>
    <sheet name="TCIGIF0426" sheetId="79" r:id="rId66"/>
    <sheet name="TGSFR" sheetId="77" r:id="rId67"/>
    <sheet name="TCORPBF" sheetId="80" r:id="rId68"/>
  </sheets>
  <definedNames>
    <definedName name="_xlnm._FilterDatabase" localSheetId="0" hidden="1">Index!$A$2:$D$2</definedName>
    <definedName name="_IEF1">#REF!</definedName>
    <definedName name="_IEF2">#REF!</definedName>
    <definedName name="AAA">#REF!</definedName>
    <definedName name="h">#REF!</definedName>
    <definedName name="IEF">#REF!</definedName>
    <definedName name="Main_Sheet" localSheetId="0">Index!$A$2:$D$66</definedName>
    <definedName name="raja">#REF!</definedName>
    <definedName name="TAF">TAF!$B$1</definedName>
    <definedName name="TAF_Debt_Related" localSheetId="53">TAF!$B$350:$H$384</definedName>
    <definedName name="TAF_EQ" localSheetId="53">TAF!$B$12:$I$171</definedName>
    <definedName name="TAF_EQ_Related" localSheetId="53">TAF!$B$172:$I$345</definedName>
    <definedName name="TAF_MM" localSheetId="53">TAF!$B$386:$H$387</definedName>
    <definedName name="TAF_Mutual_F_Units" localSheetId="53">TAF!$B$347:$H$348</definedName>
    <definedName name="TAFNAV" localSheetId="53">TAF!$B$399:$B$406</definedName>
    <definedName name="TBAF">TBAF!$B$1</definedName>
    <definedName name="TBAF_Debt_Related" localSheetId="52">TBAF!$B$160:$H$179</definedName>
    <definedName name="TBAF_EQ" localSheetId="52">TBAF!$B$12:$I$85</definedName>
    <definedName name="TBAF_EQ_FU_Related" localSheetId="52">TBAF!$B$122:$I$127</definedName>
    <definedName name="TBAF_EQ_Related" localSheetId="52">TBAF!$B$86:$I$121</definedName>
    <definedName name="TBAF_GOV_SEC" localSheetId="52">TBAF!$B$133:$H$158</definedName>
    <definedName name="TBAF_MM" localSheetId="52">TBAF!$B$188:$H$194</definedName>
    <definedName name="TBAF_Mutual_F_Units" localSheetId="52">TBAF!$B$129:$H$131</definedName>
    <definedName name="TBAF_Securitied_Debt" localSheetId="52">TBAF!$B$181:$H$186</definedName>
    <definedName name="TBAFNAV" localSheetId="52">TBAF!$B$206:$B$213</definedName>
    <definedName name="TBCF">TBCF!$B$1</definedName>
    <definedName name="TBCF_EQ" localSheetId="47">TBCF!$B$12:$I$81</definedName>
    <definedName name="TBCF_Mutual_F_Units" localSheetId="47">TBCF!$B$83:$H$85</definedName>
    <definedName name="TBCFNAV" localSheetId="47">TBCF!$B$97:$B$104</definedName>
    <definedName name="TBFSF">TBFSF!$B$1</definedName>
    <definedName name="TBFSF_EQ" localSheetId="51">TBFSF!$B$12:$I$47</definedName>
    <definedName name="TBFSFNAV" localSheetId="51">TBFSF!$B$59:$B$66</definedName>
    <definedName name="TBPSUF">#REF!</definedName>
    <definedName name="TBSBGIF">TBSBGIF!$B$1</definedName>
    <definedName name="TBSBGIF_EQ" localSheetId="49">TBSBGIF!$B$13:$I$45</definedName>
    <definedName name="TBSBGIFNAV" localSheetId="49">TBSBGIF!$B$57:$B$60</definedName>
    <definedName name="TBSEQIF">TBSEQIF!$B$1</definedName>
    <definedName name="TBSEQIF_EQ" localSheetId="50">TBSEQIF!$B$13:$I$45</definedName>
    <definedName name="TBSEQIFNAV" localSheetId="50">TBSEQIF!$B$56:$B$59</definedName>
    <definedName name="TCF">#REF!</definedName>
    <definedName name="TCF_EQDetails">#REF!</definedName>
    <definedName name="TCIGIF0426">#REF!</definedName>
    <definedName name="TCIGIF0426_GOV_SEC" localSheetId="65">TCIGIF0426!$B$22:$H$29</definedName>
    <definedName name="TCIGIF0426NAV" localSheetId="65">TCIGIF0426!$B$43:$B$50</definedName>
    <definedName name="TCORPBF">#REF!</definedName>
    <definedName name="TCORPBF_Aif_cat" localSheetId="67">TCORPBF!$B$128:$H$129</definedName>
    <definedName name="TCORPBF_Debt_Related" localSheetId="67">TCORPBF!$B$58:$H$120</definedName>
    <definedName name="TCORPBF_GOV_SEC" localSheetId="67">TCORPBF!$B$22:$H$56</definedName>
    <definedName name="TCORPBF_Securitied_Debt" localSheetId="67">TCORPBF!$B$122:$H$126</definedName>
    <definedName name="TCORPBFNAV" localSheetId="67">TCORPBF!$B$143:$B$158</definedName>
    <definedName name="TCPF1">#REF!</definedName>
    <definedName name="TCPF2">#REF!</definedName>
    <definedName name="TCS">TCS!$B$1</definedName>
    <definedName name="TCS_EQ" localSheetId="41">TCS!$B$12:$I$80</definedName>
    <definedName name="TCSNAV" localSheetId="41">TCS!$B$91:$B$98</definedName>
    <definedName name="TDAF2A">#REF!</definedName>
    <definedName name="TDAF2B">#REF!</definedName>
    <definedName name="TDAF2C">#REF!</definedName>
    <definedName name="TDAF3A">#REF!</definedName>
    <definedName name="TDAFA">#REF!</definedName>
    <definedName name="TDAFB">#REF!</definedName>
    <definedName name="TDAFC">#REF!</definedName>
    <definedName name="TDBF">#REF!</definedName>
    <definedName name="TDIF">TDIF!$B$1</definedName>
    <definedName name="TDIF_EQ" localSheetId="46">TDIF!$B$12:$I$52</definedName>
    <definedName name="TDIFNAV" localSheetId="46">TDIF!$B$64:$B$71</definedName>
    <definedName name="TDIVYF">TDIVYF!$B$1</definedName>
    <definedName name="TDIVYF_EQ" localSheetId="45">TDIVYF!$B$12:$I$80</definedName>
    <definedName name="TDIVYF_EQ_Related" localSheetId="45">TDIVYF!$B$81:$I$82</definedName>
    <definedName name="TDIVYF_Mutual_F_Units" localSheetId="45">TDIVYF!$B$83:$H$84</definedName>
    <definedName name="TDIVYFNAV" localSheetId="45">TDIVYF!$B$96:$B$103</definedName>
    <definedName name="TDYF">#REF!</definedName>
    <definedName name="TEGF">TEGF!$B$1</definedName>
    <definedName name="TEGF_Debt_Related" localSheetId="37">TEGF!$B$101:$H$117</definedName>
    <definedName name="TEGF_EQ" localSheetId="37">TEGF!$B$12:$I$56</definedName>
    <definedName name="TEGF_GOV_SEC" localSheetId="37">TEGF!$B$61:$H$99</definedName>
    <definedName name="TEGF_Mutual_F_Units" localSheetId="37">TEGF!$B$58:$H$59</definedName>
    <definedName name="TEGF_Securitied_Debt" localSheetId="37">TEGF!$B$119:$H$120</definedName>
    <definedName name="TEGFNAV" localSheetId="37">TEGF!$B$132:$B$143</definedName>
    <definedName name="TEMF">#REF!</definedName>
    <definedName name="TEOF">TEOF!$B$1</definedName>
    <definedName name="TEOF_EQ" localSheetId="32">TEOF!$B$12:$I$68</definedName>
    <definedName name="TEOFNAV" localSheetId="32">TEOF!$B$80:$B$87</definedName>
    <definedName name="TEQPEF">TEQPEF!$B$1</definedName>
    <definedName name="TEQPEF_EQ" localSheetId="43">TEQPEF!$B$12:$I$51</definedName>
    <definedName name="TEQPEFNAV" localSheetId="43">TEQPEF!$B$63:$B$74</definedName>
    <definedName name="TFEF">TFEF!$B$1</definedName>
    <definedName name="TFEF_EQ" localSheetId="39">TFEF!$B$12:$I$44</definedName>
    <definedName name="TFEFNAV" localSheetId="39">TFEF!$B$56:$B$63</definedName>
    <definedName name="TFF">#REF!</definedName>
    <definedName name="TFF_Aif_cat" localSheetId="56">TFF!$B$106:$H$107</definedName>
    <definedName name="TFF_Debt_Related" localSheetId="56">TFF!$B$47:$H$72</definedName>
    <definedName name="TFF_GOV_SEC" localSheetId="56">TFF!$B$22:$H$45</definedName>
    <definedName name="TFF_MM" localSheetId="56">TFF!$B$79:$H$104</definedName>
    <definedName name="TFF_Securitied_Debt" localSheetId="56">TFF!$B$74:$H$77</definedName>
    <definedName name="TFFNAV" localSheetId="56">TFF!$B$121:$B$136</definedName>
    <definedName name="TFFSP1">#REF!</definedName>
    <definedName name="TFHA20">#REF!</definedName>
    <definedName name="TFHA32">#REF!</definedName>
    <definedName name="TFHAP1">#REF!</definedName>
    <definedName name="TFHAP2">#REF!</definedName>
    <definedName name="TFHF">#REF!</definedName>
    <definedName name="TFIPA1">#REF!</definedName>
    <definedName name="TFIPA2">#REF!</definedName>
    <definedName name="TFIPA3">#REF!</definedName>
    <definedName name="TFIPB2">#REF!</definedName>
    <definedName name="TFIPB3">#REF!</definedName>
    <definedName name="TFIPC2">#REF!</definedName>
    <definedName name="TFIPC3">#REF!</definedName>
    <definedName name="TFM40B">#REF!</definedName>
    <definedName name="TFM40C">#REF!</definedName>
    <definedName name="TFM40F">#REF!</definedName>
    <definedName name="TFM40H">#REF!</definedName>
    <definedName name="TFM42A">#REF!</definedName>
    <definedName name="TFM42B">#REF!</definedName>
    <definedName name="TFM42C">#REF!</definedName>
    <definedName name="TFM42D">#REF!</definedName>
    <definedName name="TFM42E">#REF!</definedName>
    <definedName name="TFM42F">#REF!</definedName>
    <definedName name="TFM42G">#REF!</definedName>
    <definedName name="TFM42H">#REF!</definedName>
    <definedName name="TFM42I">#REF!</definedName>
    <definedName name="TFM43A">#REF!</definedName>
    <definedName name="TFM43B">#REF!</definedName>
    <definedName name="TFM43C">#REF!</definedName>
    <definedName name="TFM43D">#REF!</definedName>
    <definedName name="TFM43E">#REF!</definedName>
    <definedName name="TFM44A">#REF!</definedName>
    <definedName name="TFM44B">#REF!</definedName>
    <definedName name="TFM44C">#REF!</definedName>
    <definedName name="TFM44D">#REF!</definedName>
    <definedName name="TFM45A">#REF!</definedName>
    <definedName name="TFM45B">#REF!</definedName>
    <definedName name="TFM45C">#REF!</definedName>
    <definedName name="TFM45D">#REF!</definedName>
    <definedName name="TFM45E">#REF!</definedName>
    <definedName name="TFM46A">#REF!</definedName>
    <definedName name="TFM46B">#REF!</definedName>
    <definedName name="TFM46C">#REF!</definedName>
    <definedName name="TFM46D">#REF!</definedName>
    <definedName name="TFM46E">#REF!</definedName>
    <definedName name="TFM46F">#REF!</definedName>
    <definedName name="TFM46G">#REF!</definedName>
    <definedName name="TFM46H">#REF!</definedName>
    <definedName name="TFM46I">#REF!</definedName>
    <definedName name="TFM46J">#REF!</definedName>
    <definedName name="TFM46K">#REF!</definedName>
    <definedName name="TFM46L">#REF!</definedName>
    <definedName name="TFM46M">#REF!</definedName>
    <definedName name="TFM46N">#REF!</definedName>
    <definedName name="TFM46O">#REF!</definedName>
    <definedName name="TFM46P">#REF!</definedName>
    <definedName name="TFM46Q">#REF!</definedName>
    <definedName name="TFM46R">#REF!</definedName>
    <definedName name="TFM46S">#REF!</definedName>
    <definedName name="TFM46T">#REF!</definedName>
    <definedName name="TFM47A">#REF!</definedName>
    <definedName name="TFM47B">#REF!</definedName>
    <definedName name="TFM47C">#REF!</definedName>
    <definedName name="TFM47D">#REF!</definedName>
    <definedName name="TFM47E">#REF!</definedName>
    <definedName name="TFM47F">#REF!</definedName>
    <definedName name="TFM47G">#REF!</definedName>
    <definedName name="TFM47H">#REF!</definedName>
    <definedName name="TFM47I">#REF!</definedName>
    <definedName name="TFM47J">#REF!</definedName>
    <definedName name="TFM47K">#REF!</definedName>
    <definedName name="TFM47L">#REF!</definedName>
    <definedName name="TFM47M">#REF!</definedName>
    <definedName name="TFM47N">#REF!</definedName>
    <definedName name="TFM48A">#REF!</definedName>
    <definedName name="TFM48B">#REF!</definedName>
    <definedName name="TFM48C">#REF!</definedName>
    <definedName name="TFM48D">#REF!</definedName>
    <definedName name="TFM48E">#REF!</definedName>
    <definedName name="TFM48F">#REF!</definedName>
    <definedName name="TFM48G">#REF!</definedName>
    <definedName name="TFM49A">#REF!</definedName>
    <definedName name="TFM49B">#REF!</definedName>
    <definedName name="TFM49C">#REF!</definedName>
    <definedName name="TFM53A">#REF!</definedName>
    <definedName name="TFM53B">#REF!</definedName>
    <definedName name="TFM53C">#REF!</definedName>
    <definedName name="TFM54A">#REF!</definedName>
    <definedName name="TFM54B">#REF!</definedName>
    <definedName name="TFM54C">#REF!</definedName>
    <definedName name="TFM55A">#REF!</definedName>
    <definedName name="TFM55B">#REF!</definedName>
    <definedName name="TFM55C">#REF!</definedName>
    <definedName name="TFM55D">#REF!</definedName>
    <definedName name="TFM55E">#REF!</definedName>
    <definedName name="TFM55F">#REF!</definedName>
    <definedName name="TFM55G">#REF!</definedName>
    <definedName name="TFM55H">#REF!</definedName>
    <definedName name="TFM55I">#REF!</definedName>
    <definedName name="TFM55J">#REF!</definedName>
    <definedName name="TFM56A">#REF!</definedName>
    <definedName name="TFM56B">#REF!</definedName>
    <definedName name="TFM56C">#REF!</definedName>
    <definedName name="TFM56D">#REF!</definedName>
    <definedName name="TFM56E">#REF!</definedName>
    <definedName name="TFM56F">#REF!</definedName>
    <definedName name="TFM61A">#REF!</definedName>
    <definedName name="TFM61D">#REF!</definedName>
    <definedName name="TFMP02">#REF!</definedName>
    <definedName name="TFMP04">#REF!</definedName>
    <definedName name="TFMP15">#REF!</definedName>
    <definedName name="TFMP19">#REF!</definedName>
    <definedName name="TFMP22">#REF!</definedName>
    <definedName name="TFMP23">#REF!</definedName>
    <definedName name="TFMP24">#REF!</definedName>
    <definedName name="TFMP25">#REF!</definedName>
    <definedName name="TFMP27">#REF!</definedName>
    <definedName name="TFMP30">#REF!</definedName>
    <definedName name="TFMP32">#REF!</definedName>
    <definedName name="TFMP33">#REF!</definedName>
    <definedName name="TFMP35">#REF!</definedName>
    <definedName name="TFMP36">#REF!</definedName>
    <definedName name="TFMP37">#REF!</definedName>
    <definedName name="TFMP38">#REF!</definedName>
    <definedName name="TFMP40">#REF!</definedName>
    <definedName name="TFMP41">#REF!</definedName>
    <definedName name="TFMP42">#REF!</definedName>
    <definedName name="TFMP43">#REF!</definedName>
    <definedName name="TFMP44">#REF!</definedName>
    <definedName name="TFMP45">#REF!</definedName>
    <definedName name="TFRF">#REF!</definedName>
    <definedName name="TFRF_Aif_cat" localSheetId="64">TFRF!$B$45:$H$46</definedName>
    <definedName name="TFRF_Debt_Related" localSheetId="64">TFRF!$B$31:$H$40</definedName>
    <definedName name="TFRF_GOV_SEC" localSheetId="64">TFRF!$B$22:$H$29</definedName>
    <definedName name="TFRF_Securitied_Debt" localSheetId="64">TFRF!$B$42:$H$43</definedName>
    <definedName name="TFRFNAV" localSheetId="64">TFRF!$B$60:$B$75</definedName>
    <definedName name="TFRLTF">#REF!</definedName>
    <definedName name="TFRSTF">#REF!</definedName>
    <definedName name="TFRSTF_Aif_cat" localSheetId="54">TFRSTF!$B$84:$H$85</definedName>
    <definedName name="TFRSTF_GOV_SEC" localSheetId="54">TFRSTF!$B$22:$H$27</definedName>
    <definedName name="TFRSTF_MM" localSheetId="54">TFRSTF!$B$29:$H$82</definedName>
    <definedName name="TFRSTFNAV" localSheetId="54">TFRSTF!$B$99:$B$106</definedName>
    <definedName name="TFTF1">#REF!</definedName>
    <definedName name="TFTF2A">#REF!</definedName>
    <definedName name="TFTF2B">#REF!</definedName>
    <definedName name="TGEIFA">#REF!</definedName>
    <definedName name="TGEIFB">#REF!</definedName>
    <definedName name="TGLDETF">TGLDETF!$B$1</definedName>
    <definedName name="TGLDETF_EQ" localSheetId="5">TGLDETF!$B$12:$I$16</definedName>
    <definedName name="TGLDETFNAV" localSheetId="5">TGLDETF!$B$28:$B$29</definedName>
    <definedName name="TGLDFOF">TGLDFOF!$B$1</definedName>
    <definedName name="TGLDFOF_EQ" localSheetId="6">TGLDFOF!$B$12:$I$15</definedName>
    <definedName name="TGLDFOFNAV" localSheetId="6">TGLDFOF!$B$30:$B$37</definedName>
    <definedName name="TGMTF">#REF!</definedName>
    <definedName name="TGSFR">#REF!</definedName>
    <definedName name="TGSFR_GOV_SEC" localSheetId="66">TGSFR!$B$22:$H$33</definedName>
    <definedName name="TGSFRNAV" localSheetId="66">TGSFR!$B$47:$B$56</definedName>
    <definedName name="TGSMF">#REF!</definedName>
    <definedName name="THOF">THOF!$B$1</definedName>
    <definedName name="THOF_EQ" localSheetId="38">THOF!$B$12:$I$45</definedName>
    <definedName name="THOFNAV" localSheetId="38">THOF!$B$57:$B$64</definedName>
    <definedName name="TICF">TICF!$B$1</definedName>
    <definedName name="TICF_EQ" localSheetId="36">TICF!$B$12:$I$51</definedName>
    <definedName name="TICFNAV" localSheetId="36">TICF!$B$63:$B$70</definedName>
    <definedName name="TIFA">#REF!</definedName>
    <definedName name="TIFNA">TIFNA!$B$1</definedName>
    <definedName name="TIFNA_EQ" localSheetId="26">TIFNA!$B$12:$I$64</definedName>
    <definedName name="TIFNANAV" localSheetId="26">TIFNA!$B$76:$B$79</definedName>
    <definedName name="TIFSA">TIFSA!$B$1</definedName>
    <definedName name="TIFSA_EQ" localSheetId="48">TIFSA!$B$13:$I$45</definedName>
    <definedName name="TIFSANAV" localSheetId="48">TIFSA!$B$57:$B$60</definedName>
    <definedName name="TIGIF">#REF!</definedName>
    <definedName name="TIIF">TIIF!$B$1</definedName>
    <definedName name="TIIF_EQ" localSheetId="35">TIIF!$B$12:$I$67</definedName>
    <definedName name="TIIFNAV" localSheetId="35">TIIF!$B$79:$B$82</definedName>
    <definedName name="TINR">TINR!$B$1</definedName>
    <definedName name="TINR_EQ" localSheetId="30">TINR!$B$12:$I$79</definedName>
    <definedName name="TINRNAV" localSheetId="30">TINR!$B$91:$B$98</definedName>
    <definedName name="TIPF">#REF!</definedName>
    <definedName name="TIPFSP1">#REF!</definedName>
    <definedName name="TIPHF">TIPHF!$B$1</definedName>
    <definedName name="TIPHF_EQ" localSheetId="34">TIPHF!$B$12:$I$53</definedName>
    <definedName name="TIPHFNAV" localSheetId="34">TIPHF!$B$65:$B$72</definedName>
    <definedName name="TISF">TISF!$B$1</definedName>
    <definedName name="TISF_EQ" localSheetId="33">TISF!$B$12:$I$79</definedName>
    <definedName name="TISF_EQ_FU_Related" localSheetId="33">TISF!$B$80:$I$83</definedName>
    <definedName name="TISFNAV" localSheetId="33">TISF!$B$95:$B$102</definedName>
    <definedName name="TITSF">#REF!</definedName>
    <definedName name="TLF">#REF!</definedName>
    <definedName name="TLF_Aif_cat" localSheetId="62">TLF!$B$123:$H$124</definedName>
    <definedName name="TLF_GOV_SEC" localSheetId="62">TLF!$B$22:$H$27</definedName>
    <definedName name="TLF_MM" localSheetId="62">TLF!$B$29:$H$121</definedName>
    <definedName name="TLFNAV" localSheetId="62">TLF!$B$138:$B$145</definedName>
    <definedName name="TLMF">#REF!</definedName>
    <definedName name="TMAOF">TMAOF!$B$1</definedName>
    <definedName name="TMAOF_Debt_Related" localSheetId="29">TMAOF!$B$134:$H$139</definedName>
    <definedName name="TMAOF_EQ" localSheetId="29">TMAOF!$B$12:$I$83</definedName>
    <definedName name="TMAOF_EQ_Related" localSheetId="29">TMAOF!$B$84:$I$95</definedName>
    <definedName name="TMAOF_GOV_SEC" localSheetId="29">TMAOF!$B$112:$H$132</definedName>
    <definedName name="TMAOF_Mutual_F_Units" localSheetId="29">TMAOF!$B$97:$H$98</definedName>
    <definedName name="TMAOFNAV" localSheetId="29">TMAOF!$B$151:$B$158</definedName>
    <definedName name="TMCAPF">TMCAPF!$B$1</definedName>
    <definedName name="TMCAPF_EQ" localSheetId="40">TMCAPF!$B$12:$I$67</definedName>
    <definedName name="TMCAPF_EQ_FU_Related" localSheetId="40">TMCAPF!$B$68:$I$71</definedName>
    <definedName name="TMCAPFNAV" localSheetId="40">TMCAPF!$B$83:$B$90</definedName>
    <definedName name="TMIF">TMIF!$B$1</definedName>
    <definedName name="TMIF_EQ" localSheetId="42">TMIF!$B$12:$I$54</definedName>
    <definedName name="TMIF_EQ_Related" localSheetId="42">TMIF!$B$55:$I$78</definedName>
    <definedName name="TMIF_GOV_SEC" localSheetId="42">TMIF!$B$80:$H$86</definedName>
    <definedName name="TMIF_Mutual_F_Units" localSheetId="42">TMIF!$B$70:$H$72</definedName>
    <definedName name="TMIFNAV" localSheetId="42">TMIF!$B$98:$B$109</definedName>
    <definedName name="TMPF">#REF!</definedName>
    <definedName name="TMULTICF">TMULTICF!$B$1</definedName>
    <definedName name="TMULTICF_EQ" localSheetId="28">TMULTICF!$B$12:$I$79</definedName>
    <definedName name="TMULTICFNAV" localSheetId="28">TMULTICF!$B$91:$B$98</definedName>
    <definedName name="TNA30IF">TNA30IF!$B$1</definedName>
    <definedName name="TNA30IF_EQ" localSheetId="15">TNA30IF!$B$12:$I$44</definedName>
    <definedName name="TNA30IFNAV" localSheetId="15">TNA30IF!$B$56:$B$63</definedName>
    <definedName name="TNAIF">TNAIF!$B$1</definedName>
    <definedName name="TNAIF_EQ" localSheetId="25">TNAIF!$B$12:$I$29</definedName>
    <definedName name="TNAIFNAV" localSheetId="25">TNAIF!$B$40:$B$47</definedName>
    <definedName name="TNCMIF">TNCMIF!$B$1</definedName>
    <definedName name="TNCMIF_EQ" localSheetId="24">TNCMIF!$B$12:$I$29</definedName>
    <definedName name="TNCMIFNAV" localSheetId="24">TNCMIF!$B$41:$B$48</definedName>
    <definedName name="TNETF">TNETF!$B$1</definedName>
    <definedName name="TNETF_EQ" localSheetId="27">TNETF!$B$12:$I$64</definedName>
    <definedName name="TNETFNAV" localSheetId="27">TNETF!$B$76:$B$77</definedName>
    <definedName name="TNFSIF">TNFSIF!$B$1</definedName>
    <definedName name="TNFSIF_EQ" localSheetId="23">TNFSIF!$B$12:$I$34</definedName>
    <definedName name="TNFSIFNAV" localSheetId="23">TNFSIF!$B$46:$B$53</definedName>
    <definedName name="TNGIF1226">#REF!</definedName>
    <definedName name="TNGIF1226_GOV_SEC" localSheetId="63">TNGIF1226!$B$22:$H$28</definedName>
    <definedName name="TNGIF1226NAV" localSheetId="63">TNGIF1226!$B$42:$B$49</definedName>
    <definedName name="TNGIF1229">#REF!</definedName>
    <definedName name="TNGIF1229_GOV_SEC" localSheetId="61">TNGIF1229!$B$22:$H$27</definedName>
    <definedName name="TNGIF1229NAV" localSheetId="61">TNGIF1229!$B$41:$B$48</definedName>
    <definedName name="TNIDETF">TNIDETF!$B$1</definedName>
    <definedName name="TNIDETF_EQ" localSheetId="21">TNIDETF!$B$12:$I$44</definedName>
    <definedName name="TNIDETFNAV" localSheetId="21">TNIDETF!$B$56:$B$57</definedName>
    <definedName name="TNIDFOF">TNIDFOF!$B$1</definedName>
    <definedName name="TNIDFOF_Mutual_F_Units" localSheetId="22">TNIDFOF!$B$13:$H$14</definedName>
    <definedName name="TNIDFOFNAV" localSheetId="22">TNIDFOF!$B$25:$B$32</definedName>
    <definedName name="TNITIF">TNITIF!$B$1</definedName>
    <definedName name="TNITIF_EQ" localSheetId="20">TNITIF!$B$12:$I$28</definedName>
    <definedName name="TNITIFNAV" localSheetId="20">TNITIF!$B$40:$B$47</definedName>
    <definedName name="TNMIIF">TNMIIF!$B$1</definedName>
    <definedName name="TNMIIF_EQ" localSheetId="13">TNMIIF!$B$12:$I$89</definedName>
    <definedName name="TNMIIFNAV" localSheetId="13">TNMIIF!$B$101:$B$108</definedName>
    <definedName name="TNMIMIF">TNMIMIF!$B$1</definedName>
    <definedName name="TNMIMIF_EQ" localSheetId="14">TNMIMIF!$B$12:$I$89</definedName>
    <definedName name="TNMIMIFNAV" localSheetId="14">TNMIMIF!$B$101:$B$108</definedName>
    <definedName name="TNMMIF">TNMMIF!$B$1</definedName>
    <definedName name="TNMMIF_EQ" localSheetId="19">TNMMIF!$B$12:$I$64</definedName>
    <definedName name="TNMMIFNAV" localSheetId="19">TNMMIF!$B$76:$B$83</definedName>
    <definedName name="TNMSHIF">TNMSHIF!$B$1</definedName>
    <definedName name="TNMSHIF_EQ" localSheetId="18">TNMSHIF!$B$12:$I$44</definedName>
    <definedName name="TNMSHIFNAV" localSheetId="18">TNMSHIF!$B$56:$B$63</definedName>
    <definedName name="TNPBETF">TNPBETF!$B$1</definedName>
    <definedName name="TNPBETF_EQ" localSheetId="17">TNPBETF!$B$12:$I$24</definedName>
    <definedName name="TNPBETFNAV" localSheetId="17">TNPBETF!$B$35:$B$36</definedName>
    <definedName name="TNRIF">TNRIF!$B$1</definedName>
    <definedName name="TNRIF_EQ" localSheetId="16">TNRIF!$B$12:$I$24</definedName>
    <definedName name="TNRIFNAV" localSheetId="16">TNRIF!$B$35:$B$42</definedName>
    <definedName name="TNSIFDEC27">#REF!</definedName>
    <definedName name="TNSIFDEC27_Debt_Related" localSheetId="60">TNSIFDEC27!$B$52:$H$63</definedName>
    <definedName name="TNSIFDEC27_GOV_SEC" localSheetId="60">TNSIFDEC27!$B$22:$H$50</definedName>
    <definedName name="TNSIFDEC27NAV" localSheetId="60">TNSIFDEC27!$B$77:$B$84</definedName>
    <definedName name="TOF">#REF!</definedName>
    <definedName name="TOF_MM" localSheetId="59">TOF!$B$22:$H$26</definedName>
    <definedName name="TOFNAV" localSheetId="59">TOF!$B$40:$B$47</definedName>
    <definedName name="TOIIS">#REF!</definedName>
    <definedName name="TOIOS">#REF!</definedName>
    <definedName name="TOISS">#REF!</definedName>
    <definedName name="TQNTF">#REF!</definedName>
    <definedName name="TREF">TREF!$B$1</definedName>
    <definedName name="TREF_EQ" localSheetId="12">TREF!$B$12:$I$58</definedName>
    <definedName name="TREFNAV" localSheetId="12">TREF!$B$70:$B$77</definedName>
    <definedName name="TRSFC">#REF!</definedName>
    <definedName name="TRSFC_Debt_Related" localSheetId="58">TRSFC!$B$77:$H$79</definedName>
    <definedName name="TRSFC_EQ" localSheetId="58">TRSFC!$B$12:$I$63</definedName>
    <definedName name="TRSFC_GOV_SEC" localSheetId="58">TRSFC!$B$65:$H$75</definedName>
    <definedName name="TRSFCNAV" localSheetId="58">TRSFC!$B$93:$B$96</definedName>
    <definedName name="TRSFM">TRSFM!$B$1</definedName>
    <definedName name="TRSFM_Debt_Related" localSheetId="11">TRSFM!$B$76:$H$81</definedName>
    <definedName name="TRSFM_EQ" localSheetId="11">TRSFM!$B$12:$I$62</definedName>
    <definedName name="TRSFM_GOV_SEC" localSheetId="11">TRSFM!$B$64:$H$74</definedName>
    <definedName name="TRSFMNAV" localSheetId="11">TRSFM!$B$93:$B$96</definedName>
    <definedName name="TRSFP">TRSFP!$B$1</definedName>
    <definedName name="TRSFP_EQ" localSheetId="10">TRSFP!$B$12:$I$67</definedName>
    <definedName name="TRSFPNAV" localSheetId="10">TRSFP!$B$79:$B$82</definedName>
    <definedName name="TSCAPF">TSCAPF!$B$1</definedName>
    <definedName name="TSCAPF_EQ" localSheetId="9">TSCAPF!$B$12:$I$75</definedName>
    <definedName name="TSCAPF_EQ_FU_Related" localSheetId="9">TSCAPF!$B$76:$I$79</definedName>
    <definedName name="TSCAPFNAV" localSheetId="9">TSCAPF!$B$91:$B$98</definedName>
    <definedName name="TSIPF3">#REF!</definedName>
    <definedName name="TSLVETF">TSLVETF!$B$1</definedName>
    <definedName name="TSLVETF_EQ" localSheetId="7">TSLVETF!$B$12:$I$15</definedName>
    <definedName name="TSLVETFNAV" localSheetId="7">TSLVETF!$B$26:$B$27</definedName>
    <definedName name="TSLVFOF">TSLVFOF!$B$1</definedName>
    <definedName name="TSLVFOF_EQ" localSheetId="4">TSLVFOF!$B$12:$I$15</definedName>
    <definedName name="TSLVFOFNAV" localSheetId="4">TSLVFOF!$B$30:$B$37</definedName>
    <definedName name="TSTBF">#REF!</definedName>
    <definedName name="TSTBF_Aif_cat" localSheetId="57">TSTBF!$B$120:$H$121</definedName>
    <definedName name="TSTBF_Debt_Related" localSheetId="57">TSTBF!$B$65:$H$104</definedName>
    <definedName name="TSTBF_EQ_FU_Related" localSheetId="57">TSTBF!$B$22:$I$25</definedName>
    <definedName name="TSTBF_GOV_SEC" localSheetId="57">TSTBF!$B$30:$H$63</definedName>
    <definedName name="TSTBF_MM" localSheetId="57">TSTBF!$B$112:$H$118</definedName>
    <definedName name="TSTBF_Mutual_F_Units" localSheetId="57">TSTBF!$B$27:$H$28</definedName>
    <definedName name="TSTBF_Securitied_Debt" localSheetId="57">TSTBF!$B$106:$H$110</definedName>
    <definedName name="TSTBFNAV" localSheetId="57">TSTBF!$B$135:$B$146</definedName>
    <definedName name="TTAF1">#REF!</definedName>
    <definedName name="TTMF">#REF!</definedName>
    <definedName name="TTMFSP1">#REF!</definedName>
    <definedName name="TTOFE">TTOFE!$B$1</definedName>
    <definedName name="TTOFE_EQ" localSheetId="31">TTOFE!$B$12:$I$64</definedName>
    <definedName name="TTOFENAV" localSheetId="31">TTOFE!$B$76:$B$83</definedName>
    <definedName name="TTSF96">TTSF96!$B$1</definedName>
    <definedName name="TTSF96_EQ" localSheetId="44">TTSF96!$B$12:$I$71</definedName>
    <definedName name="TTSF96NAV" localSheetId="44">TTSF96!$B$83:$B$90</definedName>
    <definedName name="TUDG3S">#REF!</definedName>
    <definedName name="TUDS">#REF!</definedName>
    <definedName name="TURG3S">#REF!</definedName>
    <definedName name="TURS">#REF!</definedName>
    <definedName name="TUSTF">#REF!</definedName>
    <definedName name="TUSTF_Aif_cat" localSheetId="55">TUSTF!$B$98:$H$99</definedName>
    <definedName name="TUSTF_Debt_Related" localSheetId="55">TUSTF!$B$29:$H$60</definedName>
    <definedName name="TUSTF_GOV_SEC" localSheetId="55">TUSTF!$B$22:$H$27</definedName>
    <definedName name="TUSTF_MM" localSheetId="55">TUSTF!$B$62:$H$96</definedName>
    <definedName name="TUSTFNAV" localSheetId="55">TUSTF!$B$113:$B$124</definedName>
    <definedName name="TVFS1">#REF!</definedName>
    <definedName name="TVFS2">#REF!</definedName>
    <definedName name="TYCF">TYCF!$B$1</definedName>
    <definedName name="TYCF_EQ" localSheetId="8">TYCF!$B$12:$I$63</definedName>
    <definedName name="TYCF_EQ_FU_Related" localSheetId="8">TYCF!$B$64:$I$67</definedName>
    <definedName name="TYCFNAV" localSheetId="8">TYCF!$B$79:$B$82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91" i="52" l="1"/>
  <c r="H391" i="52"/>
  <c r="G390" i="52"/>
  <c r="H390" i="52"/>
  <c r="G346" i="52"/>
  <c r="H346" i="52"/>
  <c r="G198" i="51"/>
  <c r="H198" i="51"/>
  <c r="G197" i="51"/>
  <c r="H197" i="51"/>
  <c r="G128" i="51"/>
  <c r="H128" i="51"/>
  <c r="G87" i="32"/>
  <c r="H87" i="32"/>
  <c r="G86" i="32"/>
  <c r="H86" i="32"/>
  <c r="G84" i="32"/>
  <c r="H84" i="32"/>
  <c r="G83" i="8"/>
  <c r="H83" i="8"/>
  <c r="G82" i="8"/>
  <c r="G80" i="8"/>
  <c r="H82" i="8"/>
  <c r="H80" i="8"/>
  <c r="G75" i="39"/>
  <c r="H75" i="39"/>
  <c r="G74" i="39"/>
  <c r="G72" i="39"/>
  <c r="H74" i="39"/>
  <c r="H72" i="39"/>
  <c r="G71" i="7"/>
  <c r="H71" i="7"/>
  <c r="G70" i="7"/>
  <c r="H70" i="7"/>
  <c r="G68" i="7"/>
  <c r="H68" i="7"/>
  <c r="F125" i="44"/>
  <c r="C315" i="28"/>
  <c r="C329" i="28"/>
  <c r="C331" i="28" l="1"/>
  <c r="C260" i="41"/>
  <c r="C266" i="41"/>
  <c r="C268" i="41" l="1"/>
  <c r="F132" i="41" l="1"/>
  <c r="F236" i="51"/>
  <c r="F429" i="52"/>
  <c r="H130" i="80" l="1"/>
  <c r="G130" i="80"/>
  <c r="H127" i="80"/>
  <c r="G127" i="80"/>
  <c r="H121" i="80"/>
  <c r="G121" i="80"/>
  <c r="H57" i="80"/>
  <c r="G57" i="80"/>
  <c r="H30" i="79"/>
  <c r="G30" i="79"/>
  <c r="F205" i="78"/>
  <c r="F204" i="78"/>
  <c r="F203" i="78"/>
  <c r="F202" i="78"/>
  <c r="F201" i="78"/>
  <c r="F200" i="78"/>
  <c r="F199" i="78"/>
  <c r="F198" i="78"/>
  <c r="F197" i="78"/>
  <c r="F196" i="78"/>
  <c r="F195" i="78"/>
  <c r="F194" i="78"/>
  <c r="F193" i="78"/>
  <c r="F192" i="78"/>
  <c r="F191" i="78"/>
  <c r="F190" i="78"/>
  <c r="F189" i="78"/>
  <c r="F188" i="78"/>
  <c r="F187" i="78"/>
  <c r="F186" i="78"/>
  <c r="H47" i="78"/>
  <c r="G47" i="78"/>
  <c r="H44" i="78"/>
  <c r="G44" i="78"/>
  <c r="H41" i="78"/>
  <c r="H49" i="78" s="1"/>
  <c r="H50" i="78" s="1"/>
  <c r="G41" i="78"/>
  <c r="G49" i="78" s="1"/>
  <c r="G50" i="78" s="1"/>
  <c r="H30" i="78"/>
  <c r="G30" i="78"/>
  <c r="H34" i="77"/>
  <c r="G34" i="77"/>
  <c r="H125" i="76"/>
  <c r="G125" i="76"/>
  <c r="H122" i="76"/>
  <c r="G122" i="76"/>
  <c r="H28" i="76"/>
  <c r="G28" i="76"/>
  <c r="H29" i="75"/>
  <c r="G29" i="75"/>
  <c r="H28" i="74"/>
  <c r="G28" i="74"/>
  <c r="H64" i="73"/>
  <c r="G64" i="73"/>
  <c r="H51" i="73"/>
  <c r="G51" i="73"/>
  <c r="H27" i="72"/>
  <c r="G27" i="72"/>
  <c r="H80" i="71"/>
  <c r="G80" i="71"/>
  <c r="H76" i="71"/>
  <c r="G76" i="71"/>
  <c r="H64" i="71"/>
  <c r="G64" i="71"/>
  <c r="H122" i="70"/>
  <c r="G122" i="70"/>
  <c r="H119" i="70"/>
  <c r="G119" i="70"/>
  <c r="H111" i="70"/>
  <c r="G111" i="70"/>
  <c r="H105" i="70"/>
  <c r="G105" i="70"/>
  <c r="H64" i="70"/>
  <c r="G64" i="70"/>
  <c r="H29" i="70"/>
  <c r="G29" i="70"/>
  <c r="H26" i="70"/>
  <c r="G26" i="70"/>
  <c r="F254" i="69"/>
  <c r="F253" i="69"/>
  <c r="F252" i="69"/>
  <c r="F251" i="69"/>
  <c r="F250" i="69"/>
  <c r="F249" i="69"/>
  <c r="F248" i="69"/>
  <c r="F247" i="69"/>
  <c r="H108" i="69"/>
  <c r="G108" i="69"/>
  <c r="G110" i="69" s="1"/>
  <c r="G111" i="69" s="1"/>
  <c r="H105" i="69"/>
  <c r="H110" i="69" s="1"/>
  <c r="H111" i="69" s="1"/>
  <c r="G105" i="69"/>
  <c r="H78" i="69"/>
  <c r="G78" i="69"/>
  <c r="H73" i="69"/>
  <c r="G73" i="69"/>
  <c r="H46" i="69"/>
  <c r="G46" i="69"/>
  <c r="H100" i="68"/>
  <c r="H102" i="68" s="1"/>
  <c r="H103" i="68" s="1"/>
  <c r="G100" i="68"/>
  <c r="H97" i="68"/>
  <c r="G97" i="68"/>
  <c r="H61" i="68"/>
  <c r="G61" i="68"/>
  <c r="G102" i="68" s="1"/>
  <c r="G103" i="68" s="1"/>
  <c r="H28" i="68"/>
  <c r="G28" i="68"/>
  <c r="H86" i="67"/>
  <c r="G86" i="67"/>
  <c r="H83" i="67"/>
  <c r="G83" i="67"/>
  <c r="H28" i="67"/>
  <c r="G28" i="67"/>
  <c r="G69" i="41" l="1"/>
  <c r="H69" i="41"/>
  <c r="G96" i="28"/>
  <c r="H96" i="28"/>
  <c r="H111" i="28"/>
  <c r="G111" i="28"/>
  <c r="H79" i="41"/>
  <c r="G79" i="41"/>
  <c r="G16" i="2"/>
  <c r="H16" i="2"/>
  <c r="G16" i="3"/>
  <c r="H16" i="3"/>
  <c r="G16" i="5"/>
  <c r="H16" i="5"/>
  <c r="G17" i="6"/>
  <c r="H17" i="6"/>
  <c r="G68" i="9"/>
  <c r="H68" i="9"/>
  <c r="G63" i="10"/>
  <c r="H63" i="10"/>
  <c r="G75" i="10"/>
  <c r="H75" i="10"/>
  <c r="G82" i="10"/>
  <c r="H82" i="10"/>
  <c r="G59" i="11"/>
  <c r="H59" i="11"/>
  <c r="G90" i="12"/>
  <c r="H90" i="12"/>
  <c r="G90" i="13"/>
  <c r="H90" i="13"/>
  <c r="G45" i="14"/>
  <c r="H45" i="14"/>
  <c r="G25" i="15"/>
  <c r="H25" i="15"/>
  <c r="G25" i="16"/>
  <c r="H25" i="16"/>
  <c r="G45" i="17"/>
  <c r="H45" i="17"/>
  <c r="G65" i="18"/>
  <c r="H65" i="18"/>
  <c r="G29" i="19"/>
  <c r="H29" i="19"/>
  <c r="G45" i="20"/>
  <c r="H45" i="20"/>
  <c r="G15" i="21"/>
  <c r="H15" i="21"/>
  <c r="G35" i="22"/>
  <c r="H35" i="22"/>
  <c r="G30" i="23"/>
  <c r="H30" i="23"/>
  <c r="G30" i="24"/>
  <c r="H30" i="24"/>
  <c r="G65" i="25"/>
  <c r="H65" i="25"/>
  <c r="G65" i="26"/>
  <c r="H65" i="26"/>
  <c r="G80" i="27"/>
  <c r="H80" i="27"/>
  <c r="G99" i="28"/>
  <c r="H99" i="28"/>
  <c r="G133" i="28"/>
  <c r="H133" i="28"/>
  <c r="G140" i="28"/>
  <c r="H140" i="28"/>
  <c r="C240" i="28"/>
  <c r="C255" i="28"/>
  <c r="G80" i="29"/>
  <c r="H80" i="29"/>
  <c r="G65" i="30"/>
  <c r="H65" i="30"/>
  <c r="G69" i="31"/>
  <c r="H69" i="31"/>
  <c r="G54" i="33"/>
  <c r="H54" i="33"/>
  <c r="G68" i="34"/>
  <c r="H68" i="34"/>
  <c r="G52" i="35"/>
  <c r="H52" i="35"/>
  <c r="G57" i="36"/>
  <c r="H57" i="36"/>
  <c r="G60" i="36"/>
  <c r="H60" i="36"/>
  <c r="G100" i="36"/>
  <c r="H100" i="36"/>
  <c r="G118" i="36"/>
  <c r="H118" i="36"/>
  <c r="G121" i="36"/>
  <c r="H121" i="36"/>
  <c r="G46" i="37"/>
  <c r="H46" i="37"/>
  <c r="G45" i="38"/>
  <c r="H45" i="38"/>
  <c r="G81" i="40"/>
  <c r="H81" i="40"/>
  <c r="G73" i="41"/>
  <c r="H73" i="41"/>
  <c r="G87" i="41"/>
  <c r="G89" i="41" s="1"/>
  <c r="G90" i="41" s="1"/>
  <c r="H87" i="41"/>
  <c r="C208" i="41"/>
  <c r="C228" i="41"/>
  <c r="G52" i="42"/>
  <c r="H52" i="42"/>
  <c r="G72" i="43"/>
  <c r="H72" i="43"/>
  <c r="G82" i="44"/>
  <c r="H82" i="44"/>
  <c r="G85" i="44"/>
  <c r="H85" i="44"/>
  <c r="C140" i="44"/>
  <c r="C144" i="44"/>
  <c r="C147" i="44" s="1"/>
  <c r="G53" i="45"/>
  <c r="H53" i="45"/>
  <c r="G82" i="46"/>
  <c r="H82" i="46"/>
  <c r="G86" i="46"/>
  <c r="H86" i="46"/>
  <c r="G46" i="47"/>
  <c r="H46" i="47"/>
  <c r="G46" i="48"/>
  <c r="H46" i="48"/>
  <c r="G46" i="49"/>
  <c r="H46" i="49"/>
  <c r="G48" i="50"/>
  <c r="H48" i="50"/>
  <c r="G132" i="51"/>
  <c r="H132" i="51"/>
  <c r="G159" i="51"/>
  <c r="H159" i="51"/>
  <c r="G180" i="51"/>
  <c r="H180" i="51"/>
  <c r="G187" i="51"/>
  <c r="H187" i="51"/>
  <c r="G195" i="51"/>
  <c r="H195" i="51"/>
  <c r="C417" i="51"/>
  <c r="C465" i="51"/>
  <c r="C468" i="51"/>
  <c r="C487" i="51"/>
  <c r="C491" i="51"/>
  <c r="C494" i="51"/>
  <c r="G349" i="52"/>
  <c r="H349" i="52"/>
  <c r="G385" i="52"/>
  <c r="H385" i="52"/>
  <c r="G388" i="52"/>
  <c r="H388" i="52"/>
  <c r="C1490" i="52"/>
  <c r="C1785" i="52"/>
  <c r="C1788" i="52" s="1"/>
  <c r="G142" i="28" l="1"/>
  <c r="G143" i="28" s="1"/>
  <c r="H142" i="28"/>
  <c r="H143" i="28" s="1"/>
  <c r="H89" i="41"/>
  <c r="H90" i="41" s="1"/>
  <c r="C231" i="41"/>
  <c r="C258" i="2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8FDA0A8-BCBB-4A85-BAA8-D661286CF275}" name="Connection" type="1" refreshedVersion="2" background="1" saveData="1">
    <dbPr connection="DRIVER={Microsoft ODBC for Oracle};UID=TATADB;;" command="select decode(income_growth,'EQ','Equity','EC','Equity','ET','Equity','DB','Debt','DC','Debt','MP','Debt','LQ','Liquid') Classification,scheme &quot;SCHEME CODE&quot;,name &quot;SCHEME NAME&quot;,nvl2(( select scheme from tatadb.FM_Hybrid_Scheme_Percentage hs where HS.rectype='L' AND HS.scheme=BASESCHEME.scheme),'Y','N') Hybrid_Scheme  from TATAMFPLUS.BASESCHEME where   scheme in (select scheme from TATAMFPLUS.weeknav where weekend_dt='30 Apr 2025' and schclass='GLOBAL' AND (LAST_units_outs&gt;10 or scheme in ('TFM55E','TFM55F'))) /*and  scheme in ('TBPSUF','TDIF','TAF','TBAF','TDIVYF','TMIF','TMAOF','TMULTICF')*/ and  RECTYPE='L' AND /*ACTIVATE_Y_N='Y'  AND */  scheme not in (select * from fm_scheme_exclude)  and  scheme not in ('UALCAL','GLOBAL','TINUD1','TMFUD1','AAA','TOIN99','UNBROK')    order by 1,3"/>
  </connection>
  <connection id="2" xr16:uid="{B9A923A0-B5CC-425E-8FA0-E66A3983692E}" name="Connection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SLV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 xr16:uid="{A315DB4C-5547-45BB-8EDE-DCD6E28097CF}" name="Connection10"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SLVETF' _x000d_ _x000d_and WEEKEND_DT='30 Apr 2025' and a.ASSET_TYPE in ('01','45','51','56','57','59')  _x000d_and a.schclass='GLOBAL' and a.security is not null and a.UNITS&gt;0   and LAST_NET_ASSETS&gt;1 and f.schclass='GLOBAL' ) _x000d_where units &gt; 0 _x000d_order by 6 desc"/>
  </connection>
  <connection id="4" xr16:uid="{FED0876B-AD8E-4F39-AB78-E73779DD03A1}" name="Connection100"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EQP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 xr16:uid="{4ADBB16C-07DD-4E15-9ED0-C8454DD5A73E}" name="Connection101"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EQPEF' _x000d_ _x000d_and WEEKEND_DT='30 Apr 2025' and a.ASSET_TYPE in ('01','45','51','56','57','59')  _x000d_and a.schclass='GLOBAL' and a.security is not null and a.UNITS&gt;0   and LAST_NET_ASSETS&gt;1 and f.schclass='GLOBAL' ) _x000d_where units &gt; 0 _x000d_order by 6 desc"/>
  </connection>
  <connection id="6" xr16:uid="{C05A6081-2426-45D3-9C01-EFBEB53D1B8B}" name="Connection102"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TSF9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 xr16:uid="{61039DD7-1480-4C17-811E-3091D29B22B7}" name="Connection103"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TSF96' _x000d_ _x000d_and WEEKEND_DT='30 Apr 2025' and a.ASSET_TYPE in ('01','45','51','56','57','59')  _x000d_and a.schclass='GLOBAL' and a.security is not null and a.UNITS&gt;0   and LAST_NET_ASSETS&gt;1 and f.schclass='GLOBAL' ) _x000d_where units &gt; 0 _x000d_order by 6 desc"/>
  </connection>
  <connection id="8" xr16:uid="{0F43A132-D744-4DF4-9C3F-09EE4EC06258}" name="Connection104"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DIVY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 xr16:uid="{5BB020D0-E13B-4EC7-A2A9-DF0EEECF35EE}" name="Connection105" type="1" refreshedVersion="2"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5' and a.scheme='TDIVYF' _x000d_ _x000d_and WEEKEND_DT='30 Apr 2025' and (A.ASSET_TYPE in('35','36','24') _x000d_and a.schclass='GLOBAL' and a.security is not null and a.UNITS&gt;0   and LAST_NET_ASSETS&gt;1 and f.schclass='GLOBAL' ) _x000d_AND (LAST_NET_ASSETS/100000) &gt; 0 order by 6 desc)"/>
  </connection>
  <connection id="10" xr16:uid="{4B9B7D9B-210A-4107-949E-5BF375752996}" name="Connection106" type="1" refreshedVersion="2"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Apr 2025' and units&lt;&gt;0 and a.security is not null AND A.scheme='TDIVYF'_x000d_ order by 6 desc"/>
  </connection>
  <connection id="11" xr16:uid="{C5565381-07D5-436D-8E0F-A8D3FD57531E}" name="Connection107"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DIVYF' _x000d_ _x000d_and WEEKEND_DT='30 Apr 2025' and a.ASSET_TYPE in ('01','45','51','56','57','59')  _x000d_and a.schclass='GLOBAL' and a.security is not null and a.UNITS&gt;0   and LAST_NET_ASSETS&gt;1 and f.schclass='GLOBAL' ) _x000d_where units &gt; 0 _x000d_order by 6 desc"/>
  </connection>
  <connection id="12" xr16:uid="{99564D0C-78D6-43C2-B122-30B0FC0826E9}" name="Connection108"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D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 xr16:uid="{DF258358-CBD2-4895-8257-0771D06DA58A}" name="Connection109"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DIF' _x000d_ _x000d_and WEEKEND_DT='30 Apr 2025' and a.ASSET_TYPE in ('01','45','51','56','57','59')  _x000d_and a.schclass='GLOBAL' and a.security is not null and a.UNITS&gt;0   and LAST_NET_ASSETS&gt;1 and f.schclass='GLOBAL' ) _x000d_where units &gt; 0 _x000d_order by 6 desc"/>
  </connection>
  <connection id="14" xr16:uid="{FA1B676F-6198-4522-BCC0-527904B66456}" name="Connection1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GL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 xr16:uid="{C761FBEF-6A1F-422B-8745-B86AA819CA99}" name="Connection110"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B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 xr16:uid="{49BE5210-E79E-4ABB-864F-00EEA85C6BAA}" name="Connection111" type="1" refreshedVersion="2"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5' and a.scheme='TBCF' _x000d_ _x000d_and WEEKEND_DT='30 Apr 2025' and (A.ASSET_TYPE in('35','36','24') _x000d_and a.schclass='GLOBAL' and a.security is not null and a.UNITS&gt;0   and LAST_NET_ASSETS&gt;1 and f.schclass='GLOBAL' ) _x000d_AND (LAST_NET_ASSETS/100000) &gt; 0 order by 6 desc)"/>
  </connection>
  <connection id="17" xr16:uid="{3E3D819D-13BF-4727-9199-492D80AB8A89}" name="Connection112"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BCF' _x000d_ _x000d_and WEEKEND_DT='30 Apr 2025' and a.ASSET_TYPE in ('01','45','51','56','57','59')  _x000d_and a.schclass='GLOBAL' and a.security is not null and a.UNITS&gt;0   and LAST_NET_ASSETS&gt;1 and f.schclass='GLOBAL' ) _x000d_where units &gt; 0 _x000d_order by 6 desc"/>
  </connection>
  <connection id="18" xr16:uid="{CF912E92-7D3E-40A0-9F76-380320233FA9}" name="Connection113"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IFS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9" xr16:uid="{05BE4E94-4661-46AD-9084-283B981ACD18}" name="Connection114"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IFSA' _x000d_ _x000d_and WEEKEND_DT='30 Apr 2025' and a.ASSET_TYPE in ('01','45','51','56','57','59')  _x000d_and a.schclass='GLOBAL' and a.security is not null and a.UNITS&gt;0   and LAST_NET_ASSETS&gt;1 and f.schclass='GLOBAL' ) _x000d_where units &gt; 0 _x000d_order by 6 desc"/>
  </connection>
  <connection id="20" xr16:uid="{D3E72EAD-45A6-41F0-80D9-26C5D3F75064}" name="Connection115"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BSBG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1" xr16:uid="{5E3BE064-2F8D-4B13-9673-4B8AA8131408}" name="Connection116"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BSBGIF' _x000d_ _x000d_and WEEKEND_DT='30 Apr 2025' and a.ASSET_TYPE in ('01','45','51','56','57','59')  _x000d_and a.schclass='GLOBAL' and a.security is not null and a.UNITS&gt;0   and LAST_NET_ASSETS&gt;1 and f.schclass='GLOBAL' ) _x000d_where units &gt; 0 _x000d_order by 6 desc"/>
  </connection>
  <connection id="22" xr16:uid="{9F66524B-BD01-490C-9071-CDA3F396AABD}" name="Connection117"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BSEQ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3" xr16:uid="{7E27C42B-3DA8-48BC-9AF0-74AA8F725B6B}" name="Connection118"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BSEQIF' _x000d_ _x000d_and WEEKEND_DT='30 Apr 2025' and a.ASSET_TYPE in ('01','45','51','56','57','59')  _x000d_and a.schclass='GLOBAL' and a.security is not null and a.UNITS&gt;0   and LAST_NET_ASSETS&gt;1 and f.schclass='GLOBAL' ) _x000d_where units &gt; 0 _x000d_order by 6 desc"/>
  </connection>
  <connection id="24" xr16:uid="{1052E303-777F-4874-AFF2-859321254001}" name="Connection119"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BF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5" xr16:uid="{CA2C9005-E149-4B2D-90D3-7FF4F5D3B397}" name="Connection12"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GLDETF' _x000d_ _x000d_and WEEKEND_DT='30 Apr 2025' and a.ASSET_TYPE in ('01','45','51','56','57','59')  _x000d_and a.schclass='GLOBAL' and a.security is not null and a.UNITS&gt;0   and LAST_NET_ASSETS&gt;1 and f.schclass='GLOBAL' ) _x000d_where units &gt; 0 _x000d_order by 6 desc"/>
  </connection>
  <connection id="26" xr16:uid="{886DE436-11E4-48FC-9D93-0FBB5FFB735E}" name="Connection120"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BFSF' _x000d_ _x000d_and WEEKEND_DT='30 Apr 2025' and a.ASSET_TYPE in ('01','45','51','56','57','59')  _x000d_and a.schclass='GLOBAL' and a.security is not null and a.UNITS&gt;0   and LAST_NET_ASSETS&gt;1 and f.schclass='GLOBAL' ) _x000d_where units &gt; 0 _x000d_order by 6 desc"/>
  </connection>
  <connection id="27" xr16:uid="{AFECC7C3-EC8B-409C-982E-BE2A6C57B551}" name="Connection12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B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8" xr16:uid="{341F4AB0-D087-481A-98BC-6B74FD798449}" name="Connection122" type="1" refreshedVersion="2" background="1" saveData="1">
    <dbPr connection="DRIVER={Microsoft ODBC for Oracle};UID=TATADB;;" command="_x000d_select 'C)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Ap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5' and a.scheme='TBAF' _x000d_ and LAST_NET_ASSETS&gt;1 and f.SCHCLASS='GLOBAL'_x000d_and WEEKEND_DT='30 Apr 2025' and a.ASSET_TYPE in('16','17','19','20','22','03','15'))  _x000d_where MKTVAL &gt; 0 order by 6 desc"/>
  </connection>
  <connection id="29" xr16:uid="{6A6D9E91-9309-49F9-9C98-B94138040977}" name="Connection123" type="1" refreshedVersion="2"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0 Ap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5' and a.scheme='TBAF' _x000d_ _x000d_and WEEKEND_DT='30 Apr 2025' and a.ASSET_TYPE in('32','33') _x000d_and a.schclass='GLOBAL' and a.security is not null and a.UNITS&gt;0  and LAST_NET_ASSETS&gt;1 and f.schclass='GLOBAL' ) _x000d_where MKTVAL &gt; 0 order by 6 desc"/>
  </connection>
  <connection id="30" xr16:uid="{9B9EFC05-4A6C-417C-92EC-0006620EAB68}" name="Connection124"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5' and a.scheme='TBAF' _x000d_ _x000d_and WEEKEND_DT='30 Apr 2025' and a.ASSET_TYPE in('05','06','07','09','11','12','14','25','29','34','18','52') and LISTED_Y_N='Y'  _x000d_and a.schclass='GLOBAL' and a.security is not null and a.UNITS&gt;0  and LAST_NET_ASSETS&gt;1 and f.schclass='GLOBAL' ) _x000d_where MKTVAL &gt; 0) order by 6 desc"/>
  </connection>
  <connection id="31" xr16:uid="{82528F54-CD17-44E2-8881-2DD4AEC0D670}" name="Connection125"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5' and a.scheme='TBAF' _x000d_ _x000d_and WEEKEND_DT='30 Apr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Apr 2025'_x000d_left outer join  tatamfplus.weeknav d on  d.weekend_dt='30 Apr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Apr 2025' and scheme='TBAF' group by app_refer,value_date _x000d_) f  on f.app_refer=a.deal_ID _x000d_WHERE del_date&lt;='30 Apr 2025' AND mat_date &gt;'30 Apr 2025' and  deal_stat &lt;&gt; 'MAT' and a.rectype='L'  and a.scheme='TBAF')_x000d_order by 6 desc"/>
  </connection>
  <connection id="32" xr16:uid="{E9F37D46-EA55-44B5-927C-CE9D88E08C9D}" name="Connection126" type="1" refreshedVersion="2"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5' and a.scheme='TBAF' _x000d_ _x000d_and WEEKEND_DT='30 Apr 2025' and (A.ASSET_TYPE in('35','36','24') _x000d_and a.schclass='GLOBAL' and a.security is not null and a.UNITS&gt;0   and LAST_NET_ASSETS&gt;1 and f.schclass='GLOBAL' ) _x000d_AND (LAST_NET_ASSETS/100000) &gt; 0 order by 6 desc)"/>
  </connection>
  <connection id="33" xr16:uid="{F7A77A6B-1279-47E8-96AF-447010CF2498}" name="Connection127"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BAF' _x000d_ _x000d_and WEEKEND_DT='30 Apr 2025' and a.ASSET_TYPE  in('02','04','38','46','47','53') _x000d_and a.schclass='GLOBAL' and a.security is not null and a.UNITS&gt;0   and LAST_NET_ASSETS&gt;1 and f.schclass='GLOBAL' ) _x000d_where units &gt; 0 _x000d_order by 6 desc"/>
  </connection>
  <connection id="34" xr16:uid="{D260D2C9-1B04-4E06-8C6A-98AC86F7A8D7}" name="Connection128" type="1" refreshedVersion="2"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Apr 2025' and units&lt;&gt;0 and a.security is not null AND A.scheme='TBAF'_x000d_ order by 6 desc"/>
  </connection>
  <connection id="35" xr16:uid="{CB4B69AD-EA59-4970-8E04-58E26242E3B7}" name="Connection129"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BAF' _x000d_ _x000d_and WEEKEND_DT='30 Apr 2025' and a.ASSET_TYPE in ('01','45','51','56','57','59')  _x000d_and a.schclass='GLOBAL' and a.security is not null and a.UNITS&gt;0   and LAST_NET_ASSETS&gt;1 and f.schclass='GLOBAL' ) _x000d_where units &gt; 0 _x000d_order by 6 desc"/>
  </connection>
  <connection id="36" xr16:uid="{F38415C7-37DF-4ECD-8DF5-BA225C7981AA}" name="Connection13"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Y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7" xr16:uid="{2381B7C9-E901-4013-960B-EF795BBD2060}" name="Connection130"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8" xr16:uid="{62338195-D490-46BF-A743-988BCCC73CEC}" name="Connection131"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Ap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5' and a.scheme='TAF' _x000d_ and LAST_NET_ASSETS&gt;1 and f.SCHCLASS='GLOBAL'_x000d_and WEEKEND_DT='30 Apr 2025' and a.ASSET_TYPE in('16','17','19','20','22','03','15'))  _x000d_where MKTVAL &gt; 0 order by 6 desc"/>
  </connection>
  <connection id="39" xr16:uid="{1EBB9918-DF7C-4FCE-B037-1E642D8EF9A9}" name="Connection132"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5' and a.scheme='TAF' _x000d_ _x000d_and WEEKEND_DT='30 Apr 2025' and a.ASSET_TYPE in('05','06','07','09','11','12','14','25','29','34','18','52') and LISTED_Y_N='Y'  _x000d_and a.schclass='GLOBAL' and a.security is not null and a.UNITS&gt;0  and LAST_NET_ASSETS&gt;1 and f.schclass='GLOBAL' ) _x000d_where MKTVAL &gt; 0) order by 6 desc"/>
  </connection>
  <connection id="40" xr16:uid="{4BFBE839-B7B3-48CF-A933-120B388702F2}" name="Connection133" type="1" refreshedVersion="2"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5' and a.scheme='TAF' _x000d_ _x000d_and WEEKEND_DT='30 Apr 2025' and (A.ASSET_TYPE in('35','36','24') _x000d_and a.schclass='GLOBAL' and a.security is not null and a.UNITS&gt;0   and LAST_NET_ASSETS&gt;1 and f.schclass='GLOBAL' ) _x000d_AND (LAST_NET_ASSETS/100000) &gt; 0 order by 6 desc)"/>
  </connection>
  <connection id="41" xr16:uid="{17AE83B0-7F98-4B95-8028-9B1EAD935167}" name="Connection134" type="1" refreshedVersion="2"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Apr 2025' and units&lt;&gt;0 and a.security is not null AND A.scheme='TAF'_x000d_ order by 6 desc"/>
  </connection>
  <connection id="42" xr16:uid="{F22443AF-A25B-4073-A67D-FA289F641CA4}" name="Connection135"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AF' _x000d_ _x000d_and WEEKEND_DT='30 Apr 2025' and a.ASSET_TYPE in ('01','45','51','56','57','59')  _x000d_and a.schclass='GLOBAL' and a.security is not null and a.UNITS&gt;0   and LAST_NET_ASSETS&gt;1 and f.schclass='GLOBAL' ) _x000d_where units &gt; 0 _x000d_order by 6 desc"/>
  </connection>
  <connection id="43" xr16:uid="{93F75BBF-1C49-42AB-94CF-72CB81CCFA0C}" name="Connection14"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YCF' _x000d_ _x000d_and WEEKEND_DT='30 Apr 2025' and a.ASSET_TYPE  in('02','04','38','46','47','53') _x000d_and a.schclass='GLOBAL' and a.security is not null and a.UNITS&gt;0   and LAST_NET_ASSETS&gt;1 and f.schclass='GLOBAL' ) _x000d_where units &gt; 0 _x000d_order by 6 desc"/>
  </connection>
  <connection id="44" xr16:uid="{F61B97A6-F246-4D27-82DA-BDC1421289E5}" name="Connection15"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YCF' _x000d_ _x000d_and WEEKEND_DT='30 Apr 2025' and a.ASSET_TYPE in ('01','45','51','56','57','59')  _x000d_and a.schclass='GLOBAL' and a.security is not null and a.UNITS&gt;0   and LAST_NET_ASSETS&gt;1 and f.schclass='GLOBAL' ) _x000d_where units &gt; 0 _x000d_order by 6 desc"/>
  </connection>
  <connection id="45" xr16:uid="{FABC6197-71CF-4723-86BC-39ED7B42AFCA}" name="Connection16"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S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6" xr16:uid="{57397693-492B-470B-9E0E-7176E60A2C7D}" name="Connection17"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SCAPF' _x000d_ _x000d_and WEEKEND_DT='30 Apr 2025' and a.ASSET_TYPE  in('02','04','38','46','47','53') _x000d_and a.schclass='GLOBAL' and a.security is not null and a.UNITS&gt;0   and LAST_NET_ASSETS&gt;1 and f.schclass='GLOBAL' ) _x000d_where units &gt; 0 _x000d_order by 6 desc"/>
  </connection>
  <connection id="47" xr16:uid="{C54C78D2-9EEA-455B-A1B9-3F7724FA2E32}" name="Connection18"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SCAPF' _x000d_ _x000d_and WEEKEND_DT='30 Apr 2025' and a.ASSET_TYPE in ('01','45','51','56','57','59')  _x000d_and a.schclass='GLOBAL' and a.security is not null and a.UNITS&gt;0   and LAST_NET_ASSETS&gt;1 and f.schclass='GLOBAL' ) _x000d_where units &gt; 0 _x000d_order by 6 desc"/>
  </connection>
  <connection id="48" xr16:uid="{458F8C43-4F21-42CA-B68B-9C966CD82B7A}" name="Connection19"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RSFP'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9" xr16:uid="{320D2A4D-1A96-4269-8DB8-8E433E6E9AEC}" name="Connection2"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SLVFOF' _x000d_ _x000d_and WEEKEND_DT='30 Apr 2025' and a.ASSET_TYPE in ('01','45','51','56','57','59')  _x000d_and a.schclass='GLOBAL' and a.security is not null and a.UNITS&gt;0   and LAST_NET_ASSETS&gt;1 and f.schclass='GLOBAL' ) _x000d_where units &gt; 0 _x000d_order by 6 desc"/>
  </connection>
  <connection id="50" xr16:uid="{27210511-B1E7-4CE0-8624-5407F9881188}" name="Connection20"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RSFP' _x000d_ _x000d_and WEEKEND_DT='30 Apr 2025' and a.ASSET_TYPE in ('01','45','51','56','57','59')  _x000d_and a.schclass='GLOBAL' and a.security is not null and a.UNITS&gt;0   and LAST_NET_ASSETS&gt;1 and f.schclass='GLOBAL' ) _x000d_where units &gt; 0 _x000d_order by 6 desc"/>
  </connection>
  <connection id="51" xr16:uid="{71A1F7D0-E49E-4A65-AE34-D19AED308493}" name="Connection2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RSFM'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2" xr16:uid="{1A4982F9-3EE4-4FA9-A46F-1EF3FE680E31}" name="Connection22"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5' and a.scheme='TRSFM' _x000d_ _x000d_and WEEKEND_DT='30 Apr 2025' and a.ASSET_TYPE in('05','06','07','09','11','12','14','25','29','34','18','52') and LISTED_Y_N='Y'  _x000d_and a.schclass='GLOBAL' and a.security is not null and a.UNITS&gt;0  and LAST_NET_ASSETS&gt;1 and f.schclass='GLOBAL' ) _x000d_where MKTVAL &gt; 0) order by 6 desc"/>
  </connection>
  <connection id="53" xr16:uid="{F9A9BA26-7D36-47AB-A25A-9DD498AB84E3}" name="Connection23"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5' and a.scheme='TRSFM' _x000d_ _x000d_and WEEKEND_DT='30 Apr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Apr 2025'_x000d_left outer join  tatamfplus.weeknav d on  d.weekend_dt='30 Apr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Apr 2025' and scheme='TRSFM' group by app_refer,value_date _x000d_) f  on f.app_refer=a.deal_ID _x000d_WHERE del_date&lt;='30 Apr 2025' AND mat_date &gt;'30 Apr 2025' and  deal_stat &lt;&gt; 'MAT' and a.rectype='L'  and a.scheme='TRSFM')_x000d_order by 6 desc"/>
  </connection>
  <connection id="54" xr16:uid="{6DAC9F25-1B58-45AF-83CE-54E642CEE6CC}" name="Connection24"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RSFM' _x000d_ _x000d_and WEEKEND_DT='30 Apr 2025' and a.ASSET_TYPE in ('01','45','51','56','57','59')  _x000d_and a.schclass='GLOBAL' and a.security is not null and a.UNITS&gt;0   and LAST_NET_ASSETS&gt;1 and f.schclass='GLOBAL' ) _x000d_where units &gt; 0 _x000d_order by 6 desc"/>
  </connection>
  <connection id="55" xr16:uid="{7E9080E8-7399-4B7B-8B95-CA31C0254B69}" name="Connection25"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R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6" xr16:uid="{2ED84F98-C649-47C2-891B-DEAB63211012}" name="Connection2502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5' and a.scheme='TCORPBF' _x000d_ _x000d_and WEEKEND_DT='30 Apr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Apr 2025'_x000d_left outer join  tatamfplus.weeknav d on  d.weekend_dt='30 Apr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Apr 2025' and scheme='TCORPBF' group by app_refer,value_date _x000d_) f  on f.app_refer=a.deal_ID _x000d_WHERE del_date&lt;='30 Apr 2025' AND mat_date &gt;'30 Apr 2025' and  deal_stat &lt;&gt; 'MAT' and a.rectype='L'  and a.scheme='TCORPBF')_x000d_order by 6 desc"/>
  </connection>
  <connection id="57" xr16:uid="{84C3DD71-B546-4A26-B738-3231F1ABEE87}" name="Connection25052"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5' and a.scheme='TCORPBF' _x000d_ _x000d_and WEEKEND_DT='30 Apr 2025' and a.ASSET_TYPE in('05','06','07','09','11','12','14','25','29','34','18','52') and LISTED_Y_N='Y'  _x000d_and a.schclass='GLOBAL' and a.security is not null and a.UNITS&gt;0  and LAST_NET_ASSETS&gt;1 and f.schclass='GLOBAL' ) _x000d_where MKTVAL &gt; 0) order by 6 desc"/>
  </connection>
  <connection id="58" xr16:uid="{21712151-559F-4183-95F7-FC5539705F3D}" name="Connection25058" type="1" refreshedVersion="2"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0 Ap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5' and a.scheme='TCORPBF' _x000d_ _x000d_and WEEKEND_DT='30 Apr 2025' and a.ASSET_TYPE in('32','33') _x000d_and a.schclass='GLOBAL' and a.security is not null and a.UNITS&gt;0  and LAST_NET_ASSETS&gt;1 and f.schclass='GLOBAL' ) _x000d_where MKTVAL &gt; 0 order by 6 desc"/>
  </connection>
  <connection id="59" xr16:uid="{C97ACDA5-74BB-4A75-9EBE-0F37C487A454}" name="Connection25059"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5' and a.scheme='TFRSTF' _x000d_ _x000d_and WEEKEND_DT='30 Apr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Apr 2025'_x000d_left outer join  tatamfplus.weeknav d on  d.weekend_dt='30 Apr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Apr 2025' and scheme='TFRSTF' group by app_refer,value_date _x000d_) f  on f.app_refer=a.deal_ID _x000d_WHERE del_date&lt;='30 Apr 2025' AND mat_date &gt;'30 Apr 2025' and  deal_stat &lt;&gt; 'MAT' and a.rectype='L'  and a.scheme='TFRSTF')_x000d_order by 6 desc"/>
  </connection>
  <connection id="60" xr16:uid="{740F2E18-A2A6-4241-B1B5-4CD5BBF3FA37}" name="Connection25060"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Ap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5' and a.scheme='TFRSTF' _x000d_ and LAST_NET_ASSETS&gt;1 and f.SCHCLASS='GLOBAL'_x000d_and WEEKEND_DT='30 Apr 2025' and a.ASSET_TYPE in('16','17','19','20','22','03','15'))  _x000d_where MKTVAL &gt; 0 order by 6 desc"/>
  </connection>
  <connection id="61" xr16:uid="{244A4820-8063-44FD-B19B-6E4E69FBD4D4}" name="Connection25061" type="1" refreshedVersion="2"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5' and a.scheme='TCORPBF' _x000d_ _x000d_and WEEKEND_DT='30 Apr 2025' and (A.ASSET_TYPE in('58') _x000d_and a.schclass='GLOBAL' and a.security is not null and a.UNITS&gt;0   and LAST_NET_ASSETS&gt;1 and f.schclass='GLOBAL' ) _x000d_AND (LAST_NET_ASSETS/100000) &gt; 0 order by 6 desc)"/>
  </connection>
  <connection id="62" xr16:uid="{29061BF6-63AC-489B-9097-F110BDD019CA}" name="Connection25062" type="1" refreshedVersion="2"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5' and a.scheme='TFRSTF' _x000d_ _x000d_and WEEKEND_DT='30 Apr 2025' and (A.ASSET_TYPE in('58') _x000d_and a.schclass='GLOBAL' and a.security is not null and a.UNITS&gt;0   and LAST_NET_ASSETS&gt;1 and f.schclass='GLOBAL' ) _x000d_AND (LAST_NET_ASSETS/100000) &gt; 0 order by 6 desc)"/>
  </connection>
  <connection id="63" xr16:uid="{C9C38716-5F16-400F-BA63-DB162F513617}" name="Connection25063"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CORP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4" xr16:uid="{4389C019-742A-48DF-B2FD-BCA132225465}" name="Connection25064"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FR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5" xr16:uid="{AAAE9D75-A096-436E-8FE3-BA6B1EEA7C9A}" name="Connection25069"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5' and a.scheme='TCIGIF0426' _x000d_ _x000d_and WEEKEND_DT='30 Apr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Apr 2025'_x000d_left outer join  tatamfplus.weeknav d on  d.weekend_dt='30 Apr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Apr 2025' and scheme='TCIGIF0426' group by app_refer,value_date _x000d_) f  on f.app_refer=a.deal_ID _x000d_WHERE del_date&lt;='30 Apr 2025' AND mat_date &gt;'30 Apr 2025' and  deal_stat &lt;&gt; 'MAT' and a.rectype='L'  and a.scheme='TCIGIF0426')_x000d_order by 6 desc"/>
  </connection>
  <connection id="66" xr16:uid="{40BBE73F-0D12-49AA-B4A9-1CA34CDC5703}" name="Connection25077"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CIGIF04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7" xr16:uid="{CB2EF8BF-95EB-4144-904C-DDADC7A93164}" name="Connection25083"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5' and a.scheme='TFRF' _x000d_ _x000d_and WEEKEND_DT='30 Apr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Apr 2025'_x000d_left outer join  tatamfplus.weeknav d on  d.weekend_dt='30 Apr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Apr 2025' and scheme='TFRF' group by app_refer,value_date _x000d_) f  on f.app_refer=a.deal_ID _x000d_WHERE del_date&lt;='30 Apr 2025' AND mat_date &gt;'30 Apr 2025' and  deal_stat &lt;&gt; 'MAT' and a.rectype='L'  and a.scheme='TFRF')_x000d_order by 6 desc"/>
  </connection>
  <connection id="68" xr16:uid="{15B492E1-76E5-4668-BBC6-C59DF1F8FC53}" name="Connection25084"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5' and a.scheme='TFRF' _x000d_ _x000d_and WEEKEND_DT='30 Apr 2025' and a.ASSET_TYPE in('05','06','07','09','11','12','14','25','29','34','18','52') and LISTED_Y_N='Y'  _x000d_and a.schclass='GLOBAL' and a.security is not null and a.UNITS&gt;0  and LAST_NET_ASSETS&gt;1 and f.schclass='GLOBAL' ) _x000d_where MKTVAL &gt; 0) order by 6 desc"/>
  </connection>
  <connection id="69" xr16:uid="{F9C5F7F6-5847-4EB3-A7E8-3994E58E7399}" name="Connection25086" type="1" refreshedVersion="2"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0 Ap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5' and a.scheme='TFRF' _x000d_ _x000d_and WEEKEND_DT='30 Apr 2025' and a.ASSET_TYPE in('32','33') _x000d_and a.schclass='GLOBAL' and a.security is not null and a.UNITS&gt;0  and LAST_NET_ASSETS&gt;1 and f.schclass='GLOBAL' ) _x000d_where MKTVAL &gt; 0 order by 6 desc"/>
  </connection>
  <connection id="70" xr16:uid="{FF4874A5-1574-452C-B907-028125B94C89}" name="Connection25089" type="1" refreshedVersion="2"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5' and a.scheme='TFRF' _x000d_ _x000d_and WEEKEND_DT='30 Apr 2025' and (A.ASSET_TYPE in('58') _x000d_and a.schclass='GLOBAL' and a.security is not null and a.UNITS&gt;0   and LAST_NET_ASSETS&gt;1 and f.schclass='GLOBAL' ) _x000d_AND (LAST_NET_ASSETS/100000) &gt; 0 order by 6 desc)"/>
  </connection>
  <connection id="71" xr16:uid="{4DE64AE7-4BF4-4978-9222-42F6BF96DD86}" name="Connection2509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FR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2" xr16:uid="{678D81C0-89DD-403C-AB92-2984AFDF14CA}" name="Connection25097"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5' and a.scheme='TGSFR' _x000d_ _x000d_and WEEKEND_DT='30 Apr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Apr 2025'_x000d_left outer join  tatamfplus.weeknav d on  d.weekend_dt='30 Apr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Apr 2025' and scheme='TGSFR' group by app_refer,value_date _x000d_) f  on f.app_refer=a.deal_ID _x000d_WHERE del_date&lt;='30 Apr 2025' AND mat_date &gt;'30 Apr 2025' and  deal_stat &lt;&gt; 'MAT' and a.rectype='L'  and a.scheme='TGSFR')_x000d_order by 6 desc"/>
  </connection>
  <connection id="73" xr16:uid="{4D501D19-2449-46EA-8326-00AC91AE5A91}" name="Connection25105"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GSF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4" xr16:uid="{F56C4F8B-A60C-49D3-BA4D-74B63495F8DD}" name="Connection2511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5' and a.scheme='TLF' _x000d_ _x000d_and WEEKEND_DT='30 Apr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Apr 2025'_x000d_left outer join  tatamfplus.weeknav d on  d.weekend_dt='30 Apr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Apr 2025' and scheme='TLF' group by app_refer,value_date _x000d_) f  on f.app_refer=a.deal_ID _x000d_WHERE del_date&lt;='30 Apr 2025' AND mat_date &gt;'30 Apr 2025' and  deal_stat &lt;&gt; 'MAT' and a.rectype='L'  and a.scheme='TLF')_x000d_order by 6 desc"/>
  </connection>
  <connection id="75" xr16:uid="{6C7185DB-2B82-454C-8041-F47F03B4ADEA}" name="Connection25116"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Ap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5' and a.scheme='TLF' _x000d_ and LAST_NET_ASSETS&gt;1 and f.SCHCLASS='GLOBAL'_x000d_and WEEKEND_DT='30 Apr 2025' and a.ASSET_TYPE in('16','17','19','20','22','03','15'))  _x000d_where MKTVAL &gt; 0 order by 6 desc"/>
  </connection>
  <connection id="76" xr16:uid="{E0EB87AF-699A-410C-952C-F2C3A09F1CED}" name="Connection25117" type="1" refreshedVersion="2"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5' and a.scheme='TLF' _x000d_ _x000d_and WEEKEND_DT='30 Apr 2025' and (A.ASSET_TYPE in('58') _x000d_and a.schclass='GLOBAL' and a.security is not null and a.UNITS&gt;0   and LAST_NET_ASSETS&gt;1 and f.schclass='GLOBAL' ) _x000d_AND (LAST_NET_ASSETS/100000) &gt; 0 order by 6 desc)"/>
  </connection>
  <connection id="77" xr16:uid="{1B0EFEAD-1BAA-49E7-A500-76CC93ECF16C}" name="Connection25119"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L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8" xr16:uid="{1D504A92-7D04-4460-BF84-0AEE30F549A0}" name="Connection25125"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5' and a.scheme='TNGIF1226' _x000d_ _x000d_and WEEKEND_DT='30 Apr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Apr 2025'_x000d_left outer join  tatamfplus.weeknav d on  d.weekend_dt='30 Apr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Apr 2025' and scheme='TNGIF1226' group by app_refer,value_date _x000d_) f  on f.app_refer=a.deal_ID _x000d_WHERE del_date&lt;='30 Apr 2025' AND mat_date &gt;'30 Apr 2025' and  deal_stat &lt;&gt; 'MAT' and a.rectype='L'  and a.scheme='TNGIF1226')_x000d_order by 6 desc"/>
  </connection>
  <connection id="79" xr16:uid="{C346BE86-4A5E-4CA7-A9F3-B3142AA8A591}" name="Connection25133"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NGIF12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0" xr16:uid="{2C9FFF62-3EE6-4778-B84B-D2E46C3F17C1}" name="Connection25139"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5' and a.scheme='TNGIF1229' _x000d_ _x000d_and WEEKEND_DT='30 Apr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Apr 2025'_x000d_left outer join  tatamfplus.weeknav d on  d.weekend_dt='30 Apr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Apr 2025' and scheme='TNGIF1229' group by app_refer,value_date _x000d_) f  on f.app_refer=a.deal_ID _x000d_WHERE del_date&lt;='30 Apr 2025' AND mat_date &gt;'30 Apr 2025' and  deal_stat &lt;&gt; 'MAT' and a.rectype='L'  and a.scheme='TNGIF1229')_x000d_order by 6 desc"/>
  </connection>
  <connection id="81" xr16:uid="{D2A4581B-FAC1-4141-A6DD-0A24920623BE}" name="Connection25147"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NGIF1229'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2" xr16:uid="{33EB2B1A-9F40-44AB-9476-087C4A38EA0D}" name="Connection25153"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5' and a.scheme='TNSIFDEC27' _x000d_ _x000d_and WEEKEND_DT='30 Apr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Apr 2025'_x000d_left outer join  tatamfplus.weeknav d on  d.weekend_dt='30 Apr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Apr 2025' and scheme='TNSIFDEC27' group by app_refer,value_date _x000d_) f  on f.app_refer=a.deal_ID _x000d_WHERE del_date&lt;='30 Apr 2025' AND mat_date &gt;'30 Apr 2025' and  deal_stat &lt;&gt; 'MAT' and a.rectype='L'  and a.scheme='TNSIFDEC27')_x000d_order by 6 desc"/>
  </connection>
  <connection id="83" xr16:uid="{97097F75-38DF-43C8-8E0E-474FBABF63BF}" name="Connection25154"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5' and a.scheme='TNSIFDEC27' _x000d_ _x000d_and WEEKEND_DT='30 Apr 2025' and a.ASSET_TYPE in('05','06','07','09','11','12','14','25','29','34','18','52') and LISTED_Y_N='Y'  _x000d_and a.schclass='GLOBAL' and a.security is not null and a.UNITS&gt;0  and LAST_NET_ASSETS&gt;1 and f.schclass='GLOBAL' ) _x000d_where MKTVAL &gt; 0) order by 6 desc"/>
  </connection>
  <connection id="84" xr16:uid="{AB78FF82-ED67-44C7-BDE2-4B2AFB76F4E0}" name="Connection2516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NSIFDEC27'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5" xr16:uid="{3A211CCB-3851-4DB1-9BA9-1C9B2666F07A}" name="Connection25172" type="1" refreshedVersion="2" background="1" saveData="1">
    <dbPr connection="DRIVER={Microsoft ODBC for Oracle};UID=TATADB;;" command="select 'DEBT INSTRUMENTS' &quot;NAME OF THE INSTRUMENT&quot;,null Yield,null &quot;RATINGS&quot;,null&quot;ISIN CODE&quot;,null&quot;QUANTITY&quot;,null&quot;MKT VAL(Rs. Lacs)&quot;,null&quot;% to NAV&quot; from dual union all _x000d_select 'A)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Ap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5' and a.scheme='TOF' _x000d_ and LAST_NET_ASSETS&gt;1 and f.SCHCLASS='GLOBAL'_x000d_and WEEKEND_DT='30 Apr 2025' and a.ASSET_TYPE in('16','17','19','20','22','03','15'))  _x000d_where MKTVAL &gt; 0 order by 6 desc"/>
  </connection>
  <connection id="86" xr16:uid="{E233683A-1042-4E3A-AB60-BB9CD7A13345}" name="Connection25175"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7" xr16:uid="{D1DCF5B1-E03D-435C-9BF4-16D47E00F6E5}" name="Connection25176"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RSFC' _x000d_ _x000d_and WEEKEND_DT='30 Apr 2025' and a.ASSET_TYPE in ('01','45','51','56','57','59')  _x000d_and a.schclass='GLOBAL' and a.security is not null and a.UNITS&gt;0   and LAST_NET_ASSETS&gt;1 and f.schclass='GLOBAL' ) _x000d_where units &gt; 0 _x000d_order by 6 desc"/>
  </connection>
  <connection id="88" xr16:uid="{0F1B4802-E0AF-4E06-9F8B-030425AA0919}" name="Connection2518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5' and a.scheme='TRSFC' _x000d_ _x000d_and WEEKEND_DT='30 Apr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Apr 2025'_x000d_left outer join  tatamfplus.weeknav d on  d.weekend_dt='30 Apr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Apr 2025' and scheme='TRSFC' group by app_refer,value_date _x000d_) f  on f.app_refer=a.deal_ID _x000d_WHERE del_date&lt;='30 Apr 2025' AND mat_date &gt;'30 Apr 2025' and  deal_stat &lt;&gt; 'MAT' and a.rectype='L'  and a.scheme='TRSFC')_x000d_order by 6 desc"/>
  </connection>
  <connection id="89" xr16:uid="{577A3644-9CA6-42F7-88DE-7861428D0436}" name="Connection25182"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5' and a.scheme='TRSFC' _x000d_ _x000d_and WEEKEND_DT='30 Apr 2025' and a.ASSET_TYPE in('05','06','07','09','11','12','14','25','29','34','18','52') and LISTED_Y_N='Y'  _x000d_and a.schclass='GLOBAL' and a.security is not null and a.UNITS&gt;0  and LAST_NET_ASSETS&gt;1 and f.schclass='GLOBAL' ) _x000d_where MKTVAL &gt; 0) order by 6 desc"/>
  </connection>
  <connection id="90" xr16:uid="{18ADD3E2-DF49-4413-91BD-9A325AF8309F}" name="Connection25189"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RSF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1" xr16:uid="{065FAA9F-1173-4ED4-A0B3-E4039EC89724}" name="Connection25192"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STBF' _x000d_ _x000d_and WEEKEND_DT='30 Apr 2025' and a.ASSET_TYPE  in('02','04','38','46','47','53') _x000d_and a.schclass='GLOBAL' and a.security is not null and a.UNITS&gt;0   and LAST_NET_ASSETS&gt;1 and f.schclass='GLOBAL' ) _x000d_where units &gt; 0 _x000d_order by 6 desc"/>
  </connection>
  <connection id="92" xr16:uid="{2EDB0F9A-3EB9-4426-AD0C-D05BE51791F0}" name="Connection25193" type="1" refreshedVersion="2"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5' and a.scheme='TSTBF' _x000d_ _x000d_and WEEKEND_DT='30 Apr 2025' and (A.ASSET_TYPE in('35','36','24') _x000d_and a.schclass='GLOBAL' and a.security is not null and a.UNITS&gt;0   and LAST_NET_ASSETS&gt;1 and f.schclass='GLOBAL' ) _x000d_AND (LAST_NET_ASSETS/100000) &gt; 0 order by 6 desc)"/>
  </connection>
  <connection id="93" xr16:uid="{13DCFBE3-0BA1-475D-974D-F02421FCD40E}" name="Connection25195"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5' and a.scheme='TSTBF' _x000d_ _x000d_and WEEKEND_DT='30 Apr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Apr 2025'_x000d_left outer join  tatamfplus.weeknav d on  d.weekend_dt='30 Apr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Apr 2025' and scheme='TSTBF' group by app_refer,value_date _x000d_) f  on f.app_refer=a.deal_ID _x000d_WHERE del_date&lt;='30 Apr 2025' AND mat_date &gt;'30 Apr 2025' and  deal_stat &lt;&gt; 'MAT' and a.rectype='L'  and a.scheme='TSTBF')_x000d_order by 6 desc"/>
  </connection>
  <connection id="94" xr16:uid="{F8D74CF9-5013-4B8E-B959-F2F3AF1A0606}" name="Connection25196"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5' and a.scheme='TSTBF' _x000d_ _x000d_and WEEKEND_DT='30 Apr 2025' and a.ASSET_TYPE in('05','06','07','09','11','12','14','25','29','34','18','52') and LISTED_Y_N='Y'  _x000d_and a.schclass='GLOBAL' and a.security is not null and a.UNITS&gt;0  and LAST_NET_ASSETS&gt;1 and f.schclass='GLOBAL' ) _x000d_where MKTVAL &gt; 0) order by 6 desc"/>
  </connection>
  <connection id="95" xr16:uid="{596C52D0-54AE-420B-865F-A4EC23C230C5}" name="Connection25198" type="1" refreshedVersion="2"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0 Ap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5' and a.scheme='TSTBF' _x000d_ _x000d_and WEEKEND_DT='30 Apr 2025' and a.ASSET_TYPE in('32','33') _x000d_and a.schclass='GLOBAL' and a.security is not null and a.UNITS&gt;0  and LAST_NET_ASSETS&gt;1 and f.schclass='GLOBAL' ) _x000d_where MKTVAL &gt; 0 order by 6 desc"/>
  </connection>
  <connection id="96" xr16:uid="{BE6858F0-7AD3-4D57-9029-45C39013EDFD}" name="Connection25200" type="1" refreshedVersion="2" background="1" saveData="1">
    <dbPr connection="DRIVER={Microsoft ODBC for Oracle};UID=TATADB;;" command="_x000d_select 'C)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Ap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5' and a.scheme='TSTBF' _x000d_ and LAST_NET_ASSETS&gt;1 and f.SCHCLASS='GLOBAL'_x000d_and WEEKEND_DT='30 Apr 2025' and a.ASSET_TYPE in('16','17','19','20','22','03','15'))  _x000d_where MKTVAL &gt; 0 order by 6 desc"/>
  </connection>
  <connection id="97" xr16:uid="{E4FD9916-CCB7-4242-8E72-B1125A53E89E}" name="Connection25201" type="1" refreshedVersion="2"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5' and a.scheme='TSTBF' _x000d_ _x000d_and WEEKEND_DT='30 Apr 2025' and (A.ASSET_TYPE in('58') _x000d_and a.schclass='GLOBAL' and a.security is not null and a.UNITS&gt;0   and LAST_NET_ASSETS&gt;1 and f.schclass='GLOBAL' ) _x000d_AND (LAST_NET_ASSETS/100000) &gt; 0 order by 6 desc)"/>
  </connection>
  <connection id="98" xr16:uid="{9ED49CA4-0B0B-4B16-8AA3-C69A42270E1C}" name="Connection25203"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ST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9" xr16:uid="{4556D5E0-6C37-4AC3-A7FD-E66235BE6CE4}" name="Connection25209"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5' and a.scheme='TFF' _x000d_ _x000d_and WEEKEND_DT='30 Apr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Apr 2025'_x000d_left outer join  tatamfplus.weeknav d on  d.weekend_dt='30 Apr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Apr 2025' and scheme='TFF' group by app_refer,value_date _x000d_) f  on f.app_refer=a.deal_ID _x000d_WHERE del_date&lt;='30 Apr 2025' AND mat_date &gt;'30 Apr 2025' and  deal_stat &lt;&gt; 'MAT' and a.rectype='L'  and a.scheme='TFF')_x000d_order by 6 desc"/>
  </connection>
  <connection id="100" xr16:uid="{6FE11D76-6937-46AA-8A3A-5C48B508BEC0}" name="Connection25210"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5' and a.scheme='TFF' _x000d_ _x000d_and WEEKEND_DT='30 Apr 2025' and a.ASSET_TYPE in('05','06','07','09','11','12','14','25','29','34','18','52') and LISTED_Y_N='Y'  _x000d_and a.schclass='GLOBAL' and a.security is not null and a.UNITS&gt;0  and LAST_NET_ASSETS&gt;1 and f.schclass='GLOBAL' ) _x000d_where MKTVAL &gt; 0) order by 6 desc"/>
  </connection>
  <connection id="101" xr16:uid="{C66A61CC-6534-481E-8550-EC6FE732399E}" name="Connection25212" type="1" refreshedVersion="2"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0 Ap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5' and a.scheme='TFF' _x000d_ _x000d_and WEEKEND_DT='30 Apr 2025' and a.ASSET_TYPE in('32','33') _x000d_and a.schclass='GLOBAL' and a.security is not null and a.UNITS&gt;0  and LAST_NET_ASSETS&gt;1 and f.schclass='GLOBAL' ) _x000d_where MKTVAL &gt; 0 order by 6 desc"/>
  </connection>
  <connection id="102" xr16:uid="{7A242105-5D17-430A-ADF7-3F70E61B36E6}" name="Connection25214" type="1" refreshedVersion="2" background="1" saveData="1">
    <dbPr connection="DRIVER={Microsoft ODBC for Oracle};UID=TATADB;;" command="_x000d_select 'C)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Ap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5' and a.scheme='TFF' _x000d_ and LAST_NET_ASSETS&gt;1 and f.SCHCLASS='GLOBAL'_x000d_and WEEKEND_DT='30 Apr 2025' and a.ASSET_TYPE in('16','17','19','20','22','03','15'))  _x000d_where MKTVAL &gt; 0 order by 6 desc"/>
  </connection>
  <connection id="103" xr16:uid="{468512BF-9965-4B0A-ADA6-79A3FBE69915}" name="Connection25215" type="1" refreshedVersion="2"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5' and a.scheme='TFF' _x000d_ _x000d_and WEEKEND_DT='30 Apr 2025' and (A.ASSET_TYPE in('58') _x000d_and a.schclass='GLOBAL' and a.security is not null and a.UNITS&gt;0   and LAST_NET_ASSETS&gt;1 and f.schclass='GLOBAL' ) _x000d_AND (LAST_NET_ASSETS/100000) &gt; 0 order by 6 desc)"/>
  </connection>
  <connection id="104" xr16:uid="{DAD76205-82CB-4EB6-B5B4-DCD37B96F651}" name="Connection25217"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F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5" xr16:uid="{0258D532-0242-4240-A793-F3F92924B21A}" name="Connection25223"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5' and a.scheme='TUSTF' _x000d_ _x000d_and WEEKEND_DT='30 Apr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Apr 2025'_x000d_left outer join  tatamfplus.weeknav d on  d.weekend_dt='30 Apr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Apr 2025' and scheme='TUSTF' group by app_refer,value_date _x000d_) f  on f.app_refer=a.deal_ID _x000d_WHERE del_date&lt;='30 Apr 2025' AND mat_date &gt;'30 Apr 2025' and  deal_stat &lt;&gt; 'MAT' and a.rectype='L'  and a.scheme='TUSTF')_x000d_order by 6 desc"/>
  </connection>
  <connection id="106" xr16:uid="{D9B5CF34-71FA-41FF-8EE8-CD98851DA55C}" name="Connection25224"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5' and a.scheme='TUSTF' _x000d_ _x000d_and WEEKEND_DT='30 Apr 2025' and a.ASSET_TYPE in('05','06','07','09','11','12','14','25','29','34','18','52') and LISTED_Y_N='Y'  _x000d_and a.schclass='GLOBAL' and a.security is not null and a.UNITS&gt;0  and LAST_NET_ASSETS&gt;1 and f.schclass='GLOBAL' ) _x000d_where MKTVAL &gt; 0) order by 6 desc"/>
  </connection>
  <connection id="107" xr16:uid="{D7836B5C-D99F-43C7-8575-F01F655D7908}" name="Connection25228"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Ap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5' and a.scheme='TUSTF' _x000d_ and LAST_NET_ASSETS&gt;1 and f.SCHCLASS='GLOBAL'_x000d_and WEEKEND_DT='30 Apr 2025' and a.ASSET_TYPE in('16','17','19','20','22','03','15'))  _x000d_where MKTVAL &gt; 0 order by 6 desc"/>
  </connection>
  <connection id="108" xr16:uid="{7E4D1530-6B21-4E25-8316-888E5A49E179}" name="Connection25229" type="1" refreshedVersion="2"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5' and a.scheme='TUSTF' _x000d_ _x000d_and WEEKEND_DT='30 Apr 2025' and (A.ASSET_TYPE in('58') _x000d_and a.schclass='GLOBAL' and a.security is not null and a.UNITS&gt;0   and LAST_NET_ASSETS&gt;1 and f.schclass='GLOBAL' ) _x000d_AND (LAST_NET_ASSETS/100000) &gt; 0 order by 6 desc)"/>
  </connection>
  <connection id="109" xr16:uid="{698A19BE-0D86-43DB-9FB8-8F879BC20D6F}" name="Connection2523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U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0" xr16:uid="{7BA77CEF-AB51-4BBC-9A01-8FB3ACAC03B2}" name="Connection26"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REF' _x000d_ _x000d_and WEEKEND_DT='30 Apr 2025' and a.ASSET_TYPE in ('01','45','51','56','57','59')  _x000d_and a.schclass='GLOBAL' and a.security is not null and a.UNITS&gt;0   and LAST_NET_ASSETS&gt;1 and f.schclass='GLOBAL' ) _x000d_where units &gt; 0 _x000d_order by 6 desc"/>
  </connection>
  <connection id="111" xr16:uid="{DDD3E4B1-8DA8-441D-9DF8-7DAA2A54168F}" name="Connection27"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NMI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2" xr16:uid="{31AB214A-058C-45D7-A290-A411555B3510}" name="Connection28"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NMIIF' _x000d_ _x000d_and WEEKEND_DT='30 Apr 2025' and a.ASSET_TYPE in ('01','45','51','56','57','59')  _x000d_and a.schclass='GLOBAL' and a.security is not null and a.UNITS&gt;0   and LAST_NET_ASSETS&gt;1 and f.schclass='GLOBAL' ) _x000d_where units &gt; 0 _x000d_order by 6 desc"/>
  </connection>
  <connection id="113" xr16:uid="{953CD8D4-96C4-47EF-99A1-279B525E84BC}" name="Connection29"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NMI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4" xr16:uid="{CFBFDF4F-1B10-49D7-9E25-A392FF662F99}" name="Connection3"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GL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5" xr16:uid="{8F4893F2-E147-48F9-9D88-2E191AD501B8}" name="Connection30"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NMIMIF' _x000d_ _x000d_and WEEKEND_DT='30 Apr 2025' and a.ASSET_TYPE in ('01','45','51','56','57','59')  _x000d_and a.schclass='GLOBAL' and a.security is not null and a.UNITS&gt;0   and LAST_NET_ASSETS&gt;1 and f.schclass='GLOBAL' ) _x000d_where units &gt; 0 _x000d_order by 6 desc"/>
  </connection>
  <connection id="116" xr16:uid="{0D90A68D-0BD1-4E50-ABD4-E3B094E77BC0}" name="Connection3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NA30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7" xr16:uid="{64A213FE-4B17-416B-A67A-311285A55F08}" name="Connection32"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NA30IF' _x000d_ _x000d_and WEEKEND_DT='30 Apr 2025' and a.ASSET_TYPE in ('01','45','51','56','57','59')  _x000d_and a.schclass='GLOBAL' and a.security is not null and a.UNITS&gt;0   and LAST_NET_ASSETS&gt;1 and f.schclass='GLOBAL' ) _x000d_where units &gt; 0 _x000d_order by 6 desc"/>
  </connection>
  <connection id="118" xr16:uid="{6DB90C49-F4AD-4B0D-A072-71DD26809D21}" name="Connection33"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NR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9" xr16:uid="{2E6BA3AD-5ED0-4E5E-9481-91F0E7E76FE0}" name="Connection34"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NRIF' _x000d_ _x000d_and WEEKEND_DT='30 Apr 2025' and a.ASSET_TYPE in ('01','45','51','56','57','59')  _x000d_and a.schclass='GLOBAL' and a.security is not null and a.UNITS&gt;0   and LAST_NET_ASSETS&gt;1 and f.schclass='GLOBAL' ) _x000d_where units &gt; 0 _x000d_order by 6 desc"/>
  </connection>
  <connection id="120" xr16:uid="{AE529C01-276A-4D74-9BA8-10AD8B66C3DE}" name="Connection35"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NPB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1" xr16:uid="{647C0008-E54D-4815-9BA8-D6BC995990AC}" name="Connection36"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NPBETF' _x000d_ _x000d_and WEEKEND_DT='30 Apr 2025' and a.ASSET_TYPE in ('01','45','51','56','57','59')  _x000d_and a.schclass='GLOBAL' and a.security is not null and a.UNITS&gt;0   and LAST_NET_ASSETS&gt;1 and f.schclass='GLOBAL' ) _x000d_where units &gt; 0 _x000d_order by 6 desc"/>
  </connection>
  <connection id="122" xr16:uid="{AF66CDAD-0F0A-44E6-A7A3-1761CACF5DA2}" name="Connection37"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NMSH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3" xr16:uid="{F4FC01C1-892A-4BE6-91AC-71155A5FE963}" name="Connection38"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NMSHIF' _x000d_ _x000d_and WEEKEND_DT='30 Apr 2025' and a.ASSET_TYPE in ('01','45','51','56','57','59')  _x000d_and a.schclass='GLOBAL' and a.security is not null and a.UNITS&gt;0   and LAST_NET_ASSETS&gt;1 and f.schclass='GLOBAL' ) _x000d_where units &gt; 0 _x000d_order by 6 desc"/>
  </connection>
  <connection id="124" xr16:uid="{07589B6B-5849-44B7-BA52-6103A0426A1D}" name="Connection39"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NM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5" xr16:uid="{C23A544D-4F6E-48C4-AD90-319A333B0C9E}" name="Connection4"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GLDFOF' _x000d_ _x000d_and WEEKEND_DT='30 Apr 2025' and a.ASSET_TYPE in ('01','45','51','56','57','59')  _x000d_and a.schclass='GLOBAL' and a.security is not null and a.UNITS&gt;0   and LAST_NET_ASSETS&gt;1 and f.schclass='GLOBAL' ) _x000d_where units &gt; 0 _x000d_order by 6 desc"/>
  </connection>
  <connection id="126" xr16:uid="{DAB7B814-E81D-4A41-982E-D1E5821D1F64}" name="Connection40"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NMMIF' _x000d_ _x000d_and WEEKEND_DT='30 Apr 2025' and a.ASSET_TYPE in ('01','45','51','56','57','59')  _x000d_and a.schclass='GLOBAL' and a.security is not null and a.UNITS&gt;0   and LAST_NET_ASSETS&gt;1 and f.schclass='GLOBAL' ) _x000d_where units &gt; 0 _x000d_order by 6 desc"/>
  </connection>
  <connection id="127" xr16:uid="{8D2FC05C-3E4E-42DC-B65A-FB8E52C1F3FA}" name="Connection4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NIT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8" xr16:uid="{86134CDF-5B5A-4EAB-B184-5F2B550BC494}" name="Connection42"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NITIF' _x000d_ _x000d_and WEEKEND_DT='30 Apr 2025' and a.ASSET_TYPE in ('01','45','51','56','57','59')  _x000d_and a.schclass='GLOBAL' and a.security is not null and a.UNITS&gt;0   and LAST_NET_ASSETS&gt;1 and f.schclass='GLOBAL' ) _x000d_where units &gt; 0 _x000d_order by 6 desc"/>
  </connection>
  <connection id="129" xr16:uid="{CEB4C0FD-46D4-495B-8F05-DE9EDFE64C00}" name="Connection43"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NI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0" xr16:uid="{9A99B812-FBB6-459D-90FF-60C75D20E026}" name="Connection44"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NIDETF' _x000d_ _x000d_and WEEKEND_DT='30 Apr 2025' and a.ASSET_TYPE in ('01','45','51','56','57','59')  _x000d_and a.schclass='GLOBAL' and a.security is not null and a.UNITS&gt;0   and LAST_NET_ASSETS&gt;1 and f.schclass='GLOBAL' ) _x000d_where units &gt; 0 _x000d_order by 6 desc"/>
  </connection>
  <connection id="131" xr16:uid="{E6569151-4849-4247-81D1-805EFD75D012}" name="Connection45"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NI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2" xr16:uid="{A2810935-F4F7-4FCA-9283-A689F0CD7A1B}" name="Connection46" type="1" refreshedVersion="2"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5' and a.scheme='TNIDFOF' _x000d_ _x000d_and WEEKEND_DT='30 Apr 2025' and (A.ASSET_TYPE in('35','36','24') _x000d_and a.schclass='GLOBAL' and a.security is not null and a.UNITS&gt;0   and LAST_NET_ASSETS&gt;1 and f.schclass='GLOBAL' ) _x000d_AND (LAST_NET_ASSETS/100000) &gt; 0 order by 6 desc)"/>
  </connection>
  <connection id="133" xr16:uid="{11B7871E-1118-4263-8ABE-9D5D7AE619D9}" name="Connection47"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NFS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4" xr16:uid="{7198F37F-011E-4714-A1FB-B67576020204}" name="Connection48"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NFSIF' _x000d_ _x000d_and WEEKEND_DT='30 Apr 2025' and a.ASSET_TYPE in ('01','45','51','56','57','59')  _x000d_and a.schclass='GLOBAL' and a.security is not null and a.UNITS&gt;0   and LAST_NET_ASSETS&gt;1 and f.schclass='GLOBAL' ) _x000d_where units &gt; 0 _x000d_order by 6 desc"/>
  </connection>
  <connection id="135" xr16:uid="{24BA719A-619F-4F6E-BFED-646A7E9B3747}" name="Connection49"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NC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6" xr16:uid="{FADB7473-366C-40AC-92C4-9F97CB4E6E97}" name="Connection50"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NCMIF' _x000d_ _x000d_and WEEKEND_DT='30 Apr 2025' and a.ASSET_TYPE in ('01','45','51','56','57','59')  _x000d_and a.schclass='GLOBAL' and a.security is not null and a.UNITS&gt;0   and LAST_NET_ASSETS&gt;1 and f.schclass='GLOBAL' ) _x000d_where units &gt; 0 _x000d_order by 6 desc"/>
  </connection>
  <connection id="137" xr16:uid="{99924E08-1DC8-4944-9A4E-7412488206AA}" name="Connection5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NA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8" xr16:uid="{6ACB3312-997C-4756-8A01-367AACF3310C}" name="Connection52"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NAIF' _x000d_ _x000d_and WEEKEND_DT='30 Apr 2025' and a.ASSET_TYPE in ('01','45','51','56','57','59')  _x000d_and a.schclass='GLOBAL' and a.security is not null and a.UNITS&gt;0   and LAST_NET_ASSETS&gt;1 and f.schclass='GLOBAL' ) _x000d_where units &gt; 0 _x000d_order by 6 desc"/>
  </connection>
  <connection id="139" xr16:uid="{07D9DE0A-8703-4BC8-93B7-5FD73CD0D3CD}" name="Connection53"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IFN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0" xr16:uid="{919721D6-23A6-4574-BA29-9FC080E81A29}" name="Connection54"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IFNA' _x000d_ _x000d_and WEEKEND_DT='30 Apr 2025' and a.ASSET_TYPE in ('01','45','51','56','57','59')  _x000d_and a.schclass='GLOBAL' and a.security is not null and a.UNITS&gt;0   and LAST_NET_ASSETS&gt;1 and f.schclass='GLOBAL' ) _x000d_where units &gt; 0 _x000d_order by 6 desc"/>
  </connection>
  <connection id="141" xr16:uid="{F941BC87-7A64-4994-A8FD-9D9884F28D8F}" name="Connection55"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N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2" xr16:uid="{2A508A86-3071-4175-9639-3A8757FE71D9}" name="Connection56"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NETF' _x000d_ _x000d_and WEEKEND_DT='30 Apr 2025' and a.ASSET_TYPE in ('01','45','51','56','57','59')  _x000d_and a.schclass='GLOBAL' and a.security is not null and a.UNITS&gt;0   and LAST_NET_ASSETS&gt;1 and f.schclass='GLOBAL' ) _x000d_where units &gt; 0 _x000d_order by 6 desc"/>
  </connection>
  <connection id="143" xr16:uid="{A0AE879D-B4B4-4C98-8C03-7F5BBAE430F2}" name="Connection57"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MUL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4" xr16:uid="{C19A34B6-D44A-45DE-9DBE-EDA672A5F603}" name="Connection58"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MULTICF' _x000d_ _x000d_and WEEKEND_DT='30 Apr 2025' and a.ASSET_TYPE in ('01','45','51','56','57','59')  _x000d_and a.schclass='GLOBAL' and a.security is not null and a.UNITS&gt;0   and LAST_NET_ASSETS&gt;1 and f.schclass='GLOBAL' ) _x000d_where units &gt; 0 _x000d_order by 6 desc"/>
  </connection>
  <connection id="145" xr16:uid="{AE46483F-D5C7-44C2-9F78-02F0DF2DDFAF}" name="Connection59"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MA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6" xr16:uid="{859CFBD0-7815-4670-9DC4-DA3489F1AF1B}" name="Connection60"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5' and a.scheme='TMAOF' _x000d_ _x000d_and WEEKEND_DT='30 Apr 2025' and a.ASSET_TYPE in('05','06','07','09','11','12','14','25','29','34','18','52') and LISTED_Y_N='Y'  _x000d_and a.schclass='GLOBAL' and a.security is not null and a.UNITS&gt;0  and LAST_NET_ASSETS&gt;1 and f.schclass='GLOBAL' ) _x000d_where MKTVAL &gt; 0) order by 6 desc"/>
  </connection>
  <connection id="147" xr16:uid="{DD7C97EC-3F81-45B2-A632-4B6DA8909A3F}" name="Connection6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5' and a.scheme='TMAOF' _x000d_ _x000d_and WEEKEND_DT='30 Apr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Apr 2025'_x000d_left outer join  tatamfplus.weeknav d on  d.weekend_dt='30 Apr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Apr 2025' and scheme='TMAOF' group by app_refer,value_date _x000d_) f  on f.app_refer=a.deal_ID _x000d_WHERE del_date&lt;='30 Apr 2025' AND mat_date &gt;'30 Apr 2025' and  deal_stat &lt;&gt; 'MAT' and a.rectype='L'  and a.scheme='TMAOF')_x000d_order by 6 desc"/>
  </connection>
  <connection id="148" xr16:uid="{5D235FDC-2896-4F55-8C14-48AB77D803D3}" name="Connection62" type="1" refreshedVersion="2"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5' and a.scheme='TMAOF' _x000d_ _x000d_and WEEKEND_DT='30 Apr 2025' and (A.ASSET_TYPE in('35','36','24') _x000d_and a.schclass='GLOBAL' and a.security is not null and a.UNITS&gt;0   and LAST_NET_ASSETS&gt;1 and f.schclass='GLOBAL' ) _x000d_AND (LAST_NET_ASSETS/100000) &gt; 0 order by 6 desc)"/>
  </connection>
  <connection id="149" xr16:uid="{47DE8FB7-93D2-408F-98A3-86C7F387BE20}" name="Connection63" type="1" refreshedVersion="2"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Apr 2025' and units&lt;&gt;0 and a.security is not null AND A.scheme='TMAOF'_x000d_ order by 6 desc"/>
  </connection>
  <connection id="150" xr16:uid="{F2A0ECA5-639B-4EFE-9A4E-A99ED24ECE75}" name="Connection64"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MAOF' _x000d_ _x000d_and WEEKEND_DT='30 Apr 2025' and a.ASSET_TYPE in ('01','45','51','56','57','59')  _x000d_and a.schclass='GLOBAL' and a.security is not null and a.UNITS&gt;0   and LAST_NET_ASSETS&gt;1 and f.schclass='GLOBAL' ) _x000d_where units &gt; 0 _x000d_order by 6 desc"/>
  </connection>
  <connection id="151" xr16:uid="{5800CC83-31A7-4F03-ACBF-5843EAE2B651}" name="Connection65"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IN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2" xr16:uid="{31DBFDCC-F015-4B9A-BAE0-09E8225B8EA0}" name="Connection66"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INR' _x000d_ _x000d_and WEEKEND_DT='30 Apr 2025' and a.ASSET_TYPE in ('01','45','51','56','57','59')  _x000d_and a.schclass='GLOBAL' and a.security is not null and a.UNITS&gt;0   and LAST_NET_ASSETS&gt;1 and f.schclass='GLOBAL' ) _x000d_where units &gt; 0 _x000d_order by 6 desc"/>
  </connection>
  <connection id="153" xr16:uid="{81EF9082-41C6-4757-9AA4-9A91A4D68AEA}" name="Connection67"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TOFE'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4" xr16:uid="{C41453DA-F21F-4676-9ADE-CE24D80B52FE}" name="Connection68"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TOFE' _x000d_ _x000d_and WEEKEND_DT='30 Apr 2025' and a.ASSET_TYPE in ('01','45','51','56','57','59')  _x000d_and a.schclass='GLOBAL' and a.security is not null and a.UNITS&gt;0   and LAST_NET_ASSETS&gt;1 and f.schclass='GLOBAL' ) _x000d_where units &gt; 0 _x000d_order by 6 desc"/>
  </connection>
  <connection id="155" xr16:uid="{240012EB-6328-4DF7-B23A-7E36528CC01D}" name="Connection69"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E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6" xr16:uid="{1ED1CEA1-D115-49B6-868C-DDF660EE32A5}" name="Connection70"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EOF' _x000d_ _x000d_and WEEKEND_DT='30 Apr 2025' and a.ASSET_TYPE in ('01','45','51','56','57','59')  _x000d_and a.schclass='GLOBAL' and a.security is not null and a.UNITS&gt;0   and LAST_NET_ASSETS&gt;1 and f.schclass='GLOBAL' ) _x000d_where units &gt; 0 _x000d_order by 6 desc"/>
  </connection>
  <connection id="157" xr16:uid="{75875D79-2938-4318-B67D-E7A10DD0EB72}" name="Connection7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I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8" xr16:uid="{BB2A27A4-F9DF-4F7E-AB30-CA942235A086}" name="Connection72"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ISF' _x000d_ _x000d_and WEEKEND_DT='30 Apr 2025' and a.ASSET_TYPE  in('02','04','38','46','47','53') _x000d_and a.schclass='GLOBAL' and a.security is not null and a.UNITS&gt;0   and LAST_NET_ASSETS&gt;1 and f.schclass='GLOBAL' ) _x000d_where units &gt; 0 _x000d_order by 6 desc"/>
  </connection>
  <connection id="159" xr16:uid="{A7CE7B75-6F71-4B56-996F-CD40CFF8878C}" name="Connection73"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ISF' _x000d_ _x000d_and WEEKEND_DT='30 Apr 2025' and a.ASSET_TYPE in ('01','45','51','56','57','59')  _x000d_and a.schclass='GLOBAL' and a.security is not null and a.UNITS&gt;0   and LAST_NET_ASSETS&gt;1 and f.schclass='GLOBAL' ) _x000d_where units &gt; 0 _x000d_order by 6 desc"/>
  </connection>
  <connection id="160" xr16:uid="{037E4D33-1D5E-4A17-AB0F-67B18020F93C}" name="Connection74"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IPH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1" xr16:uid="{BD0A98A7-5656-42CA-8862-2DE37DBB7C4E}" name="Connection75"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IPHF' _x000d_ _x000d_and WEEKEND_DT='30 Apr 2025' and a.ASSET_TYPE in ('01','45','51','56','57','59')  _x000d_and a.schclass='GLOBAL' and a.security is not null and a.UNITS&gt;0   and LAST_NET_ASSETS&gt;1 and f.schclass='GLOBAL' ) _x000d_where units &gt; 0 _x000d_order by 6 desc"/>
  </connection>
  <connection id="162" xr16:uid="{9B7FB6BB-3DE4-4514-AA6B-E2E10458A819}" name="Connection76"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I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3" xr16:uid="{5273FF1F-67A9-4DA5-9012-7F1C468BA476}" name="Connection77"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IIF' _x000d_ _x000d_and WEEKEND_DT='30 Apr 2025' and a.ASSET_TYPE in ('01','45','51','56','57','59')  _x000d_and a.schclass='GLOBAL' and a.security is not null and a.UNITS&gt;0   and LAST_NET_ASSETS&gt;1 and f.schclass='GLOBAL' ) _x000d_where units &gt; 0 _x000d_order by 6 desc"/>
  </connection>
  <connection id="164" xr16:uid="{9BA39F37-32B3-498A-9B93-1EA8BDA53C94}" name="Connection78"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5" xr16:uid="{DABA3FE7-6C16-476F-B62F-0383F3005594}" name="Connection79"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ICF' _x000d_ _x000d_and WEEKEND_DT='30 Apr 2025' and a.ASSET_TYPE in ('01','45','51','56','57','59')  _x000d_and a.schclass='GLOBAL' and a.security is not null and a.UNITS&gt;0   and LAST_NET_ASSETS&gt;1 and f.schclass='GLOBAL' ) _x000d_where units &gt; 0 _x000d_order by 6 desc"/>
  </connection>
  <connection id="166" xr16:uid="{16E6EA32-EE22-40F0-9158-FE50F8708BF0}" name="Connection80"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EG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 xr16:uid="{BAFE1354-F532-4CD5-997A-1F48AD65A59F}" name="Connection81" type="1" refreshedVersion="2"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0 Ap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5' and a.scheme='TEGF' _x000d_ _x000d_and WEEKEND_DT='30 Apr 2025' and a.ASSET_TYPE in('32','33') _x000d_and a.schclass='GLOBAL' and a.security is not null and a.UNITS&gt;0  and LAST_NET_ASSETS&gt;1 and f.schclass='GLOBAL' ) _x000d_where MKTVAL &gt; 0 order by 6 desc"/>
  </connection>
  <connection id="168" xr16:uid="{C1389C21-351A-4705-BFED-3FD428AB386E}" name="Connection82"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5' and a.scheme='TEGF' _x000d_ _x000d_and WEEKEND_DT='30 Apr 2025' and a.ASSET_TYPE in('05','06','07','09','11','12','14','25','29','34','18','52') and LISTED_Y_N='Y'  _x000d_and a.schclass='GLOBAL' and a.security is not null and a.UNITS&gt;0  and LAST_NET_ASSETS&gt;1 and f.schclass='GLOBAL' ) _x000d_where MKTVAL &gt; 0) order by 6 desc"/>
  </connection>
  <connection id="169" xr16:uid="{8F070C8B-7F3C-433A-AB74-128BCB82156B}" name="Connection83"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5' and a.scheme='TEGF' _x000d_ _x000d_and WEEKEND_DT='30 Apr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Apr 2025'_x000d_left outer join  tatamfplus.weeknav d on  d.weekend_dt='30 Apr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Apr 2025' and scheme='TEGF' group by app_refer,value_date _x000d_) f  on f.app_refer=a.deal_ID _x000d_WHERE del_date&lt;='30 Apr 2025' AND mat_date &gt;'30 Apr 2025' and  deal_stat &lt;&gt; 'MAT' and a.rectype='L'  and a.scheme='TEGF')_x000d_order by 6 desc"/>
  </connection>
  <connection id="170" xr16:uid="{996C6480-0D2A-4E18-83DE-A3EBD2840E73}" name="Connection84" type="1" refreshedVersion="2"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5' and a.scheme='TEGF' _x000d_ _x000d_and WEEKEND_DT='30 Apr 2025' and (A.ASSET_TYPE in('35','36','24') _x000d_and a.schclass='GLOBAL' and a.security is not null and a.UNITS&gt;0   and LAST_NET_ASSETS&gt;1 and f.schclass='GLOBAL' ) _x000d_AND (LAST_NET_ASSETS/100000) &gt; 0 order by 6 desc)"/>
  </connection>
  <connection id="171" xr16:uid="{47E067C5-36B0-41B3-9CC0-5AC30F6826B0}" name="Connection85"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EGF' _x000d_ _x000d_and WEEKEND_DT='30 Apr 2025' and a.ASSET_TYPE in ('01','45','51','56','57','59')  _x000d_and a.schclass='GLOBAL' and a.security is not null and a.UNITS&gt;0   and LAST_NET_ASSETS&gt;1 and f.schclass='GLOBAL' ) _x000d_where units &gt; 0 _x000d_order by 6 desc"/>
  </connection>
  <connection id="172" xr16:uid="{D174A4CF-BD27-445B-AB30-1837BEE00C01}" name="Connection86"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H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3" xr16:uid="{901B8F9A-A982-4EEE-98FE-AC0F6670E83E}" name="Connection87"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HOF' _x000d_ _x000d_and WEEKEND_DT='30 Apr 2025' and a.ASSET_TYPE in ('01','45','51','56','57','59')  _x000d_and a.schclass='GLOBAL' and a.security is not null and a.UNITS&gt;0   and LAST_NET_ASSETS&gt;1 and f.schclass='GLOBAL' ) _x000d_where units &gt; 0 _x000d_order by 6 desc"/>
  </connection>
  <connection id="174" xr16:uid="{C404D170-E7E4-4AD2-8B24-43E05470E6E8}" name="Connection88"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F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5" xr16:uid="{C11020EB-3BD9-4346-AD57-67C438EF491F}" name="Connection89"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FEF' _x000d_ _x000d_and WEEKEND_DT='30 Apr 2025' and a.ASSET_TYPE in ('01','45','51','56','57','59')  _x000d_and a.schclass='GLOBAL' and a.security is not null and a.UNITS&gt;0   and LAST_NET_ASSETS&gt;1 and f.schclass='GLOBAL' ) _x000d_where units &gt; 0 _x000d_order by 6 desc"/>
  </connection>
  <connection id="176" xr16:uid="{6EA6391F-F44B-4317-BBF1-EFD2A2760A4D}" name="Connection9"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SLV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7" xr16:uid="{61EC87E0-FBB5-4420-9A96-F29E55DDC1D7}" name="Connection90"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M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8" xr16:uid="{777CEFB9-1A95-48F4-9820-0B67A97F195E}" name="Connection91"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MCAPF' _x000d_ _x000d_and WEEKEND_DT='30 Apr 2025' and a.ASSET_TYPE  in('02','04','38','46','47','53') _x000d_and a.schclass='GLOBAL' and a.security is not null and a.UNITS&gt;0   and LAST_NET_ASSETS&gt;1 and f.schclass='GLOBAL' ) _x000d_where units &gt; 0 _x000d_order by 6 desc"/>
  </connection>
  <connection id="179" xr16:uid="{41B4D0AB-E20B-4490-9359-AC80DF44EFE2}" name="Connection92"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MCAPF' _x000d_ _x000d_and WEEKEND_DT='30 Apr 2025' and a.ASSET_TYPE in ('01','45','51','56','57','59')  _x000d_and a.schclass='GLOBAL' and a.security is not null and a.UNITS&gt;0   and LAST_NET_ASSETS&gt;1 and f.schclass='GLOBAL' ) _x000d_where units &gt; 0 _x000d_order by 6 desc"/>
  </connection>
  <connection id="180" xr16:uid="{CD34D0A4-CDFD-47CA-A008-4F751AB5F41E}" name="Connection93"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CS'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81" xr16:uid="{CA9C1EED-F9EE-4F11-8971-FD705BADF333}" name="Connection94"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CS' _x000d_ _x000d_and WEEKEND_DT='30 Apr 2025' and a.ASSET_TYPE in ('01','45','51','56','57','59')  _x000d_and a.schclass='GLOBAL' and a.security is not null and a.UNITS&gt;0   and LAST_NET_ASSETS&gt;1 and f.schclass='GLOBAL' ) _x000d_where units &gt; 0 _x000d_order by 6 desc"/>
  </connection>
  <connection id="182" xr16:uid="{707AACFE-ADC8-414C-9DFD-E0A51BDF9362}" name="Connection95"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0 Apr 2025',add_months('30 Apr 2025',-6)) AND A.SCHEME ='T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83" xr16:uid="{F99355EA-57E2-44CB-A50B-8FFD65F7C40E}" name="Connection96"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5' and a.scheme='TMIF' _x000d_ _x000d_and WEEKEND_DT='30 Apr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Apr 2025'_x000d_left outer join  tatamfplus.weeknav d on  d.weekend_dt='30 Apr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Apr 2025' and scheme='TMIF' group by app_refer,value_date _x000d_) f  on f.app_refer=a.deal_ID _x000d_WHERE del_date&lt;='30 Apr 2025' AND mat_date &gt;'30 Apr 2025' and  deal_stat &lt;&gt; 'MAT' and a.rectype='L'  and a.scheme='TMIF')_x000d_order by 6 desc"/>
  </connection>
  <connection id="184" xr16:uid="{B50C33AC-F7E8-479A-9E36-EE156A949F94}" name="Connection97" type="1" refreshedVersion="2"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5' and a.scheme='TMIF' _x000d_ _x000d_and WEEKEND_DT='30 Apr 2025' and (A.ASSET_TYPE in('35','36','24') _x000d_and a.schclass='GLOBAL' and a.security is not null and a.UNITS&gt;0   and LAST_NET_ASSETS&gt;1 and f.schclass='GLOBAL' ) _x000d_AND (LAST_NET_ASSETS/100000) &gt; 0 order by 6 desc)"/>
  </connection>
  <connection id="185" xr16:uid="{C86F9603-781D-4281-84AC-B87336234068}" name="Connection98" type="1" refreshedVersion="2"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Apr 2025' and units&lt;&gt;0 and a.security is not null AND A.scheme='TMIF'_x000d_ order by 6 desc"/>
  </connection>
  <connection id="186" xr16:uid="{8424CD44-BB3B-443A-85B2-75F3570721C5}" name="Connection99"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5' and a.scheme='TMIF' _x000d_ _x000d_and WEEKEND_DT='30 Apr 2025' and a.ASSET_TYPE in ('01','45','51','56','57','59')  _x000d_and a.schclass='GLOBAL' and a.security is not null and a.UNITS&gt;0   and LAST_NET_ASSETS&gt;1 and f.schclass='GLOBAL' ) _x000d_where units &gt; 0 _x000d_order by 6 desc"/>
  </connection>
</connections>
</file>

<file path=xl/sharedStrings.xml><?xml version="1.0" encoding="utf-8"?>
<sst xmlns="http://schemas.openxmlformats.org/spreadsheetml/2006/main" count="26602" uniqueCount="3888">
  <si>
    <t>SGS MAHARASHTRA 7.72% (23/03/2032)</t>
  </si>
  <si>
    <t>IN2220220239</t>
  </si>
  <si>
    <t>SGS MAHARASHTRA 7.23% (04/09/2035)</t>
  </si>
  <si>
    <t>IN2220240229</t>
  </si>
  <si>
    <t>SDL RAJASTHAN 8.29% (29/07/2025)</t>
  </si>
  <si>
    <t>IN2920150165</t>
  </si>
  <si>
    <t>SGS MAHARASHTRA 7.73% (10/01/2036)</t>
  </si>
  <si>
    <t>IN2220230188</t>
  </si>
  <si>
    <t xml:space="preserve">GOI - 6.68% (17/09/2031) </t>
  </si>
  <si>
    <t>IN0020170042</t>
  </si>
  <si>
    <t>GOI - 7.30% (19/06/2053)</t>
  </si>
  <si>
    <t>IN0020230051</t>
  </si>
  <si>
    <t>SGS KARNATAKA 7.42% (06/03/2035)</t>
  </si>
  <si>
    <t>IN1920230290</t>
  </si>
  <si>
    <t>SDL KARNATAKA 8.22% (09/12/2025)</t>
  </si>
  <si>
    <t>IN1920150050</t>
  </si>
  <si>
    <t>GOI - 7.69% (17/06/2043)</t>
  </si>
  <si>
    <t>IN0020190040</t>
  </si>
  <si>
    <t>SDL TAMILNADU 8.00% (28/10/2025)</t>
  </si>
  <si>
    <t>IN3120150120</t>
  </si>
  <si>
    <t>** 07.34 % SMALL INDUST DEVLOP BANK  OF INDIA - 26/02/2029</t>
  </si>
  <si>
    <t>INE556F08KS8</t>
  </si>
  <si>
    <t>** 07.44 % POWER FINANCE CORPORATION - 11/06/2027</t>
  </si>
  <si>
    <t>INE134E08JC3</t>
  </si>
  <si>
    <t>** 07.68 % NABARD - 30/04/2029</t>
  </si>
  <si>
    <t>INE261F08EG3</t>
  </si>
  <si>
    <t>INE233A08154</t>
  </si>
  <si>
    <t>** 08.85 % POWER FINANCE CORPORATION - 25/05/2029</t>
  </si>
  <si>
    <t>INE134E08KC1</t>
  </si>
  <si>
    <t>** 07.35 % NATIONAL HOUSING BANK - 02/01/2032</t>
  </si>
  <si>
    <t>INE557F08GD6</t>
  </si>
  <si>
    <t>** 07.60 % POWER FINANCE CORPORATION - 13/04/2029</t>
  </si>
  <si>
    <t>INE134E08MX3</t>
  </si>
  <si>
    <t>** 07.24 % POWER FINANCE CORPORATION - 15/01/2035</t>
  </si>
  <si>
    <t>INE134E08NJ0</t>
  </si>
  <si>
    <t>** 07.47 % SMALL INDUST DEVLOP BANK  OF INDIA - 05/09/2029</t>
  </si>
  <si>
    <t>INE556F08KR0</t>
  </si>
  <si>
    <t>** 07.68 % SMALL INDUST DEVLOP BANK  OF INDIA - 10/09/2027</t>
  </si>
  <si>
    <t>INE556F08KQ2</t>
  </si>
  <si>
    <t>** 07.68 % SMALL INDUST DEVLOP BANK  OF INDIA - 10/08/2027</t>
  </si>
  <si>
    <t>INE556F08KP4</t>
  </si>
  <si>
    <t>INE414G07JI3</t>
  </si>
  <si>
    <t>** 08.02 % MINDSPACE BUSINESS PARKS REIT - 13/04/2026</t>
  </si>
  <si>
    <t>INE0CCU07074</t>
  </si>
  <si>
    <t>** 07.69 % NEXUS SELECT TRUST - 28/05/2027</t>
  </si>
  <si>
    <t>INE0NDH07043</t>
  </si>
  <si>
    <t>INE115A07OF5</t>
  </si>
  <si>
    <t>LIFE INSURANCE CORPORATION OF INDIA-FUT-24-APR-25</t>
  </si>
  <si>
    <t>OIL &amp; NATURAL GAS CO.-FUT-24-APR-25</t>
  </si>
  <si>
    <t>PUNJAB NATIONAL BANK-FUT-24-APR-25</t>
  </si>
  <si>
    <t>INE909H08337</t>
  </si>
  <si>
    <t>INE115A07PN6</t>
  </si>
  <si>
    <t>INE053F07BA5</t>
  </si>
  <si>
    <t>INE115A07OR0</t>
  </si>
  <si>
    <t>INE053F07BC1</t>
  </si>
  <si>
    <t>NAV AS ON 30-APR-25: RS.12.3141 (REGULAR - MONTHLY IDCW)</t>
  </si>
  <si>
    <t>NAV AS ON 30-APR-25: RS.12.3141 (REGULAR - QUARTERLY IDCW)</t>
  </si>
  <si>
    <t>NAV AS ON 30-APR-25: RS.12.3141 (REGULAR - PERIODIC IDCW)</t>
  </si>
  <si>
    <t>NAV AS ON 30-APR-25: RS.12.3141 (REGULAR - GROWTH)</t>
  </si>
  <si>
    <t>NAV AS ON 30-APR-25: RS.12.5564 (DIRECT - MONTHLY IDCW)</t>
  </si>
  <si>
    <t>NAV AS ON 30-APR-25: RS.12.5564 (DIRECT - QUARTERLY IDCW)</t>
  </si>
  <si>
    <t>NAV AS ON 30-APR-25: RS.12.5564 (DIRECT - PERIODIC IDCW)</t>
  </si>
  <si>
    <t>NAV AS ON 30-APR-25: RS.12.5564 (DIRECT - GROWTH)</t>
  </si>
  <si>
    <t>NAV AS ON 31-OCT-24: RS.11.7303 (REGULAR - MONTHLY IDCW)</t>
  </si>
  <si>
    <t>NAV AS ON 31-OCT-24: RS.11.7303 (REGULAR - QUARTERLY IDCW)</t>
  </si>
  <si>
    <t>NAV AS ON 31-OCT-24: RS.11.7303 (REGULAR - PERIODIC IDCW)</t>
  </si>
  <si>
    <t>NAV AS ON 31-OCT-24: RS.11.7303 (REGULAR - GROWTH)</t>
  </si>
  <si>
    <t>NAV AS ON 31-OCT-24: RS.11.9298 (DIRECT - MONTHLY IDCW)</t>
  </si>
  <si>
    <t>NAV AS ON 31-OCT-24: RS.11.9298 (DIRECT - QUARTERLY IDCW)</t>
  </si>
  <si>
    <t>NAV AS ON 31-OCT-24: RS.11.9298 (DIRECT - PERIODIC IDCW)</t>
  </si>
  <si>
    <t>NAV AS ON 31-OCT-24: RS.11.9298 (DIRECT - GROWTH)</t>
  </si>
  <si>
    <t>** 07.15 % SMALL INDUST DEVLOP BANK  OF INDIA - 02/06/2025</t>
  </si>
  <si>
    <t>INE556F08JY8</t>
  </si>
  <si>
    <t>** 07.17 % POWER FINANCE CORPORATION - 22/05/2025</t>
  </si>
  <si>
    <t>INE134E08KT5</t>
  </si>
  <si>
    <t>INE289B07081</t>
  </si>
  <si>
    <t>** 07.75 % SMALL INDUST DEVLOP BANK  OF INDIA - 27/10/2025</t>
  </si>
  <si>
    <t>INE556F08KD0</t>
  </si>
  <si>
    <t>** 07.11 % SMALL INDUST DEVLOP BANK  OF INDIA - 27/02/2026</t>
  </si>
  <si>
    <t>INE556F08KB4</t>
  </si>
  <si>
    <t>ICRA-AA</t>
  </si>
  <si>
    <t>INE539K07270</t>
  </si>
  <si>
    <t>INE721A07RH9</t>
  </si>
  <si>
    <t>** 07.23 % SMALL INDUST DEVLOP BANK  OF INDIA - 09/03/2026</t>
  </si>
  <si>
    <t>INE556F08KC2</t>
  </si>
  <si>
    <t>INE01WN07094</t>
  </si>
  <si>
    <t>** 07.10 % EXIM - 18/03/2026</t>
  </si>
  <si>
    <t>INE514E08GA6</t>
  </si>
  <si>
    <t>** 07.44 % POWER FINANCE CORPORATION - 10/05/2028</t>
  </si>
  <si>
    <t>INE134E08MN4</t>
  </si>
  <si>
    <t>INE530B07435</t>
  </si>
  <si>
    <t>INE020B08DH2</t>
  </si>
  <si>
    <t>INE477A07423</t>
  </si>
  <si>
    <t>INE572E07167</t>
  </si>
  <si>
    <t>INE012I07041</t>
  </si>
  <si>
    <t>CRISIL-AA-</t>
  </si>
  <si>
    <t>INE896L07AI0</t>
  </si>
  <si>
    <t>INE115A07OY6</t>
  </si>
  <si>
    <t>INE896L07AH2</t>
  </si>
  <si>
    <t>INE432R07422</t>
  </si>
  <si>
    <t>** TREASURY BILL 182 DAYS (18/09/2025)</t>
  </si>
  <si>
    <t>IN002024Y498</t>
  </si>
  <si>
    <t>INE238AD6918</t>
  </si>
  <si>
    <t>INE238AD6AM2</t>
  </si>
  <si>
    <t>INE040A16FY5</t>
  </si>
  <si>
    <t>** - PUNJAB NATIONAL BANK - CD - 11/12/2025</t>
  </si>
  <si>
    <t>INE160A16QL5</t>
  </si>
  <si>
    <t>** - CANARA BANK - CD - 18/12/2025</t>
  </si>
  <si>
    <t>INE476A16ZT9</t>
  </si>
  <si>
    <t>** - INDIAN BANK - CD - 08/01/2026</t>
  </si>
  <si>
    <t>INE562A16NV8</t>
  </si>
  <si>
    <t>** TREASURY BILL 364 DAYS (02/05/2025)</t>
  </si>
  <si>
    <t>IN002024Z057</t>
  </si>
  <si>
    <t>INE238AD6868</t>
  </si>
  <si>
    <t>INE0JRU14107</t>
  </si>
  <si>
    <t>** - INDIAN BANK - CD - 23/05/2025</t>
  </si>
  <si>
    <t>INE562A16MZ1</t>
  </si>
  <si>
    <t>INE040A16FN8</t>
  </si>
  <si>
    <t>INE248U14RF1</t>
  </si>
  <si>
    <t>INE523L14815</t>
  </si>
  <si>
    <t>INE095A16Y84</t>
  </si>
  <si>
    <t>INE238AD6AE9</t>
  </si>
  <si>
    <t>INE036D16IC7</t>
  </si>
  <si>
    <t>** - MASHREQ BANK - CD - 30/01/2026</t>
  </si>
  <si>
    <t>INE0JOL16033</t>
  </si>
  <si>
    <t>** - EQUITAS SMALL FINANCE BANK LTD - CD - 23/01/2026</t>
  </si>
  <si>
    <t>INE063P16AR0</t>
  </si>
  <si>
    <t>INE516Y14HP3</t>
  </si>
  <si>
    <t>** - MUTHOOT FINCORP - CP - 08/01/2026</t>
  </si>
  <si>
    <t>INE549K14BV4</t>
  </si>
  <si>
    <t>INE516Y14HW9</t>
  </si>
  <si>
    <t>INE896L14EO6</t>
  </si>
  <si>
    <t>INE168A16MV6</t>
  </si>
  <si>
    <t>INE040A16FA5</t>
  </si>
  <si>
    <t>INE242A14XQ1</t>
  </si>
  <si>
    <t>INE523L14864</t>
  </si>
  <si>
    <t>** TREASURY BILL 182 DAYS (01/05/2025)</t>
  </si>
  <si>
    <t>IN002024Y290</t>
  </si>
  <si>
    <t>NAV AS ON 30-APR-25: RS.10.3762 (REGULAR - WEEKLY IDCW)</t>
  </si>
  <si>
    <t>NAV AS ON 30-APR-25: RS.14.0261 (REGULAR - MONTHLY IDCW)</t>
  </si>
  <si>
    <t>NAV AS ON 30-APR-25: RS.14.0252 (REGULAR - GROWTH)</t>
  </si>
  <si>
    <t>NAV AS ON 30-APR-25: RS.10.4029 (DIRECT - WEEKLY IDCW)</t>
  </si>
  <si>
    <t>NAV AS ON 30-APR-25: RS.14.7324 (DIRECT - MONTHLY IDCW)</t>
  </si>
  <si>
    <t>NAV AS ON 30-APR-25: RS.14.7183 (DIRECT - GROWTH)</t>
  </si>
  <si>
    <t>NAV AS ON 31-OCT-24: RS.10.3802 (REGULAR - WEEKLY IDCW)</t>
  </si>
  <si>
    <t>NAV AS ON 31-OCT-24: RS.13.5355 (REGULAR - MONTHLY IDCW)</t>
  </si>
  <si>
    <t>NAV AS ON 31-OCT-24: RS.13.5342 (REGULAR - GROWTH)</t>
  </si>
  <si>
    <t>NAV AS ON 31-OCT-24: RS.10.4072 (DIRECT - WEEKLY IDCW)</t>
  </si>
  <si>
    <t>NAV AS ON 31-OCT-24: RS.14.1536 (DIRECT - MONTHLY IDCW)</t>
  </si>
  <si>
    <t>NAV AS ON 31-OCT-24: RS.14.1444 (DIRECT - GROWTH)</t>
  </si>
  <si>
    <t>Tata Treasury Advantage Fund</t>
  </si>
  <si>
    <t>(An open ended low duration debt scheme investing in instruments such that the Macaulay duration of portfolio is
between 6 months and 12 months. (Refer page 15 of the SID).A Moderate Interest Rate Risk and Moderate Credit Risk.)</t>
  </si>
  <si>
    <t>• Regular Fixed Income for Short Term.</t>
  </si>
  <si>
    <t>• Investment in Debt &amp; Money Market Instruments.</t>
  </si>
  <si>
    <t>B-II</t>
  </si>
  <si>
    <t>SDL KERALA 7.80% (15/03/2027)</t>
  </si>
  <si>
    <t>IN2020160155</t>
  </si>
  <si>
    <t>SDL ANDHRA PRADESH 6.55% (27/05/2028)</t>
  </si>
  <si>
    <t>IN1020200144</t>
  </si>
  <si>
    <t>SDL ANDHRA PRADESH 7.02% (26/02/2030)</t>
  </si>
  <si>
    <t>IN1020190493</t>
  </si>
  <si>
    <t>SGS KARNATAKA 6.95% (25/09/2028)</t>
  </si>
  <si>
    <t>IN1920240018</t>
  </si>
  <si>
    <t>SDL HARYANA 7.63% (01/06/2028)</t>
  </si>
  <si>
    <t>IN1620220070</t>
  </si>
  <si>
    <t>SDL UTTAR PRADESH 6.87% (30/11/2026)</t>
  </si>
  <si>
    <t>IN3320160283</t>
  </si>
  <si>
    <t>SDL MADHYA PRADESH 8.42% (08/08/2028)</t>
  </si>
  <si>
    <t>IN2120180053</t>
  </si>
  <si>
    <t>SDL KARNATAKA 7.76% (13/12/2027)</t>
  </si>
  <si>
    <t>IN1920170116</t>
  </si>
  <si>
    <t xml:space="preserve">SDL GUJARAT 8.50% (28/11/2028) </t>
  </si>
  <si>
    <t>IN1520180200</t>
  </si>
  <si>
    <t>SDL BIHAR 6.89% (23/11/2026)</t>
  </si>
  <si>
    <t>IN1320160113</t>
  </si>
  <si>
    <t>SDL JHARKHAND 6.90% (23/11/2026)</t>
  </si>
  <si>
    <t>IN3720160032</t>
  </si>
  <si>
    <t>SDL GUJARAT 8.17% (19/12/2028)</t>
  </si>
  <si>
    <t>IN1520180226</t>
  </si>
  <si>
    <t>SDL GUJARAT 8.08% (26/12/2028)</t>
  </si>
  <si>
    <t>IN1520180234</t>
  </si>
  <si>
    <t>SDL KARNATAKA 7.08% (14/12/2026)</t>
  </si>
  <si>
    <t>IN1920160059</t>
  </si>
  <si>
    <t>SDL HARYANA 6.86% (23/11/2026)</t>
  </si>
  <si>
    <t>IN1620160235</t>
  </si>
  <si>
    <t>SDL KARNATAKA 08.08% (26/12/2028)</t>
  </si>
  <si>
    <t>IN1920180115</t>
  </si>
  <si>
    <t>SDL TAMILNADU 8.28% (21/02/2028)</t>
  </si>
  <si>
    <t>IN3120170128</t>
  </si>
  <si>
    <t>SDL TAMILNADU 08.68% (10/10/2028)</t>
  </si>
  <si>
    <t>IN3120180143</t>
  </si>
  <si>
    <t>SDL KARNATAKA 8.52% (28/11/2028)</t>
  </si>
  <si>
    <t>IN1920180081</t>
  </si>
  <si>
    <t>INE261F08EF5</t>
  </si>
  <si>
    <t>INE756I07EO2</t>
  </si>
  <si>
    <t>INE020B08DT7</t>
  </si>
  <si>
    <t>INE020B08EP3</t>
  </si>
  <si>
    <t>INE667F07IZ4</t>
  </si>
  <si>
    <t>INE115A07QE3</t>
  </si>
  <si>
    <t>INE071G07819</t>
  </si>
  <si>
    <t>INE535H07CJ6</t>
  </si>
  <si>
    <t>** 07.63 % POWER FINANCE CORPORATION - 14/08/2026</t>
  </si>
  <si>
    <t>INE134E08II2</t>
  </si>
  <si>
    <t>INE733E07JX0</t>
  </si>
  <si>
    <t>INE514E08FJ9</t>
  </si>
  <si>
    <t>** 07.49 % NABARD - 15/10/2026</t>
  </si>
  <si>
    <t>INE261F08EB4</t>
  </si>
  <si>
    <t>** 07.44 % SMALL INDUST DEVLOP BANK  OF INDIA - 04/09/2026</t>
  </si>
  <si>
    <t>INE556F08KI9</t>
  </si>
  <si>
    <t>INE756I07EL8</t>
  </si>
  <si>
    <t>INE00V208082</t>
  </si>
  <si>
    <t>** 05.62 % EXIM - 20/06/2025</t>
  </si>
  <si>
    <t>INE514E08FU6</t>
  </si>
  <si>
    <t>INE733E07KA6</t>
  </si>
  <si>
    <t>INE535H07CK4</t>
  </si>
  <si>
    <t>** 07.64 % POWER FINANCE CORPORATION - 25/08/2026</t>
  </si>
  <si>
    <t>INE134E08MT1</t>
  </si>
  <si>
    <t>INE020B08963</t>
  </si>
  <si>
    <t>** 08.12 % INDIA UNIVERSAL TRUST AL1 - 20/06/2027</t>
  </si>
  <si>
    <t>INE16J715027</t>
  </si>
  <si>
    <t>** 08.02 % INDIA UNIVERSAL TRUST AL1 - 20/08/2026</t>
  </si>
  <si>
    <t>INE16J715019</t>
  </si>
  <si>
    <t>** - BANK OF BARODA - CD - 12/12/2025</t>
  </si>
  <si>
    <t>INE028A16HY6</t>
  </si>
  <si>
    <t>** - CANARA BANK - CD - 26/12/2025</t>
  </si>
  <si>
    <t>INE476A16ZW3</t>
  </si>
  <si>
    <t>INE498L14DT2</t>
  </si>
  <si>
    <t>INE704I14JG3</t>
  </si>
  <si>
    <t>INE028E14QT4</t>
  </si>
  <si>
    <t>** TREASURY BILL 182 DAYS (29/08/2025)</t>
  </si>
  <si>
    <t>IN002024Y464</t>
  </si>
  <si>
    <t>INE238AD6900</t>
  </si>
  <si>
    <t>INE238AD6942</t>
  </si>
  <si>
    <t>** - CANARA BANK - CD - 05/12/2025</t>
  </si>
  <si>
    <t>INE476A16ZP7</t>
  </si>
  <si>
    <t>INE860H144V6</t>
  </si>
  <si>
    <t>** - SMALL INDUST DEVLOP BANK  OF INDIA - CD - 27/02/2026</t>
  </si>
  <si>
    <t>INE556F16BB6</t>
  </si>
  <si>
    <t>INE040A16GN6</t>
  </si>
  <si>
    <t>** - INDIAN BANK - CD - 19/03/2026</t>
  </si>
  <si>
    <t>INE562A16OL7</t>
  </si>
  <si>
    <t>INE756I14EZ4</t>
  </si>
  <si>
    <t>** - NABARD - CD - 20/06/2025</t>
  </si>
  <si>
    <t>INE261F16876</t>
  </si>
  <si>
    <t>INE472H14532</t>
  </si>
  <si>
    <t>NAV AS ON 30-APR-25: RS.1005.5056 (REGULAR - DAILY IDCW)</t>
  </si>
  <si>
    <t>NAV AS ON 30-APR-25: RS.1008.1392 (REGULAR - WEEKLY IDCW)</t>
  </si>
  <si>
    <t>NAV AS ON 30-APR-25: RS.3888.8367 (REGULAR - GROWTH)</t>
  </si>
  <si>
    <t>NAV AS ON 30-APR-25: RS.2464.5482 (REGULAR - PERIODIC IDCW)</t>
  </si>
  <si>
    <t>NAV AS ON 30-APR-25: RS.1005.5056 (DIRECT - DAILY IDCW)</t>
  </si>
  <si>
    <t>NAV AS ON 30-APR-25: RS.1008.1486 (DIRECT - WEEKLY IDCW)</t>
  </si>
  <si>
    <t>NAV AS ON 30-APR-25: RS.3997.0478 (DIRECT - GROWTH)</t>
  </si>
  <si>
    <t>NAV AS ON 30-APR-25: RS.2534.8783 (DIRECT - PERIODIC IDCW)</t>
  </si>
  <si>
    <t>NAV AS ON 31-OCT-24: RS.1003.5288 (REGULAR - DAILY IDCW)</t>
  </si>
  <si>
    <t>NAV AS ON 31-OCT-24: RS.1008.3565 (REGULAR - WEEKLY IDCW)</t>
  </si>
  <si>
    <t>NAV AS ON 31-OCT-24: RS.3739.8611 (REGULAR - GROWTH)</t>
  </si>
  <si>
    <t>NAV AS ON 31-OCT-24: RS.2370.6135 (REGULAR - PERIODIC IDCW)</t>
  </si>
  <si>
    <t>NAV AS ON 31-OCT-24: RS.1003.5316 (DIRECT - DAILY IDCW)</t>
  </si>
  <si>
    <t>NAV AS ON 31-OCT-24: RS.1008.3748 (DIRECT - WEEKLY IDCW)</t>
  </si>
  <si>
    <t>NAV AS ON 31-OCT-24: RS.3837.8747 (DIRECT - GROWTH)</t>
  </si>
  <si>
    <t>NAV AS ON 31-OCT-24: RS.2433.6432 (DIRECT - PERIODIC IDCW)</t>
  </si>
  <si>
    <t>AVERAGE MATURITY : 12.15 MONTHS</t>
  </si>
  <si>
    <t>Tata Short Term Bond Fund</t>
  </si>
  <si>
    <t>(An open ended short term debt scheme investing in instruments with Macaulay duration between 1 year and 3 years (Refer to page no. 15 of SID). A Relatively High Interest Rate Risk and Moderate Credit Risk.)</t>
  </si>
  <si>
    <t>•Regular Fixed Income for Short Term.</t>
  </si>
  <si>
    <t>•Investment in Debt / Money Market instruments / GovernmentSecurities.</t>
  </si>
  <si>
    <t xml:space="preserve">Interest Rate Risk </t>
  </si>
  <si>
    <t>↓</t>
  </si>
  <si>
    <t>B-III</t>
  </si>
  <si>
    <t>ROADSTAR INFRA INVESTMENT TRUST - INV-IT</t>
  </si>
  <si>
    <t>INE0JEI23010</t>
  </si>
  <si>
    <t>INF277KA1372</t>
  </si>
  <si>
    <t>SGS MAHARASHTRA 7.13% (05/02/2037)</t>
  </si>
  <si>
    <t>IN2220240419</t>
  </si>
  <si>
    <t>GOI - 7.10% (18/04/2029)</t>
  </si>
  <si>
    <t>IN0020220011</t>
  </si>
  <si>
    <t>GOI - 7.06% (10/04/2028)</t>
  </si>
  <si>
    <t>IN0020230010</t>
  </si>
  <si>
    <t>SGS TAMILNADU 7.44% (20/03/2034)</t>
  </si>
  <si>
    <t>IN3120230484</t>
  </si>
  <si>
    <t>GOI - 5.79% (11/05/2030)</t>
  </si>
  <si>
    <t>IN0020200070</t>
  </si>
  <si>
    <t>SGS MAHARASHTRA 7.70% (08/11/2034)</t>
  </si>
  <si>
    <t>IN2220230147</t>
  </si>
  <si>
    <t>SDL TAMILNADU 8.18% (19/12/2028)</t>
  </si>
  <si>
    <t>IN3120180192</t>
  </si>
  <si>
    <t>** 07.53 % NABARD - 24/03/2028</t>
  </si>
  <si>
    <t>INE261F08EM1</t>
  </si>
  <si>
    <t>INE752E08551</t>
  </si>
  <si>
    <t>** 07.59 % NATIONAL HOUSING BANK - 08/09/2027</t>
  </si>
  <si>
    <t>INE557F08FZ1</t>
  </si>
  <si>
    <t>INE115A07QO2</t>
  </si>
  <si>
    <t>IND-AAA</t>
  </si>
  <si>
    <t>INE357L07499</t>
  </si>
  <si>
    <t>** 07.58 % NABARD - 31/07/2026</t>
  </si>
  <si>
    <t>INE261F08DX0</t>
  </si>
  <si>
    <t>INE053F08304</t>
  </si>
  <si>
    <t>INE660A07RH9</t>
  </si>
  <si>
    <t>** 07.43 % SMALL INDUST DEVLOP BANK  OF INDIA - 31/08/2026</t>
  </si>
  <si>
    <t>INE556F08KH1</t>
  </si>
  <si>
    <t>INE033L07IM5</t>
  </si>
  <si>
    <t>INE377Y07482</t>
  </si>
  <si>
    <t>INE020B08EA5</t>
  </si>
  <si>
    <t>** 07.59 % POWER FINANCE CORPORATION - 17/01/2028</t>
  </si>
  <si>
    <t>INE134E08LX5</t>
  </si>
  <si>
    <t>INE115A07QY1</t>
  </si>
  <si>
    <t>INE115A07QW5</t>
  </si>
  <si>
    <t>INE020B08EW9</t>
  </si>
  <si>
    <t>INE020B08FA2</t>
  </si>
  <si>
    <t>** 07.44 % SMALL INDUST DEVLOP BANK  OF INDIA - 10/04/2028</t>
  </si>
  <si>
    <t>INE556F08KT6</t>
  </si>
  <si>
    <t>** 07.55 % POWER FINANCE CORPORATION - 15/04/2027</t>
  </si>
  <si>
    <t>INE134E08MZ8</t>
  </si>
  <si>
    <t>** 07.44 % NABARD - 24/02/2028</t>
  </si>
  <si>
    <t>INE261F08EK5</t>
  </si>
  <si>
    <t>INE296A07TB1</t>
  </si>
  <si>
    <t>INE020B08ES7</t>
  </si>
  <si>
    <t>INE306N07NO7</t>
  </si>
  <si>
    <t>** 07.47 % SMALL INDUST DEVLOP BANK  OF INDIA - 25/11/2025</t>
  </si>
  <si>
    <t>INE556F08KE8</t>
  </si>
  <si>
    <t>** 07.15 % SMALL INDUST DEVLOP BANK  OF INDIA - 21/07/2025</t>
  </si>
  <si>
    <t>INE556F08JZ5</t>
  </si>
  <si>
    <t>INE020B08AC9</t>
  </si>
  <si>
    <t>** 08.27 % NATIONAL HIGHWAYS AUTHORITY OF INDIA - 28/03/2029</t>
  </si>
  <si>
    <t>INE906B07GP0</t>
  </si>
  <si>
    <t>** 08.09 % INDIA UNIVERSAL TRUST AL2 - 21/11/2027</t>
  </si>
  <si>
    <t>INE1CBK15029</t>
  </si>
  <si>
    <t>** - PUNJAB NATIONAL BANK - CD - 18/03/2026</t>
  </si>
  <si>
    <t>INE160A16RK5</t>
  </si>
  <si>
    <t>** - PUNJAB NATIONAL BANK - CD - 05/12/2025</t>
  </si>
  <si>
    <t>INE160A16QM3</t>
  </si>
  <si>
    <t>INE238AD6AF6</t>
  </si>
  <si>
    <t>INE040A16GF2</t>
  </si>
  <si>
    <t>NAV AS ON 30-APR-25: RS.21.4855 (REGULAR - MONTHLY IDCW)</t>
  </si>
  <si>
    <t>NAV AS ON 30-APR-25: RS.47.5758 (REGULAR - GROWTH)</t>
  </si>
  <si>
    <t>NAV AS ON 30-APR-25: RS.23.8731 (DIRECT - MONTHLY IDCW)</t>
  </si>
  <si>
    <t>NAV AS ON 30-APR-25: RS.52.5636 (DIRECT - GROWTH)</t>
  </si>
  <si>
    <t>NAV AS ON 30-APR-25: RS.25.208 (REGULAR - PERIODIC IDCW)</t>
  </si>
  <si>
    <t>NAV AS ON 30-APR-25: RS.27.8912 (DIRECT - PERIODIC IDCW)</t>
  </si>
  <si>
    <t>NAV AS ON 31-OCT-24: RS.20.5359 (REGULAR - MONTHLY IDCW)</t>
  </si>
  <si>
    <t>NAV AS ON 31-OCT-24: RS.45.4736 (REGULAR - GROWTH)</t>
  </si>
  <si>
    <t>NAV AS ON 31-OCT-24: RS.22.724 (DIRECT - MONTHLY IDCW)</t>
  </si>
  <si>
    <t>NAV AS ON 31-OCT-24: RS.50.0384 (DIRECT - GROWTH)</t>
  </si>
  <si>
    <t>NAV AS ON 31-OCT-24: RS.24.0938 (REGULAR - PERIODIC IDCW)</t>
  </si>
  <si>
    <t>NAV AS ON 31-OCT-24: RS.26.5487 (DIRECT - PERIODIC IDCW)</t>
  </si>
  <si>
    <t>TRSF-CONSERVATIVE PLAN: • Long Term Capital Appreciation &amp; Current Income. • A debt oriented (between 70%-100%) savings scheme which provides tool for retirement planning to individual investors</t>
  </si>
  <si>
    <t>GOI 8.24% 15/02/2027</t>
  </si>
  <si>
    <t>IN0020060078</t>
  </si>
  <si>
    <t>GOI -  8.20% (24/09/2025)</t>
  </si>
  <si>
    <t>IN0020120047</t>
  </si>
  <si>
    <t>NAV AS ON 30-APR-25: RS.30.9471 (REGULAR - GROWTH)</t>
  </si>
  <si>
    <t>NAV AS ON 30-APR-25: RS.36.1437 (DIRECT - GROWTH)</t>
  </si>
  <si>
    <t>NAV AS ON 31-OCT-24: RS.30.7229 (REGULAR - GROWTH)</t>
  </si>
  <si>
    <t>NAV AS ON 31-OCT-24: RS.35.6675 (DIRECT - GROWTH)</t>
  </si>
  <si>
    <t>Tata Overnight Fund</t>
  </si>
  <si>
    <t>(An open ended Debt scheme investing in Overnight Securities. A Relatively Low Interest Rate Risk and Relatively Low Credit Risk.)</t>
  </si>
  <si>
    <t>•To generate reasonable returns in line with overnight rates and high liquidity over short term.</t>
  </si>
  <si>
    <t>•Investment in debt and money market instruments havingmaturity of upto 1 business day.</t>
  </si>
  <si>
    <t>A-I</t>
  </si>
  <si>
    <t>YIELD</t>
  </si>
  <si>
    <t>A) MONEY MARKET INSTRUMENTS</t>
  </si>
  <si>
    <t>IN002024X441</t>
  </si>
  <si>
    <t>IN002024X458</t>
  </si>
  <si>
    <t>NAV AS ON 30-APR-25: RS.1000 (REGULAR - DAILY IDCW)</t>
  </si>
  <si>
    <t>NAV AS ON 30-APR-25: RS.1344.8771 (REGULAR - GROWTH)</t>
  </si>
  <si>
    <t>NAV AS ON 30-APR-25: RS.1000 (DIRECT - DAILY IDCW)</t>
  </si>
  <si>
    <t>NAV AS ON 30-APR-25: RS.1354.0589 (DIRECT - GROWTH)</t>
  </si>
  <si>
    <t>NAV AS ON 31-OCT-24: RS.1000.0003 (REGULAR - DAILY IDCW)</t>
  </si>
  <si>
    <t>NAV AS ON 31-OCT-24: RS.1303.8908 (REGULAR - GROWTH)</t>
  </si>
  <si>
    <t>NAV AS ON 31-OCT-24: RS.1000.0003 (DIRECT - DAILY IDCW)</t>
  </si>
  <si>
    <t>NAV AS ON 31-OCT-24: RS.1312.0059 (DIRECT - GROWTH)</t>
  </si>
  <si>
    <t>TATA NIFTY SDL PLUS AAA PSU BOND DEC 2027 6040 INDEX FUND</t>
  </si>
  <si>
    <t>An open-ended Target Maturity Index Fund investing in constituents of Nifty SDL Plus AAA PSU Bond Dec 2027 60: 40 Index. A Scheme with Relatively High Interest Rate Risk and Relatively Low Credit Risk.</t>
  </si>
  <si>
    <t>•Income over the target maturity period.</t>
  </si>
  <si>
    <t>•Investing in constituents similar to composition of Nifty SDL Plus AAA PSU Bond Dec 2027 60:40 Index.</t>
  </si>
  <si>
    <t>A-III</t>
  </si>
  <si>
    <t>SDL GUJARAT  7.64% (08/11/2027)</t>
  </si>
  <si>
    <t>IN1520170128</t>
  </si>
  <si>
    <t>SDL TAMILNADU 7.65% (06/12/2027)</t>
  </si>
  <si>
    <t>IN3120170094</t>
  </si>
  <si>
    <t>SDL GUJARAT  7.75% (13/12/2027)</t>
  </si>
  <si>
    <t>IN1520170136</t>
  </si>
  <si>
    <t>SDL GUJARAT  7.19% (23/10/2027)</t>
  </si>
  <si>
    <t>IN1520190126</t>
  </si>
  <si>
    <t>SDL WEST BENGAL 7.72% (20/12/2027)</t>
  </si>
  <si>
    <t>IN3420170158</t>
  </si>
  <si>
    <t>SDL UTTAR PRADESH 7.67% (29/11/2027)</t>
  </si>
  <si>
    <t>IN3320170142</t>
  </si>
  <si>
    <t>SDL RAJASTHAN 7.86% (27/12/2027)</t>
  </si>
  <si>
    <t>IN2920170122</t>
  </si>
  <si>
    <t>SDL UTTAR PRADESH 7.59% (25/10/2027)</t>
  </si>
  <si>
    <t>IN3320170126</t>
  </si>
  <si>
    <t>SDL GUJARAT  7.62% (01/11/2027)</t>
  </si>
  <si>
    <t>IN1520170110</t>
  </si>
  <si>
    <t>SDL KARNATAKA 7.70% (15/11/2027)</t>
  </si>
  <si>
    <t>IN1920170074</t>
  </si>
  <si>
    <t>SDL RAJASTHAN 7.64% (01/11/2027)</t>
  </si>
  <si>
    <t>IN2920170098</t>
  </si>
  <si>
    <t>SDL KARNATAKA 7.82% (27/12/2027)</t>
  </si>
  <si>
    <t>IN1920170132</t>
  </si>
  <si>
    <t>SDL TAMILNADU 7.69% (20/12/2027)</t>
  </si>
  <si>
    <t>IN3120170102</t>
  </si>
  <si>
    <t>SDL WEST BENGAL 7.68% (06/12/2027)</t>
  </si>
  <si>
    <t>IN3420170133</t>
  </si>
  <si>
    <t>SDL KARNATAKA 7.64% (08/11/2027)</t>
  </si>
  <si>
    <t>IN1920170066</t>
  </si>
  <si>
    <t>SDL RAJASTHAN 7.65% (29/11/2027)</t>
  </si>
  <si>
    <t>IN2920170106</t>
  </si>
  <si>
    <t>SDL KARNATAKA 7.65% (06/12/2027)</t>
  </si>
  <si>
    <t>IN1920170108</t>
  </si>
  <si>
    <t>SDL KARNATAKA 7.55% (25/10/2027)</t>
  </si>
  <si>
    <t>IN1920170041</t>
  </si>
  <si>
    <t>SDL UTTAR PRADESH 7.56% (11/10/2027)</t>
  </si>
  <si>
    <t>IN3320170118</t>
  </si>
  <si>
    <t>SDL KARNATAKA 7.69% (20/12/2027)</t>
  </si>
  <si>
    <t>IN1920170124</t>
  </si>
  <si>
    <t>SDL GUJARAT  7.69% (20/12/2027)</t>
  </si>
  <si>
    <t>IN1520170144</t>
  </si>
  <si>
    <t>INE020B08AQ9</t>
  </si>
  <si>
    <t>INE053F07AD1</t>
  </si>
  <si>
    <t>INE752E07OG5</t>
  </si>
  <si>
    <t>INE020B08AH8</t>
  </si>
  <si>
    <t>INE053F07983</t>
  </si>
  <si>
    <t>** 07.65 % POWER FINANCE CORPORATION - 22/11/2027</t>
  </si>
  <si>
    <t>INE134E08JG4</t>
  </si>
  <si>
    <t>INE053F07AB5</t>
  </si>
  <si>
    <t>INE752E07OF7</t>
  </si>
  <si>
    <t>INE053F07AC3</t>
  </si>
  <si>
    <t>INE053F07AA7</t>
  </si>
  <si>
    <t>NAV AS ON 30-APR-25: RS.12.2549 (REGULAR - IDCW)</t>
  </si>
  <si>
    <t>NAV AS ON 30-APR-25: RS.12.2549 (REGULAR - GROWTH)</t>
  </si>
  <si>
    <t>NAV AS ON 30-APR-25: RS.12.3611 (DIRECT - IDCW)</t>
  </si>
  <si>
    <t>NAV AS ON 30-APR-25: RS.12.3611 (DIRECT - GROWTH)</t>
  </si>
  <si>
    <t>NAV AS ON 31-OCT-24: RS.11.716 (REGULAR - IDCW)</t>
  </si>
  <si>
    <t>NAV AS ON 31-OCT-24: RS.11.716 (REGULAR - GROWTH)</t>
  </si>
  <si>
    <t>NAV AS ON 31-OCT-24: RS.11.8029 (DIRECT - IDCW)</t>
  </si>
  <si>
    <t>NAV AS ON 31-OCT-24: RS.11.8029 (DIRECT - GROWTH)</t>
  </si>
  <si>
    <t>An open-ended Target Maturity Index Fund investing in constituents of Nifty G-Sec Dec 2029 Index. A Scheme with Relatively High Interest Rate Risk and Relatively Low Credit Risk</t>
  </si>
  <si>
    <t>•Investing in constituents similar to composition of  Nifty G-Sec Dec 2029 Index.</t>
  </si>
  <si>
    <t>NAV AS ON 30-APR-25: RS.12.1044 (REGULAR - IDCW)</t>
  </si>
  <si>
    <t>NAV AS ON 30-APR-25: RS.12.1044 (REGULAR - GROWTH)</t>
  </si>
  <si>
    <t>NAV AS ON 30-APR-25: RS.12.202 (DIRECT - IDCW)</t>
  </si>
  <si>
    <t>NAV AS ON 30-APR-25: RS.12.202 (DIRECT - GROWTH)</t>
  </si>
  <si>
    <t>NAV AS ON 31-OCT-24: RS.11.4671 (REGULAR - IDCW)</t>
  </si>
  <si>
    <t>NAV AS ON 31-OCT-24: RS.11.4671 (REGULAR - GROWTH)</t>
  </si>
  <si>
    <t>NAV AS ON 31-OCT-24: RS.11.5412 (DIRECT - IDCW)</t>
  </si>
  <si>
    <t>NAV AS ON 31-OCT-24: RS.11.5412 (DIRECT - GROWTH)</t>
  </si>
  <si>
    <t>An open-ended Target Maturity Index Fund investing in constituents of Nifty G-Sec Dec 2026 Index. A Scheme with Relatively High Interest Rate Risk and Relatively Low Credit Risk</t>
  </si>
  <si>
    <t>•Investing in constituents similar to composition of Nifty G-Sec Dec 2026 Index.</t>
  </si>
  <si>
    <t>GOI - 8.15% (24/11/2026)</t>
  </si>
  <si>
    <t>IN0020140060</t>
  </si>
  <si>
    <t>NAV AS ON 30-APR-25: RS.11.7879 (REGULAR - IDCW)</t>
  </si>
  <si>
    <t>NAV AS ON 30-APR-25: RS.11.7879 (REGULAR - GROWTH)</t>
  </si>
  <si>
    <t>NAV AS ON 30-APR-25: RS.11.88 (DIRECT - IDCW)</t>
  </si>
  <si>
    <t>NAV AS ON 30-APR-25: RS.11.88 (DIRECT - GROWTH)</t>
  </si>
  <si>
    <t>NAV AS ON 31-OCT-24: RS.11.3276 (REGULAR - IDCW)</t>
  </si>
  <si>
    <t>NAV AS ON 31-OCT-24: RS.11.3276 (REGULAR - GROWTH)</t>
  </si>
  <si>
    <t>NAV AS ON 31-OCT-24: RS.11.3986 (DIRECT - IDCW)</t>
  </si>
  <si>
    <t>NAV AS ON 31-OCT-24: RS.11.3986 (DIRECT - GROWTH)</t>
  </si>
  <si>
    <t>Tata Money Market Fund</t>
  </si>
  <si>
    <t>(An open ended debt scheme investing in money market instruments. A Relatively Low Interest Rate Risk and Moderate Credit Risk.)</t>
  </si>
  <si>
    <t>•Investment in Money Market Instruments.</t>
  </si>
  <si>
    <t>SDL RAJASTHAN 8.30% (13/01/2026)</t>
  </si>
  <si>
    <t>IN2920150223</t>
  </si>
  <si>
    <t>GOI - 7.59% (11/01/2026)</t>
  </si>
  <si>
    <t>IN0020150093</t>
  </si>
  <si>
    <t>** - SMALL INDUST DEVLOP BANK  OF INDIA - CD - 11/03/2026</t>
  </si>
  <si>
    <t>INE556F16BD2</t>
  </si>
  <si>
    <t>** - UNION BANK OF INDIA - CD - 27/01/2026</t>
  </si>
  <si>
    <t>INE692A16IM2</t>
  </si>
  <si>
    <t>INE171A16MW8</t>
  </si>
  <si>
    <t>IN002024Z495</t>
  </si>
  <si>
    <t>INE238AD6AO8</t>
  </si>
  <si>
    <t>INE115A14FN3</t>
  </si>
  <si>
    <t>INE171A16MT4</t>
  </si>
  <si>
    <t>** - POWER FINANCE CORPORATION - CP - 15/12/2025</t>
  </si>
  <si>
    <t>INE134E14AT4</t>
  </si>
  <si>
    <t>** - SMALL INDUST DEVLOP BANK  OF INDIA - CD - 13/01/2026</t>
  </si>
  <si>
    <t>INE556F16AY0</t>
  </si>
  <si>
    <t>** TREASURY BILL 364 DAYS (27/02/2026)</t>
  </si>
  <si>
    <t>IN002024Z461</t>
  </si>
  <si>
    <t>** - NABARD - CD - 23/01/2026</t>
  </si>
  <si>
    <t>INE261F16918</t>
  </si>
  <si>
    <t>INE115A14FI3</t>
  </si>
  <si>
    <t>** - BANK OF INDIA - CD - 03/02/2026</t>
  </si>
  <si>
    <t>INE084A16DA8</t>
  </si>
  <si>
    <t>** - KOTAK MAHINDRA BANK - CD - 27/02/2026</t>
  </si>
  <si>
    <t>INE237A166Z3</t>
  </si>
  <si>
    <t>** - NABARD - CD - 27/02/2026</t>
  </si>
  <si>
    <t>INE261F16967</t>
  </si>
  <si>
    <t>** - NABARD - CD - 10/03/2026</t>
  </si>
  <si>
    <t>INE261F16975</t>
  </si>
  <si>
    <t>INE763G14XS9</t>
  </si>
  <si>
    <t>** - UNION BANK OF INDIA - CD - 18/12/2025</t>
  </si>
  <si>
    <t>INE692A16II0</t>
  </si>
  <si>
    <t>INE539K14BS1</t>
  </si>
  <si>
    <t>** - NABARD - CD - 17/02/2026</t>
  </si>
  <si>
    <t>INE261F16959</t>
  </si>
  <si>
    <t>INE01WN14BO6</t>
  </si>
  <si>
    <t>INE763G14XI0</t>
  </si>
  <si>
    <t>** - SMALL INDUST DEVLOP BANK  OF INDIA - CD - 05/12/2025</t>
  </si>
  <si>
    <t>INE556F16AX2</t>
  </si>
  <si>
    <t>INE095A16X93</t>
  </si>
  <si>
    <t>INE660A14YI9</t>
  </si>
  <si>
    <t>INE516Y14HV1</t>
  </si>
  <si>
    <t>** - NABARD - CD - 20/01/2026</t>
  </si>
  <si>
    <t>INE261F16892</t>
  </si>
  <si>
    <t>** TREASURY BILL 182 DAYS (04/09/2025)</t>
  </si>
  <si>
    <t>IN002024Y472</t>
  </si>
  <si>
    <t>** - CANARA BANK - CD - 20/01/2026</t>
  </si>
  <si>
    <t>INE476A16ZZ6</t>
  </si>
  <si>
    <t>** - EQUITAS SMALL FINANCE BANK LTD - CD - 27/01/2026</t>
  </si>
  <si>
    <t>INE063P16AS8</t>
  </si>
  <si>
    <t>INE008A16Y15</t>
  </si>
  <si>
    <t>INE891K14OT7</t>
  </si>
  <si>
    <t>INE516Y14HO6</t>
  </si>
  <si>
    <t>INE040A16GA3</t>
  </si>
  <si>
    <t>** - AU SMALL FINANCE BANK - CD - 15/12/2025</t>
  </si>
  <si>
    <t>INE949L16DF8</t>
  </si>
  <si>
    <t>INE824H14RC3</t>
  </si>
  <si>
    <t>INE144H14HI4</t>
  </si>
  <si>
    <t>INE040A16GJ4</t>
  </si>
  <si>
    <t>INE008A16X99</t>
  </si>
  <si>
    <t>** - INDIAN BANK - CD - 06/03/2026</t>
  </si>
  <si>
    <t>INE562A16OG7</t>
  </si>
  <si>
    <t>** - BANK OF BARODA - CD - 13/03/2026</t>
  </si>
  <si>
    <t>INE028A16IC0</t>
  </si>
  <si>
    <t>INE916D144W2</t>
  </si>
  <si>
    <t>INE916D144Y8</t>
  </si>
  <si>
    <t>** - NABARD - CD - 24/03/2026</t>
  </si>
  <si>
    <t>INE261F16991</t>
  </si>
  <si>
    <t>INE763G14XX9</t>
  </si>
  <si>
    <t>** TREASURY BILL 364 DAYS (11/09/2025)</t>
  </si>
  <si>
    <t>IN002024Z248</t>
  </si>
  <si>
    <t>INE403D14551</t>
  </si>
  <si>
    <t>** TREASURY BILL 182 DAYS (25/09/2025)</t>
  </si>
  <si>
    <t>IN002024Y506</t>
  </si>
  <si>
    <t>INE572E14JM1</t>
  </si>
  <si>
    <t>INE824H14QR3</t>
  </si>
  <si>
    <t>** TREASURY BILL 364 DAYS (29/01/2026)</t>
  </si>
  <si>
    <t>IN002024Z420</t>
  </si>
  <si>
    <t>** TREASURY BILL 364 DAYS (12/02/2026)</t>
  </si>
  <si>
    <t>IN002024Z446</t>
  </si>
  <si>
    <t>INE036D16II4</t>
  </si>
  <si>
    <t>INE338I14JI6</t>
  </si>
  <si>
    <t>** - MUTHOOT FINCORP - CP - 27/02/2026</t>
  </si>
  <si>
    <t>INE549K14BW2</t>
  </si>
  <si>
    <t>INE115A14FF9</t>
  </si>
  <si>
    <t>** - BANK OF BARODA - CD - 13/01/2026</t>
  </si>
  <si>
    <t>INE028A16HK5</t>
  </si>
  <si>
    <t>** - SMALL INDUST DEVLOP BANK  OF INDIA - CD - 06/02/2026</t>
  </si>
  <si>
    <t>INE556F16BA8</t>
  </si>
  <si>
    <t>** TREASURY BILL 91 DAYS (26/06/2025)</t>
  </si>
  <si>
    <t>IN002024X516</t>
  </si>
  <si>
    <t>** TREASURY BILL 364 DAYS (18/12/2025)</t>
  </si>
  <si>
    <t>IN002024Z362</t>
  </si>
  <si>
    <t>INE918K14CD7</t>
  </si>
  <si>
    <t>INE523L14856</t>
  </si>
  <si>
    <t>** - BANK OF INDIA - CD - 28/11/2025</t>
  </si>
  <si>
    <t>INE084A16CS2</t>
  </si>
  <si>
    <t>** - CANARA BANK - CD - 04/12/2025</t>
  </si>
  <si>
    <t>INE476A16ZO0</t>
  </si>
  <si>
    <t>INE095A16Y76</t>
  </si>
  <si>
    <t>INE539K14BT9</t>
  </si>
  <si>
    <t>INE092T16XZ6</t>
  </si>
  <si>
    <t>** TREASURY BILL 364 DAYS (12/03/2026)</t>
  </si>
  <si>
    <t>IN002024Z487</t>
  </si>
  <si>
    <t>INE976I14PW1</t>
  </si>
  <si>
    <t>INE531F14EX2</t>
  </si>
  <si>
    <t>** - PUNJAB NATIONAL BANK - CD - 08/01/2026</t>
  </si>
  <si>
    <t>INE160A16QT8</t>
  </si>
  <si>
    <t>INE040A16FO6</t>
  </si>
  <si>
    <t>** - UNION BANK OF INDIA - CD - 16/01/2026</t>
  </si>
  <si>
    <t>INE692A16IK6</t>
  </si>
  <si>
    <t>** - KOTAK MAHINDRA BANK - CD - 15/01/2026</t>
  </si>
  <si>
    <t>INE237A162Z2</t>
  </si>
  <si>
    <t>NAV AS ON 30-APR-25: RS.4672.3374 (REGULAR - GROWTH)</t>
  </si>
  <si>
    <t>NAV AS ON 30-APR-25: RS.1114.52 (REGULAR - DAILY IDCW)</t>
  </si>
  <si>
    <t>NAV AS ON 30-APR-25: RS.4757.9738 (DIRECT - GROWTH)</t>
  </si>
  <si>
    <t>NAV AS ON 30-APR-25: RS.1114.52 (DIRECT - DAILY IDCW)</t>
  </si>
  <si>
    <t>NAV AS ON 31-OCT-24: RS.4487.6715 (REGULAR - GROWTH)</t>
  </si>
  <si>
    <t>NAV AS ON 31-OCT-24: RS.1114.52 (REGULAR - DAILY IDCW)</t>
  </si>
  <si>
    <t>NAV AS ON 31-OCT-24: RS.4564.1418 (DIRECT - GROWTH)</t>
  </si>
  <si>
    <t>NAV AS ON 31-OCT-24: RS.1114.52 (DIRECT - DAILY IDCW)</t>
  </si>
  <si>
    <t>AVERAGE MATURITY : 8.85 MONTHS</t>
  </si>
  <si>
    <t>Tata GILT Securities Fund</t>
  </si>
  <si>
    <t>(An open‐ended debt scheme investing predominantly in government securities across maturity. A Relatively High Interest Rate Risk and Relatively Low Credit Risk.)</t>
  </si>
  <si>
    <t>• Long Term Capital Appreciation &amp; Regular Income.</t>
  </si>
  <si>
    <t>• Predominant investments in Government Securities.</t>
  </si>
  <si>
    <t>GOI - 7.23% (15/04/2039)</t>
  </si>
  <si>
    <t>IN0020240027</t>
  </si>
  <si>
    <t>NAV AS ON 30-APR-25: RS.21.8197 (REGULAR - IDCW)</t>
  </si>
  <si>
    <t>NAV AS ON 30-APR-25: RS.24.7632 (DIRECT - IDCW)</t>
  </si>
  <si>
    <t>NAV AS ON 30-APR-25: RS.87.9528 (DIRECT - GROWTH)</t>
  </si>
  <si>
    <t>NAV AS ON 30-APR-25: RS.78.7127 (REGULAR - GROWTH)</t>
  </si>
  <si>
    <t>NAV AS ON 31-OCT-24: RS.20.6033 (REGULAR - IDCW)</t>
  </si>
  <si>
    <t>NAV AS ON 31-OCT-24: RS.33.8456 (RP280225 - IDCW)</t>
  </si>
  <si>
    <t>NAV AS ON 31-OCT-24: RS.33.9014 (RP280225 - GROWTH)</t>
  </si>
  <si>
    <t>NAV AS ON 31-OCT-24: RS.23.2572 (DIRECT - IDCW)</t>
  </si>
  <si>
    <t>NAV AS ON 31-OCT-24: RS.82.6009 (DIRECT - GROWTH)</t>
  </si>
  <si>
    <t>NAV AS ON 31-OCT-24: RS.74.3258 (REGULAR - GROWTH)</t>
  </si>
  <si>
    <t>Tata Floating Rate Fund</t>
  </si>
  <si>
    <t>(An open ended debt scheme investing predominantly in floating rate instruments (including Fixed rate instruments converted to floating rate exposures using swaps/ derivatives), A Relatively High Interest Rate Risk and Moderate Credit Risk.))</t>
  </si>
  <si>
    <t xml:space="preserve">This product is suitable for investors who are seeking*: </t>
  </si>
  <si>
    <t>•Regular Income by investing predominantly in a portfolio of floating rate instruments (including Fixed rate instruments converted for floating rate exposures using swaps / derivatives)</t>
  </si>
  <si>
    <t>SGS KARNATAKA 7.45% (20/03/2037)</t>
  </si>
  <si>
    <t>IN1920230357</t>
  </si>
  <si>
    <t>INE002A08542</t>
  </si>
  <si>
    <t>INE121A07RX9</t>
  </si>
  <si>
    <t>INE514E08GE8</t>
  </si>
  <si>
    <t>INE020B08AA3</t>
  </si>
  <si>
    <t>INE721A07RQ0</t>
  </si>
  <si>
    <t>NAV AS ON 30-APR-25: RS.12.6655 (REGULAR - MONTHLY IDCW)</t>
  </si>
  <si>
    <t>NAV AS ON 30-APR-25: RS.12.6655 (REGULAR - QUARTERLY IDCW)</t>
  </si>
  <si>
    <t>NAV AS ON 30-APR-25: RS.12.6655 (REGULAR - PERIODIC IDCW)</t>
  </si>
  <si>
    <t>NAV AS ON 30-APR-25: RS.12.6655 (REGULAR - GROWTH)</t>
  </si>
  <si>
    <t>NAV AS ON 30-APR-25: RS.12.878 (DIRECT - MONTHLY IDCW)</t>
  </si>
  <si>
    <t>NAV AS ON 30-APR-25: RS.12.878 (DIRECT - QUARTERLY IDCW)</t>
  </si>
  <si>
    <t>NAV AS ON 30-APR-25: RS.12.878 (DIRECT - PERIODIC IDCW)</t>
  </si>
  <si>
    <t>NAV AS ON 30-APR-25: RS.12.878 (DIRECT - GROWTH)</t>
  </si>
  <si>
    <t>NAV AS ON 31-OCT-24: RS.12.1042 (REGULAR - MONTHLY IDCW)</t>
  </si>
  <si>
    <t>NAV AS ON 31-OCT-24: RS.12.1042 (REGULAR - QUARTERLY IDCW)</t>
  </si>
  <si>
    <t>NAV AS ON 31-OCT-24: RS.12.1042 (REGULAR - PERIODIC IDCW)</t>
  </si>
  <si>
    <t>NAV AS ON 31-OCT-24: RS.12.1042 (REGULAR - GROWTH)</t>
  </si>
  <si>
    <t>NAV AS ON 31-OCT-24: RS.12.2814 (DIRECT - MONTHLY IDCW)</t>
  </si>
  <si>
    <t>NAV AS ON 31-OCT-24: RS.12.2814 (DIRECT - QUARTERLY IDCW)</t>
  </si>
  <si>
    <t>NAV AS ON 31-OCT-24: RS.12.2814 (DIRECT - PERIODIC IDCW)</t>
  </si>
  <si>
    <t>NAV AS ON 31-OCT-24: RS.12.2814 (DIRECT - GROWTH)</t>
  </si>
  <si>
    <t>(An open-ended Target Maturity Index Fund investing in constituents of CRISIL-IBX Gilt Index – April 2026. A Scheme with Relatively High Interest Rate Risk and Relatively Low Credit Risk.)</t>
  </si>
  <si>
    <t>• Income over the target maturity period.</t>
  </si>
  <si>
    <t>• Investing in constituents similar to composition of CRISIL-IBX Gilt Index – April 2026.</t>
  </si>
  <si>
    <t>IN0020230028</t>
  </si>
  <si>
    <t>NAV AS ON 30-APR-25: RS.12.0195 (REGULAR - IDCW)</t>
  </si>
  <si>
    <t>NAV AS ON 30-APR-25: RS.12.0195 (REGULAR - GROWTH)</t>
  </si>
  <si>
    <t>NAV AS ON 30-APR-25: RS.12.1006 (DIRECT - IDCW)</t>
  </si>
  <si>
    <t>NAV AS ON 30-APR-25: RS.12.1006 (DIRECT - GROWTH)</t>
  </si>
  <si>
    <t>NAV AS ON 31-OCT-24: RS.11.5849 (REGULAR - IDCW)</t>
  </si>
  <si>
    <t>NAV AS ON 31-OCT-24: RS.11.5849 (REGULAR - GROWTH)</t>
  </si>
  <si>
    <t>NAV AS ON 31-OCT-24: RS.11.6499 (DIRECT - IDCW)</t>
  </si>
  <si>
    <t>NAV AS ON 31-OCT-24: RS.11.6499 (DIRECT - GROWTH)</t>
  </si>
  <si>
    <t>Tata Corporate Bond Fund</t>
  </si>
  <si>
    <t>•Regular income for medium term.</t>
  </si>
  <si>
    <t>• Predominant investment in corporate debt securities</t>
  </si>
  <si>
    <t>SGS HARYANA 7.08% (26/03/2039)</t>
  </si>
  <si>
    <t>IN1620240367</t>
  </si>
  <si>
    <t>SGS UTTAR PRADESH 7.51% (27/03/2038)</t>
  </si>
  <si>
    <t>IN3320230375</t>
  </si>
  <si>
    <t>SGS MAHARASHTRA 7.12% (05/02/2036)</t>
  </si>
  <si>
    <t>IN2220240401</t>
  </si>
  <si>
    <t>SDL MAHARASHTRA 7.10% (04/08/2036)</t>
  </si>
  <si>
    <t>IN2220210206</t>
  </si>
  <si>
    <t>SGS UTTAR PRADESH 7.41% (14/06/2034)</t>
  </si>
  <si>
    <t>IN3320230037</t>
  </si>
  <si>
    <t>SGS TAMILNADU 7.35% (03/07/2034)</t>
  </si>
  <si>
    <t>IN3120240137</t>
  </si>
  <si>
    <t>SGS KARNATAKA 7.68% (27/12/2037)</t>
  </si>
  <si>
    <t>IN1920230159</t>
  </si>
  <si>
    <t>INE481N01025</t>
  </si>
  <si>
    <t>INE042A01014</t>
  </si>
  <si>
    <t>GO DIGIT GENERAL INSURANCE LTD</t>
  </si>
  <si>
    <t>INE03JT01014</t>
  </si>
  <si>
    <t>INE852O01025</t>
  </si>
  <si>
    <t>INE813A01018</t>
  </si>
  <si>
    <t>INE216A01030</t>
  </si>
  <si>
    <t>SYRMA SGS TECHNOLOGY LTD</t>
  </si>
  <si>
    <t>INE0DYJ01015</t>
  </si>
  <si>
    <t>EMBASSY OFFICE PARKS REIT</t>
  </si>
  <si>
    <t>INE041025011</t>
  </si>
  <si>
    <t>NAV AS ON 30-APR-25: RS.23.2417 (REGULAR - IDCW)</t>
  </si>
  <si>
    <t>NAV AS ON 30-APR-25: RS.23.2417 (REGULAR - GROWTH)</t>
  </si>
  <si>
    <t>NAV AS ON 30-APR-25: RS.25.7317 (DIRECT - IDCW)</t>
  </si>
  <si>
    <t>NAV AS ON 30-APR-25: RS.25.7317 (DIRECT - GROWTH)</t>
  </si>
  <si>
    <t>NAV AS ON 31-OCT-24: RS.23.4546 (REGULAR - IDCW)</t>
  </si>
  <si>
    <t>NAV AS ON 31-OCT-24: RS.23.4546 (REGULAR - GROWTH)</t>
  </si>
  <si>
    <t>NAV AS ON 31-OCT-24: RS.25.8037 (DIRECT - IDCW)</t>
  </si>
  <si>
    <t>NAV AS ON 31-OCT-24: RS.25.8037 (DIRECT - GROWTH)</t>
  </si>
  <si>
    <t>Tata Ethical Fund</t>
  </si>
  <si>
    <t>(An open-ended equity scheme following Shariah principles)</t>
  </si>
  <si>
    <t>•Investment predominantly in equity &amp; equity related instruments of shariah principles compliant companies and in other instruments allowed under shariah principles.</t>
  </si>
  <si>
    <t>INE026A01025</t>
  </si>
  <si>
    <t>INE548C01032</t>
  </si>
  <si>
    <t>INE913H01037</t>
  </si>
  <si>
    <t>INE0FS801015</t>
  </si>
  <si>
    <t>INE348B01021</t>
  </si>
  <si>
    <t>RELAXO FOOTWEARS LTD</t>
  </si>
  <si>
    <t>INE131B01039</t>
  </si>
  <si>
    <t>NAV AS ON 30-APR-25: RS.368.9816 (REGULAR - GROWTH)</t>
  </si>
  <si>
    <t>INE115A07RF8</t>
  </si>
  <si>
    <t>INE403D08231</t>
  </si>
  <si>
    <t>INE403D08249</t>
  </si>
  <si>
    <t>INE660A07RW8</t>
  </si>
  <si>
    <t>INE020B08FB0</t>
  </si>
  <si>
    <t>INE115A07QR5</t>
  </si>
  <si>
    <t>INE121A07RZ4</t>
  </si>
  <si>
    <t>INE020B08EH0</t>
  </si>
  <si>
    <t>** 07.44 % POWER FINANCE CORPORATION - 15/01/2030</t>
  </si>
  <si>
    <t>INE134E08NO0</t>
  </si>
  <si>
    <t>INE121A08PS1</t>
  </si>
  <si>
    <t>INE033L07HY2</t>
  </si>
  <si>
    <t>** 07.79 % SMALL INDUST DEVLOP BANK  OF INDIA - 19/04/2027</t>
  </si>
  <si>
    <t>INE556F08KK5</t>
  </si>
  <si>
    <t>INE403D08207</t>
  </si>
  <si>
    <t>INE115A07QS3</t>
  </si>
  <si>
    <t>INE020B08FR6</t>
  </si>
  <si>
    <t>INE071G07603</t>
  </si>
  <si>
    <t>INE377Y07490</t>
  </si>
  <si>
    <t>INE033L07HQ8</t>
  </si>
  <si>
    <t>** 06.07 % NABARD - 19/11/2027</t>
  </si>
  <si>
    <t>INE261F08CM5</t>
  </si>
  <si>
    <t>** 07.95 % MINDSPACE BUSINESS PARKS REIT - 27/07/2027</t>
  </si>
  <si>
    <t>INE0CCU07066</t>
  </si>
  <si>
    <t>INE414G07JO1</t>
  </si>
  <si>
    <t>CRISIL-AAA(CE)</t>
  </si>
  <si>
    <t>INE103D08039</t>
  </si>
  <si>
    <t>** 09.10 % POWER FINANCE CORPORATION - 23/03/2029</t>
  </si>
  <si>
    <t>INE134E08JX9</t>
  </si>
  <si>
    <t>INE020B08CU7</t>
  </si>
  <si>
    <t>NAV AS ON 31-OCT-24: RS.52.6125 (REGULAR - GROWTH)</t>
  </si>
  <si>
    <t>NAV AS ON 31-OCT-24: RS.25.2041 (REGULAR - PERIODIC IDCW)</t>
  </si>
  <si>
    <t>NAV AS ON 31-OCT-24: RS.20.9748 (DIRECT - MONTHLY IDCW)</t>
  </si>
  <si>
    <t>NAV AS ON 31-OCT-24: RS.59.0328 (DIRECT - GROWTH)</t>
  </si>
  <si>
    <t>NAV AS ON 31-OCT-24: RS.28.8444 (DIRECT - PERIODIC IDCW)</t>
  </si>
  <si>
    <t>AVERAGE MATURITY : 1.15 YEARS</t>
  </si>
  <si>
    <t>Tata Equity P/E Fund</t>
  </si>
  <si>
    <t>(An open ended equity scheme following a value investment strategy)</t>
  </si>
  <si>
    <t>•Investment (minimum 70%) in equity &amp; equity related instruments of companies whose rolling P/E is lower than rolling P/E of BSE Sensex.</t>
  </si>
  <si>
    <t>INE482A01020</t>
  </si>
  <si>
    <t>INE424H01027</t>
  </si>
  <si>
    <t>NAV AS ON 30-APR-25: RS.110.2087 (REGULAR - IDCW TRIGGER B (10%))</t>
  </si>
  <si>
    <t>NAV AS ON 30-APR-25: RS.329.2507 (REGULAR - GROWTH)</t>
  </si>
  <si>
    <t>NAV AS ON 30-APR-25: RS.122.4746 (REGULAR - IDCW TRIGGER A (5%))</t>
  </si>
  <si>
    <t>NAV AS ON 30-APR-25: RS.125.7398 (DIRECT - IDCW TRIGGER B (10%))</t>
  </si>
  <si>
    <t>NAV AS ON 30-APR-25: RS.369.9955 (DIRECT - GROWTH)</t>
  </si>
  <si>
    <t>NAV AS ON 30-APR-25: RS.135.9527 (DIRECT - IDCW TRIGGER A (5%))</t>
  </si>
  <si>
    <t>NAV AS ON 31-OCT-24: RS.119.636 (REGULAR - IDCW TRIGGER B (10%))</t>
  </si>
  <si>
    <t>NAV AS ON 31-OCT-24: RS.357.4149 (REGULAR - GROWTH)</t>
  </si>
  <si>
    <t>NAV AS ON 31-OCT-24: RS.132.9513 (REGULAR - IDCW TRIGGER A (5%))</t>
  </si>
  <si>
    <t>NAV AS ON 31-OCT-24: RS.135.8304 (DIRECT - IDCW TRIGGER B (10%))</t>
  </si>
  <si>
    <t>NAV AS ON 31-OCT-24: RS.399.6871 (DIRECT - GROWTH)</t>
  </si>
  <si>
    <t>NAV AS ON 31-OCT-24: RS.146.8631 (DIRECT - IDCW TRIGGER A (5%))</t>
  </si>
  <si>
    <t>(An open ended equity linked savings scheme with a statutory lock-in of 3 years &amp; tax benefit)</t>
  </si>
  <si>
    <t>•An equity linked savings scheme (ELSS) Investing predominantly in Equity &amp; Equity related instruments.</t>
  </si>
  <si>
    <t>INE665J01013</t>
  </si>
  <si>
    <t>INE454P01035</t>
  </si>
  <si>
    <t>VARROC ENGINEERING LTD</t>
  </si>
  <si>
    <t>INE665L01035</t>
  </si>
  <si>
    <t>INE382M01027</t>
  </si>
  <si>
    <t>NAV AS ON 30-APR-25: RS.93.4902 (REGULAR - IDCW)</t>
  </si>
  <si>
    <t>NAV AS ON 30-APR-25: RS.214.2588 (DIRECT - IDCW)</t>
  </si>
  <si>
    <t>NAV AS ON 30-APR-25: RS.41.7759 (REGULAR - GROWTH)</t>
  </si>
  <si>
    <t>NAV AS ON 30-APR-25: RS.47.7029 (DIRECT - GROWTH)</t>
  </si>
  <si>
    <t>NAV AS ON 31-OCT-24: RS.103.4099 (REGULAR - IDCW)</t>
  </si>
  <si>
    <t>NAV AS ON 31-OCT-24: RS.230.4947 (DIRECT - IDCW)</t>
  </si>
  <si>
    <t>NAV AS ON 31-OCT-24: RS.44.4009 (REGULAR - GROWTH)</t>
  </si>
  <si>
    <t>NAV AS ON 31-OCT-24: RS.50.4206 (DIRECT - GROWTH)</t>
  </si>
  <si>
    <t>An open ended equity scheme predominatly  investing in dividend yielding stocks.</t>
  </si>
  <si>
    <t>•An open ended equity scheme that aims for growth by primarily investing in equity and equity related instruments of dividend yielding companies.</t>
  </si>
  <si>
    <t>INE741K01010</t>
  </si>
  <si>
    <t>CEIGALL INDIA LTD</t>
  </si>
  <si>
    <t>INE0AG901020</t>
  </si>
  <si>
    <t>NAV AS ON 30-APR-25: RS.16.8019 (REGULAR - IDCW)</t>
  </si>
  <si>
    <t>NAV AS ON 30-APR-25: RS.16.8019 (REGULAR - GROWTH)</t>
  </si>
  <si>
    <t>NAV AS ON 30-APR-25: RS.18.0202 (DIRECT - IDCW)</t>
  </si>
  <si>
    <t>NAV AS ON 30-APR-25: RS.18.0202 (DIRECT - GROWTH)</t>
  </si>
  <si>
    <t>NAV AS ON 31-OCT-24: RS.17.8857 (REGULAR - IDCW)</t>
  </si>
  <si>
    <t>NAV AS ON 31-OCT-24: RS.17.8857 (REGULAR - GROWTH)</t>
  </si>
  <si>
    <t>NAV AS ON 31-OCT-24: RS.19.0321 (DIRECT - IDCW)</t>
  </si>
  <si>
    <t>NAV AS ON 31-OCT-24: RS.19.0321 (DIRECT - GROWTH)</t>
  </si>
  <si>
    <t>TITAGARH RAIL SYSTEMS LTD-FUT-29-MAY-25</t>
  </si>
  <si>
    <t>Tata Digital India Fund</t>
  </si>
  <si>
    <t>(An open-ended equity scheme investing in Information Technology Sector)</t>
  </si>
  <si>
    <t>•Investment in equity/equity related instruments of the companies in Information Technology Sector.</t>
  </si>
  <si>
    <t>INE0CLI01024</t>
  </si>
  <si>
    <t>INE290S01011</t>
  </si>
  <si>
    <t>NAV AS ON 30-APR-25: RS.44.5431 (REGULAR - IDCW)</t>
  </si>
  <si>
    <t>NAV AS ON 30-APR-25: RS.44.5431 (REGULAR - GROWTH)</t>
  </si>
  <si>
    <t>NAV AS ON 30-APR-25: RS.51.7591 (DIRECT - IDCW)</t>
  </si>
  <si>
    <t>NAV AS ON 30-APR-25: RS.51.7591 (DIRECT - GROWTH)</t>
  </si>
  <si>
    <t>NAV AS ON 31-OCT-24: RS.50.5058 (REGULAR - IDCW)</t>
  </si>
  <si>
    <t>NAV AS ON 31-OCT-24: RS.50.5058 (REGULAR - GROWTH)</t>
  </si>
  <si>
    <t>NAV AS ON 31-OCT-24: RS.58.3211 (DIRECT - IDCW)</t>
  </si>
  <si>
    <t>NAV AS ON 31-OCT-24: RS.58.3211 (DIRECT - GROWTH)</t>
  </si>
  <si>
    <t>Tata Business Cycle Fund</t>
  </si>
  <si>
    <t>(An open-ended equity scheme following business cycles  based investing theme.)</t>
  </si>
  <si>
    <t>•An equity scheme that invests predominantly in Indian markets with focus on riding business cycles through dynamic   allocation between various sectors and stocks at different stages of business cycles.</t>
  </si>
  <si>
    <t>INE825V01034</t>
  </si>
  <si>
    <t>INE0BJS01011</t>
  </si>
  <si>
    <t>INF277KA1AU6</t>
  </si>
  <si>
    <t>NAV AS ON 30-APR-25: RS.17.9684 (REGULAR - IDCW)</t>
  </si>
  <si>
    <t>NAV AS ON 30-APR-25: RS.17.9684 (REGULAR - GROWTH)</t>
  </si>
  <si>
    <t>NAV AS ON 30-APR-25: RS.19.0978 (DIRECT - IDCW)</t>
  </si>
  <si>
    <t>NAV AS ON 30-APR-25: RS.19.0978 (DIRECT - GROWTH)</t>
  </si>
  <si>
    <t>NAV AS ON 31-OCT-24: RS.19.3324 (REGULAR - IDCW)</t>
  </si>
  <si>
    <t>NAV AS ON 31-OCT-24: RS.19.3324 (REGULAR - GROWTH)</t>
  </si>
  <si>
    <t>NAV AS ON 31-OCT-24: RS.20.4044 (DIRECT - IDCW)</t>
  </si>
  <si>
    <t>NAV AS ON 31-OCT-24: RS.20.4044 (DIRECT - GROWTH)</t>
  </si>
  <si>
    <t xml:space="preserve">Tata BSE Sensex Index Fund </t>
  </si>
  <si>
    <t>(An open-ended equity scheme tracking BSE Sensex)</t>
  </si>
  <si>
    <t>•To reflect / mirror the BSE Sensex returns by investing in the same stocks which comprises of BSE Sensex.</t>
  </si>
  <si>
    <t>NAV AS ON 30-APR-25: RS.200.3631 (REGULAR - GROWTH)</t>
  </si>
  <si>
    <t>NAV AS ON 30-APR-25: RS.211.9331 (DIRECT - GROWTH)</t>
  </si>
  <si>
    <t>NAV AS ON 31-OCT-24: RS.198.4998 (REGULAR - GROWTH)</t>
  </si>
  <si>
    <t>NAV AS ON 31-OCT-24: RS.209.6356 (DIRECT - GROWTH)</t>
  </si>
  <si>
    <t>PORTFOLIO TURNOVER RATIO: 0.17 TIMES</t>
  </si>
  <si>
    <t>(An open-ended scheme replicating / tracking BSE Select Business Groups Index (TRI))</t>
  </si>
  <si>
    <t>•Investment in equity and equity related instruments comprising of BSE Select Business Groups Index.</t>
  </si>
  <si>
    <t>INE364U01010</t>
  </si>
  <si>
    <t>INE121E01018</t>
  </si>
  <si>
    <t>INE399L01023</t>
  </si>
  <si>
    <t>NAV AS ON 30-APR-25: RS.9.3418 (REGULAR - IDCW)</t>
  </si>
  <si>
    <t>NAV AS ON 30-APR-25: RS.9.3418 (REGULAR - GROWTH)</t>
  </si>
  <si>
    <t>NAV AS ON 30-APR-25: RS.9.3707 (DIRECT - IDCW)</t>
  </si>
  <si>
    <t>NAV AS ON 30-APR-25: RS.9.3707 (DIRECT - GROWTH)</t>
  </si>
  <si>
    <t>INE267A01025</t>
  </si>
  <si>
    <t>WAAREE ENERGIES LTD</t>
  </si>
  <si>
    <t>INE377N01017</t>
  </si>
  <si>
    <t>NAV AS ON 30-APR-25: RS.10.4619 (REGULAR - IDCW)</t>
  </si>
  <si>
    <t>NAV AS ON 30-APR-25: RS.10.4619 (REGULAR - GROWTH)</t>
  </si>
  <si>
    <t>NAV AS ON 30-APR-25: RS.10.4688 (DIRECT - IDCW)</t>
  </si>
  <si>
    <t>NAV AS ON 30-APR-25: RS.10.4688 (DIRECT - GROWTH)</t>
  </si>
  <si>
    <t>Tata Banking &amp; Financial Service Fund</t>
  </si>
  <si>
    <t>(An open ended equity scheme investing in Banking &amp; Financial Services Sector)</t>
  </si>
  <si>
    <t>•Investment in equity/equity related instruments of the companies in Banking and Financial Services sector in India.</t>
  </si>
  <si>
    <t>INE02NC01014</t>
  </si>
  <si>
    <t>NAV AS ON 30-APR-25: RS.38.4559 (REGULAR - IDCW)</t>
  </si>
  <si>
    <t>NAV AS ON 30-APR-25: RS.41.8109 (REGULAR - GROWTH)</t>
  </si>
  <si>
    <t>NAV AS ON 30-APR-25: RS.48.5444 (DIRECT - IDCW)</t>
  </si>
  <si>
    <t>NAV AS ON 30-APR-25: RS.48.5444 (DIRECT - GROWTH)</t>
  </si>
  <si>
    <t>NAV AS ON 31-OCT-24: RS.36.2902 (REGULAR - IDCW)</t>
  </si>
  <si>
    <t>NAV AS ON 31-OCT-24: RS.39.4564 (REGULAR - GROWTH)</t>
  </si>
  <si>
    <t>NAV AS ON 31-OCT-24: RS.45.4874 (DIRECT - IDCW)</t>
  </si>
  <si>
    <t>NAV AS ON 31-OCT-24: RS.45.4874 (DIRECT - GROWTH)</t>
  </si>
  <si>
    <t>Tata Balanced Advantage Fund</t>
  </si>
  <si>
    <t>(An Open Ended Dynamic Asset Allocation Fund)</t>
  </si>
  <si>
    <t>•Capital Appreciation along with generation of income over medium to long term period.</t>
  </si>
  <si>
    <t>• Predominant investment in equity and equity related instruments as well as in debt and money market instruments.</t>
  </si>
  <si>
    <t>IND29FNSEMAY2025FUT^</t>
  </si>
  <si>
    <t>ALTIUS TELECOM INFRASTRUCTURE TRUST</t>
  </si>
  <si>
    <t>INE0BWS23018</t>
  </si>
  <si>
    <t>NEXUS SELECT TRUST</t>
  </si>
  <si>
    <t>INE0NDH25011</t>
  </si>
  <si>
    <t>INF277KA1794</t>
  </si>
  <si>
    <t>GOI - 6.54% (17/01/2032)</t>
  </si>
  <si>
    <t>IN0020210244</t>
  </si>
  <si>
    <t>GOI - 7.34% (22/04/2064)</t>
  </si>
  <si>
    <t>IN0020240035</t>
  </si>
  <si>
    <t>SGS MAHARASHTRA 7.32% (31/05/2032)</t>
  </si>
  <si>
    <t>IN2220230063</t>
  </si>
  <si>
    <t>SGS ANDHRA PRADESH 7.70% (06/12/2029)</t>
  </si>
  <si>
    <t>IN1020230620</t>
  </si>
  <si>
    <t>GOI - 6.90% (15/04/2065)</t>
  </si>
  <si>
    <t>IN0020250018</t>
  </si>
  <si>
    <t>SDL TAMILNADU 6.53% (06/01/2031)</t>
  </si>
  <si>
    <t>IN3120200339</t>
  </si>
  <si>
    <t>IN0020200278</t>
  </si>
  <si>
    <t>SDL GUJARAT 8.53% (20/11/2028)</t>
  </si>
  <si>
    <t>IN1520180192</t>
  </si>
  <si>
    <t>SDL HARYANA 7.86% (27/12/2027)</t>
  </si>
  <si>
    <t>IN1620170101</t>
  </si>
  <si>
    <t>SDL TAMILNADU 6.95% (07/07/2031)</t>
  </si>
  <si>
    <t>IN3120210106</t>
  </si>
  <si>
    <t>GOI - 6.97% (06/09/2026)</t>
  </si>
  <si>
    <t>IN0020160035</t>
  </si>
  <si>
    <t>SGS KARNATAKA 7.73% (03/01/2035)</t>
  </si>
  <si>
    <t>IN1920230175</t>
  </si>
  <si>
    <t>SGS UTTAR PRADESH 7.70% (22/11/2035)</t>
  </si>
  <si>
    <t>IN3320230185</t>
  </si>
  <si>
    <t>(II) NON-CONVERTIBLE DEBENTURES/BONDS/ZCB</t>
  </si>
  <si>
    <t>INE033L07HV8</t>
  </si>
  <si>
    <t>INE289B07099</t>
  </si>
  <si>
    <t>** 07.57 % NABARD - 19/03/2026</t>
  </si>
  <si>
    <t>INE261F08DW2</t>
  </si>
  <si>
    <t>INE115A07QD5</t>
  </si>
  <si>
    <t>INE033L07IC6</t>
  </si>
  <si>
    <t>INE484J08089</t>
  </si>
  <si>
    <t>INE484J08055</t>
  </si>
  <si>
    <t>INE721A07SI5</t>
  </si>
  <si>
    <t>INE121A07SM0</t>
  </si>
  <si>
    <t>INE721A07SL9</t>
  </si>
  <si>
    <t>INE020B08DF6</t>
  </si>
  <si>
    <t>INE027E07BY2</t>
  </si>
  <si>
    <t>INE121A08PR3</t>
  </si>
  <si>
    <t>CRISIL-AA</t>
  </si>
  <si>
    <t>INE725H08238</t>
  </si>
  <si>
    <t>** 07.25 % CUBE HIGHWAYS TRUST - 25/04/2028</t>
  </si>
  <si>
    <t>INE0NR607058</t>
  </si>
  <si>
    <t>INE848E07BA1</t>
  </si>
  <si>
    <t>INE976I08342</t>
  </si>
  <si>
    <t>** 07.14 % EXIM - 13/12/2029</t>
  </si>
  <si>
    <t>INE514E08GD0</t>
  </si>
  <si>
    <t>** 08.85 % SANSAR JUNE 2024 TRUST - 25/09/2027</t>
  </si>
  <si>
    <t>INE0YWN15017</t>
  </si>
  <si>
    <t>** 08.20 % INDIA UNIVERSAL TRUST AL1 - 20/09/2030</t>
  </si>
  <si>
    <t>IND-AAA(SO)</t>
  </si>
  <si>
    <t>INE16J715035</t>
  </si>
  <si>
    <t>** 08.03 % INDIA UNIVERSAL TRUST AL2 - 21/11/2026</t>
  </si>
  <si>
    <t>INE1CBK15011</t>
  </si>
  <si>
    <t>** 08.17 % INDIA UNIVERSAL TRUST AL2 - 21/11/2030</t>
  </si>
  <si>
    <t>INE1CBK15037</t>
  </si>
  <si>
    <t>C) MONEY MARKET INSTRUMENTS</t>
  </si>
  <si>
    <t>INE704I14KF3</t>
  </si>
  <si>
    <t>** - CANARA BANK - CD - 19/12/2025</t>
  </si>
  <si>
    <t>INE476A16ZU7</t>
  </si>
  <si>
    <t>INE377Y14BE7</t>
  </si>
  <si>
    <t>INE238AD6892</t>
  </si>
  <si>
    <t>INE040A16FM0</t>
  </si>
  <si>
    <t>INE087M14BV1</t>
  </si>
  <si>
    <t>D) REPO</t>
  </si>
  <si>
    <t>NAV AS ON 30-APR-25: RS.19.8911 (REGULAR - IDCW)</t>
  </si>
  <si>
    <t>NAV AS ON 30-APR-25: RS.19.8911 (REGULAR - GROWTH)</t>
  </si>
  <si>
    <t>NAV AS ON 30-APR-25: RS.21.9694 (DIRECT - IDCW)</t>
  </si>
  <si>
    <t>NAV AS ON 30-APR-25: RS.21.9694 (DIRECT - GROWTH)</t>
  </si>
  <si>
    <t>NAV AS ON 31-OCT-24: RS.19.9838 (REGULAR - IDCW)</t>
  </si>
  <si>
    <t>NAV AS ON 31-OCT-24: RS.19.9838 (REGULAR - GROWTH)</t>
  </si>
  <si>
    <t>NAV AS ON 31-OCT-24: RS.21.932 (DIRECT - IDCW)</t>
  </si>
  <si>
    <t>NAV AS ON 31-OCT-24: RS.21.932 (DIRECT - GROWTH)</t>
  </si>
  <si>
    <t>AVERAGE MATURITY : 1.51 YEARS</t>
  </si>
  <si>
    <t>IND29F-FUT-29-MAY-25</t>
  </si>
  <si>
    <t>IND29F-FUT-24-APR-25</t>
  </si>
  <si>
    <t>Tata Arbitrage Fund</t>
  </si>
  <si>
    <t>(An open ended scheme investing in arbitrage opportunities)</t>
  </si>
  <si>
    <t>•Income over a short term investment horizon</t>
  </si>
  <si>
    <t>•Investments predominantly in arbitrage opportunities in the cash and derivative segments of the equity markets and by investing the balance in debt and money market instruments.</t>
  </si>
  <si>
    <t>INE114A01011</t>
  </si>
  <si>
    <t>INE674K01013</t>
  </si>
  <si>
    <t>CANARA BANK</t>
  </si>
  <si>
    <t>INE476A01022</t>
  </si>
  <si>
    <t>INE140A01024</t>
  </si>
  <si>
    <t>INE00R701025</t>
  </si>
  <si>
    <t>INE821I01022</t>
  </si>
  <si>
    <t>PUNJAB NATIONAL BANK</t>
  </si>
  <si>
    <t>INE160A01022</t>
  </si>
  <si>
    <t>BANK OF INDIA</t>
  </si>
  <si>
    <t>INE084A01016</t>
  </si>
  <si>
    <t>INE438A01022</t>
  </si>
  <si>
    <t>LIFE INSURANCE CORPORATION OF INDIA</t>
  </si>
  <si>
    <t>INE0J1Y01017</t>
  </si>
  <si>
    <t>OIL &amp; NATURAL GAS CO.^</t>
  </si>
  <si>
    <t>LIFE INSURANCE CORPORATION OF INDIA^</t>
  </si>
  <si>
    <t>GMR AIRPORTS LTD^</t>
  </si>
  <si>
    <t>BANK OF INDIA^</t>
  </si>
  <si>
    <t>PUNJAB NATIONAL BANK^</t>
  </si>
  <si>
    <t>JIO FINANCIAL SERVICES LTD^</t>
  </si>
  <si>
    <t>CANARA BANK^</t>
  </si>
  <si>
    <t>BANK OF BARODA^</t>
  </si>
  <si>
    <t>(I) NON-CONVERTIBLE DEBENTURES/BONDS/ZCB</t>
  </si>
  <si>
    <t>** 07.40 % NABARD - 30/01/2026</t>
  </si>
  <si>
    <t>INE261F08DO9</t>
  </si>
  <si>
    <t>INE306N07NL3</t>
  </si>
  <si>
    <t>INE403D08157</t>
  </si>
  <si>
    <t>** 07.59 % SMALL INDUST DEVLOP BANK  OF INDIA - 10/02/2026</t>
  </si>
  <si>
    <t>INE556F08KG3</t>
  </si>
  <si>
    <t>** 05.70 % NABARD - 31/07/2025</t>
  </si>
  <si>
    <t>INE261F08DK7</t>
  </si>
  <si>
    <t>INE916DA7SA6</t>
  </si>
  <si>
    <t>** 07.50 % NABARD - 17/12/2025</t>
  </si>
  <si>
    <t>INE261F08DT8</t>
  </si>
  <si>
    <t>INE756I07EK0</t>
  </si>
  <si>
    <t>INE774D07UT1</t>
  </si>
  <si>
    <t>** 07.54 % SMALL INDUST DEVLOP BANK  OF INDIA - 12/01/2026</t>
  </si>
  <si>
    <t>INE556F08KF5</t>
  </si>
  <si>
    <t>** 07.25 % SMALL INDUST DEVLOP BANK  OF INDIA - 31/07/2025</t>
  </si>
  <si>
    <t>INE556F08KA6</t>
  </si>
  <si>
    <t>INE403D08181</t>
  </si>
  <si>
    <t>INE020B08DK6</t>
  </si>
  <si>
    <t>INE721A07RU2</t>
  </si>
  <si>
    <t>INE296A07SS7</t>
  </si>
  <si>
    <t>** 07.59 % POWER FINANCE CORPORATION - 03/11/2025</t>
  </si>
  <si>
    <t>INE134E08LU1</t>
  </si>
  <si>
    <t>INE916DA7SF5</t>
  </si>
  <si>
    <t>INE721A07SB0</t>
  </si>
  <si>
    <t>INE296A07TA3</t>
  </si>
  <si>
    <t>INE121A07RQ3</t>
  </si>
  <si>
    <t>INE916DA7SD0</t>
  </si>
  <si>
    <t>** 07.13 % POWER FINANCE CORPORATION - 15/07/2026</t>
  </si>
  <si>
    <t>INE134E08LP1</t>
  </si>
  <si>
    <t>INE115A07PW7</t>
  </si>
  <si>
    <t>INE756I07EG8</t>
  </si>
  <si>
    <t>INE115A07PU1</t>
  </si>
  <si>
    <t>INE756I07EB9</t>
  </si>
  <si>
    <t>INE756I07EI4</t>
  </si>
  <si>
    <t>INE721A07NO4</t>
  </si>
  <si>
    <t>** 07.13 % POWER FINANCE CORPORATION - 08/08/2025</t>
  </si>
  <si>
    <t>INE134E08LO4</t>
  </si>
  <si>
    <t>INE121A07QR3</t>
  </si>
  <si>
    <t>INE403D14544</t>
  </si>
  <si>
    <t>NAV AS ON 30-APR-25: RS.13.6015 (REGULAR - MONTHLY IDCW)</t>
  </si>
  <si>
    <t>NAV AS ON 30-APR-25: RS.14.2292 (REGULAR - GROWTH)</t>
  </si>
  <si>
    <t>NAV AS ON 30-APR-25: RS.14.3611 (DIRECT - MONTHLY IDCW)</t>
  </si>
  <si>
    <t>NAV AS ON 30-APR-25: RS.14.9493 (DIRECT - GROWTH)</t>
  </si>
  <si>
    <t>NAV AS ON 31-OCT-24: RS.13.1291 (REGULAR - MONTHLY IDCW)</t>
  </si>
  <si>
    <t>NAV AS ON 31-OCT-24: RS.13.7354 (REGULAR - GROWTH)</t>
  </si>
  <si>
    <t>NAV AS ON 31-OCT-24: RS.13.8088 (DIRECT - MONTHLY IDCW)</t>
  </si>
  <si>
    <t>NAV AS ON 31-OCT-24: RS.14.3746 (DIRECT - GROWTH)</t>
  </si>
  <si>
    <t>AVERAGE MATURITY : 0.13 YEARS</t>
  </si>
  <si>
    <t>BANK OF BARODA-FUT-29-MAY-25</t>
  </si>
  <si>
    <t>BANK OF INDIA-FUT-29-MAY-25</t>
  </si>
  <si>
    <t>CANARA BANK-FUT-29-MAY-25</t>
  </si>
  <si>
    <t>GMR AIRPORTS LTD-FUT-29-MAY-25</t>
  </si>
  <si>
    <t>JIO FINANCIAL SERVICES LTD-FUT-29-MAY-25</t>
  </si>
  <si>
    <t>LIFE INSURANCE CORPORATION OF INDIA-FUT-29-MAY-25</t>
  </si>
  <si>
    <t>OIL &amp; NATURAL GAS CO.-FUT-26-JUN-25</t>
  </si>
  <si>
    <t>OIL &amp; NATURAL GAS CO.-FUT-29-MAY-25</t>
  </si>
  <si>
    <t>PUNJAB NATIONAL BANK-FUT-29-MAY-25</t>
  </si>
  <si>
    <t>STATE BANK OF INDIA-FUT-26-JUN-25</t>
  </si>
  <si>
    <t>BANK OF BARODA-FUT-24-APR-25</t>
  </si>
  <si>
    <t>BANK OF INDIA-FUT-24-APR-25</t>
  </si>
  <si>
    <t>CANARA BANK-FUT-24-APR-25</t>
  </si>
  <si>
    <t>GMR AIRPORTS LTD-FUT-24-APR-25</t>
  </si>
  <si>
    <t>JIO FINANCIAL SERVICES LTD-FUT-24-APR-25</t>
  </si>
  <si>
    <t>NAV AS ON 30-APR-25: RS.10.1616 (REGULAR - GROWTH)</t>
  </si>
  <si>
    <t>NAV AS ON 30-APR-25: RS.10.2367 (DIRECT - IDCW)</t>
  </si>
  <si>
    <t>NAV AS ON 30-APR-25: RS.10.2367 (DIRECT - GROWTH)</t>
  </si>
  <si>
    <t>NAV AS ON 31-OCT-24: RS.10.6064 (REGULAR - IDCW)</t>
  </si>
  <si>
    <t>NAV AS ON 31-OCT-24: RS.10.6064 (REGULAR - GROWTH)</t>
  </si>
  <si>
    <t>NAV AS ON 31-OCT-24: RS.10.6504 (DIRECT - IDCW)</t>
  </si>
  <si>
    <t>NAV AS ON 31-OCT-24: RS.10.6504 (DIRECT - GROWTH)</t>
  </si>
  <si>
    <t>(An open-ended scheme replicating/tracking Nifty500 Multicap India Manufacturing 50:30:20 Index)</t>
  </si>
  <si>
    <t>Investment in equity and equity related instruments comprised in Nifty500 Multicap India Manufacturing 50:30:20 Index.</t>
  </si>
  <si>
    <t>INE101A01026</t>
  </si>
  <si>
    <t>INE044A01036</t>
  </si>
  <si>
    <t>INE585B01010</t>
  </si>
  <si>
    <t>INE155A01022</t>
  </si>
  <si>
    <t>Aerospace and Defense</t>
  </si>
  <si>
    <t>INE263A01024</t>
  </si>
  <si>
    <t>INE917I01010</t>
  </si>
  <si>
    <t>INE059A01026</t>
  </si>
  <si>
    <t>INE326A01037</t>
  </si>
  <si>
    <t>INE066F01020</t>
  </si>
  <si>
    <t>INE066A01021</t>
  </si>
  <si>
    <t>INE406A01037</t>
  </si>
  <si>
    <t>INE947Q01028</t>
  </si>
  <si>
    <t>INE603J01030</t>
  </si>
  <si>
    <t>INE761H01022</t>
  </si>
  <si>
    <t>INE226A01021</t>
  </si>
  <si>
    <t>INE299U01018</t>
  </si>
  <si>
    <t>INE540L01014</t>
  </si>
  <si>
    <t>INE195A01028</t>
  </si>
  <si>
    <t>UNION BANK OF INDIA-FUT-24-APR-25</t>
  </si>
  <si>
    <t>Tata Ultra Short Term Fund</t>
  </si>
  <si>
    <t>(An open ended ultra‐short term debt scheme investing in instruments such that the Macaulay duration (Refer page 17 of SID) of the portfolio is between 3 months and 6 months. A Relatively Low Interest Rate Risk and Moderate Credit Risk.)</t>
  </si>
  <si>
    <t>•Regular Income Over Short Term.</t>
  </si>
  <si>
    <t>•Investment in Debt &amp; Money Market instruments such that the Macaulay Duration of the portfolio is between 3 months - 6 months.</t>
  </si>
  <si>
    <t>SDL MAHARASHTRA 8.14% (27/05/2025)</t>
  </si>
  <si>
    <t>IN2220150022</t>
  </si>
  <si>
    <t>** 06.50 % POWER FINANCE CORPORATION - 17/09/2025</t>
  </si>
  <si>
    <t>INE134E08LD7</t>
  </si>
  <si>
    <t>Investment in equity and equity related instruments comprising of Nifty200 Alpha 30 Index.</t>
  </si>
  <si>
    <t>Financial Technology (Fintech)</t>
  </si>
  <si>
    <t>INE982J01020</t>
  </si>
  <si>
    <t>INE361B01024</t>
  </si>
  <si>
    <t>INE797F01020</t>
  </si>
  <si>
    <t>INE663F01024</t>
  </si>
  <si>
    <t>INE296A01024</t>
  </si>
  <si>
    <t>INE067A01029</t>
  </si>
  <si>
    <t>INE121A01024</t>
  </si>
  <si>
    <t>INE721A01047</t>
  </si>
  <si>
    <t>INE417T01026</t>
  </si>
  <si>
    <t>INE262H01021</t>
  </si>
  <si>
    <t>KALYAN JEWELLERS INDIA LTD</t>
  </si>
  <si>
    <t>INE303R01014</t>
  </si>
  <si>
    <t>NAV AS ON 30-APR-25: RS.7.9341 (REGULAR - IDCW)</t>
  </si>
  <si>
    <t>NAV AS ON 30-APR-25: RS.7.9341 (REGULAR - GROWTH)</t>
  </si>
  <si>
    <t>NAV AS ON 30-APR-25: RS.7.9731 (DIRECT - IDCW)</t>
  </si>
  <si>
    <t>NAV AS ON 30-APR-25: RS.7.9731 (DIRECT - GROWTH)</t>
  </si>
  <si>
    <t>NAV AS ON 31-OCT-24: RS.8.9732 (REGULAR - IDCW)</t>
  </si>
  <si>
    <t>NAV AS ON 31-OCT-24: RS.8.9732 (REGULAR - GROWTH)</t>
  </si>
  <si>
    <t>NAV AS ON 31-OCT-24: RS.8.9839 (DIRECT - IDCW)</t>
  </si>
  <si>
    <t>NAV AS ON 31-OCT-24: RS.8.9839 (DIRECT - GROWTH)</t>
  </si>
  <si>
    <t>(An open-ended scheme replicating / tracking Nifty Realty Index (TRI))</t>
  </si>
  <si>
    <t>Investment in equity and equity related instruments comprised in Nifty Realty Index</t>
  </si>
  <si>
    <t>INE271C01023</t>
  </si>
  <si>
    <t>INE670K01029</t>
  </si>
  <si>
    <t>INE671H01015</t>
  </si>
  <si>
    <t>INE301A01014</t>
  </si>
  <si>
    <t>NAV AS ON 30-APR-25: RS.9.0347 (REGULAR - IDCW)</t>
  </si>
  <si>
    <t>NAV AS ON 30-APR-25: RS.9.0347 (REGULAR - GROWTH)</t>
  </si>
  <si>
    <t>NAV AS ON 30-APR-25: RS.9.1037 (DIRECT - IDCW)</t>
  </si>
  <si>
    <t>NAV AS ON 30-APR-25: RS.9.1037 (DIRECT - GROWTH)</t>
  </si>
  <si>
    <t>NAV AS ON 31-OCT-24: RS.10.2549 (REGULAR - IDCW)</t>
  </si>
  <si>
    <t>NAV AS ON 31-OCT-24: RS.10.2549 (REGULAR - GROWTH)</t>
  </si>
  <si>
    <t>NAV AS ON 31-OCT-24: RS.10.2988 (DIRECT - IDCW)</t>
  </si>
  <si>
    <t>NAV AS ON 31-OCT-24: RS.10.2988 (DIRECT - GROWTH)</t>
  </si>
  <si>
    <t>Tata Nifty Private Bank Exchange Traded Fund</t>
  </si>
  <si>
    <t>(An Open-Ended Exchange Traded Fund replicating/ tracking -Nifty Private Bank Index)</t>
  </si>
  <si>
    <t>•Long Term Capital Growth.</t>
  </si>
  <si>
    <t>•An exchange traded fund that aims to provide returns that closely correspond to the returns provided by Nifty Private Bank Index, subject to tracking error</t>
  </si>
  <si>
    <t>INE171A01029</t>
  </si>
  <si>
    <t>INE528G01035</t>
  </si>
  <si>
    <t>INE545U01014</t>
  </si>
  <si>
    <t>INE976G01028</t>
  </si>
  <si>
    <t>NAV AS ON 30-APR-25: RS.281.884 (DIRECT PLAN)</t>
  </si>
  <si>
    <t>NAV AS ON 31-OCT-24: RS.259.2197 (DIRECT PLAN)</t>
  </si>
  <si>
    <t>An open-ended scheme replicating/tracking Nifty MidSmall Healthcare Index (TRI).</t>
  </si>
  <si>
    <t>Investment in equity and equity related instruments comprised in Nifty MidSmall Healthcare Index</t>
  </si>
  <si>
    <t>INE061F01013</t>
  </si>
  <si>
    <t>MANKIND PHARMA LTD</t>
  </si>
  <si>
    <t>INE634S01028</t>
  </si>
  <si>
    <t>INE571A01038</t>
  </si>
  <si>
    <t>INE358A01014</t>
  </si>
  <si>
    <t>INE376G01013</t>
  </si>
  <si>
    <t>INE159A01016</t>
  </si>
  <si>
    <t>INE398R01022</t>
  </si>
  <si>
    <t>INE031B01049</t>
  </si>
  <si>
    <t>INE068V01023</t>
  </si>
  <si>
    <t>INE600L01024</t>
  </si>
  <si>
    <t>INE474Q01031</t>
  </si>
  <si>
    <t>Healthcare Equipment &amp; Supplies</t>
  </si>
  <si>
    <t>INE205C01021</t>
  </si>
  <si>
    <t>INE961O01016</t>
  </si>
  <si>
    <t>INE182A01018</t>
  </si>
  <si>
    <t>INE901L01018</t>
  </si>
  <si>
    <t>NAV AS ON 30-APR-25: RS.11.9231 (REGULAR - IDCW)</t>
  </si>
  <si>
    <t>NAV AS ON 30-APR-25: RS.11.9231 (REGULAR - GROWTH)</t>
  </si>
  <si>
    <t>NAV AS ON 30-APR-25: RS.12.009 (DIRECT - IDCW)</t>
  </si>
  <si>
    <t>NAV AS ON 30-APR-25: RS.12.009 (DIRECT - GROWTH)</t>
  </si>
  <si>
    <t>NAV AS ON 31-OCT-24: RS.12.5475 (REGULAR - IDCW)</t>
  </si>
  <si>
    <t>NAV AS ON 31-OCT-24: RS.12.5475 (REGULAR - GROWTH)</t>
  </si>
  <si>
    <t>NAV AS ON 31-OCT-24: RS.12.5978 (DIRECT - IDCW)</t>
  </si>
  <si>
    <t>NAV AS ON 31-OCT-24: RS.12.5978 (DIRECT - GROWTH)</t>
  </si>
  <si>
    <t>PORTFOLIO TURNOVER RATIO: 0.19 TIMES</t>
  </si>
  <si>
    <t>(An open-ended scheme replicating/tracking NIFTY Midcap 150 Momentum 50 Index)</t>
  </si>
  <si>
    <t>•Investment in equity and equity related instruments comprised in Nifty Midcap 150 Momentum 50 Index.</t>
  </si>
  <si>
    <t>INE591G01017</t>
  </si>
  <si>
    <t>INE881D01027</t>
  </si>
  <si>
    <t>INE127D01025</t>
  </si>
  <si>
    <t>INE356A01018</t>
  </si>
  <si>
    <t>INE281B01032</t>
  </si>
  <si>
    <t>RAIL VIKAS NIGAM LTD</t>
  </si>
  <si>
    <t>INE415G01027</t>
  </si>
  <si>
    <t>MAZAGON DOCK SHIPBUILDERS LTD</t>
  </si>
  <si>
    <t>INE249Z01020</t>
  </si>
  <si>
    <t>INE07Y701011</t>
  </si>
  <si>
    <t>INE405E01023</t>
  </si>
  <si>
    <t>INE202E01016</t>
  </si>
  <si>
    <t>INE878B01027</t>
  </si>
  <si>
    <t>INDIAN BANK</t>
  </si>
  <si>
    <t>INE562A01011</t>
  </si>
  <si>
    <t>CRISIL</t>
  </si>
  <si>
    <t>INE007A01025</t>
  </si>
  <si>
    <t>INE031A01017</t>
  </si>
  <si>
    <t>INE152A01029</t>
  </si>
  <si>
    <t>INE171Z01026</t>
  </si>
  <si>
    <t>NAV AS ON 30-APR-25: RS.16.7027 (REGULAR - IDCW)</t>
  </si>
  <si>
    <t>NAV AS ON 30-APR-25: RS.16.7026 (REGULAR - GROWTH)</t>
  </si>
  <si>
    <t>NAV AS ON 30-APR-25: RS.17.029 (DIRECT - IDCW)</t>
  </si>
  <si>
    <t>NAV AS ON 30-APR-25: RS.17.029 (DIRECT - GROWTH)</t>
  </si>
  <si>
    <t>NAV AS ON 31-OCT-24: RS.18.3739 (REGULAR - IDCW)</t>
  </si>
  <si>
    <t>NAV AS ON 31-OCT-24: RS.18.3739 (REGULAR - GROWTH)</t>
  </si>
  <si>
    <t>NAV AS ON 31-OCT-24: RS.18.6751 (DIRECT - IDCW)</t>
  </si>
  <si>
    <t>NAV AS ON 31-OCT-24: RS.18.6751 (DIRECT - GROWTH)</t>
  </si>
  <si>
    <t>An open-ended scheme replicating / tracking Nifty India Tourism Index (TRI).</t>
  </si>
  <si>
    <t>Investment in equity and equity related instruments comprised in Nifty India Tourism Index</t>
  </si>
  <si>
    <t>INE806T01020</t>
  </si>
  <si>
    <t>INE872J01023</t>
  </si>
  <si>
    <t>INE427F01016</t>
  </si>
  <si>
    <t>INE274F01020</t>
  </si>
  <si>
    <t>BLS INTERNATIONAL SERVICES LTD</t>
  </si>
  <si>
    <t>INE153T01027</t>
  </si>
  <si>
    <t>INE879I01012</t>
  </si>
  <si>
    <t>INE673O01025</t>
  </si>
  <si>
    <t>NAV AS ON 30-APR-25: RS.10.2434 (REGULAR - IDCW)</t>
  </si>
  <si>
    <t>NAV AS ON 30-APR-25: RS.10.2434 (REGULAR - GROWTH)</t>
  </si>
  <si>
    <t>NAV AS ON 30-APR-25: RS.10.3026 (DIRECT - IDCW)</t>
  </si>
  <si>
    <t>NAV AS ON 30-APR-25: RS.10.3026 (DIRECT - GROWTH)</t>
  </si>
  <si>
    <t>NAV AS ON 31-OCT-24: RS.9.2839 (REGULAR - IDCW)</t>
  </si>
  <si>
    <t>NAV AS ON 31-OCT-24: RS.9.2839 (REGULAR - GROWTH)</t>
  </si>
  <si>
    <t>NAV AS ON 31-OCT-24: RS.9.3031 (DIRECT - IDCW)</t>
  </si>
  <si>
    <t>NAV AS ON 31-OCT-24: RS.9.3031 (DIRECT - GROWTH)</t>
  </si>
  <si>
    <t>Tata Nifty India Digital Exchange Traded Fund</t>
  </si>
  <si>
    <t>(An Open-Ended Exchange Traded Fund replicating/tracking Nifty India Digital Index)</t>
  </si>
  <si>
    <t>•An exchange traded fund that aims to provide returns that corresponds to the returns provided by Nifty India Digital Index, subject to tracking error.</t>
  </si>
  <si>
    <t>INE669C01036</t>
  </si>
  <si>
    <t>FSN E COMMERCE VENTURES LTD</t>
  </si>
  <si>
    <t>INE388Y01029</t>
  </si>
  <si>
    <t>INE075A01022</t>
  </si>
  <si>
    <t>INE214T01019</t>
  </si>
  <si>
    <t>INE00H001014</t>
  </si>
  <si>
    <t>INE670A01012</t>
  </si>
  <si>
    <t>INE933S01016</t>
  </si>
  <si>
    <t>INE010V01017</t>
  </si>
  <si>
    <t>TATA TECHNOLOGIES LTD</t>
  </si>
  <si>
    <t>INE142M01025</t>
  </si>
  <si>
    <t>INE136B01020</t>
  </si>
  <si>
    <t>INE00WC01027</t>
  </si>
  <si>
    <t>INE269A01021</t>
  </si>
  <si>
    <t>INE306R01017</t>
  </si>
  <si>
    <t>INE836A01035</t>
  </si>
  <si>
    <t>NAV AS ON 30-APR-25: RS.86.7648 (DIRECT PLAN)</t>
  </si>
  <si>
    <t>NAV AS ON 31-OCT-24: RS.92.3861 (DIRECT PLAN)</t>
  </si>
  <si>
    <t>(An Open ended fund of fund scheme investing in Tata Nifty India Digital Exchange Traded Fund)</t>
  </si>
  <si>
    <t>•Investment in Tata Nifty India Digital Exchange Traded Fund.</t>
  </si>
  <si>
    <t>MUTUAL FUND UNITS</t>
  </si>
  <si>
    <t>INF277KA1364</t>
  </si>
  <si>
    <t>NAV AS ON 30-APR-25: RS.13.4415 (REGULAR - IDCW)</t>
  </si>
  <si>
    <t>NAV AS ON 30-APR-25: RS.13.4415 (REGULAR - GROWTH)</t>
  </si>
  <si>
    <t>NAV AS ON 30-APR-25: RS.13.6333 (DIRECT - IDCW)</t>
  </si>
  <si>
    <t>NAV AS ON 30-APR-25: RS.13.6333 (DIRECT - GROWTH)</t>
  </si>
  <si>
    <t>NAV AS ON 31-OCT-24: RS.14.385 (REGULAR - IDCW)</t>
  </si>
  <si>
    <t>NAV AS ON 31-OCT-24: RS.14.385 (REGULAR - GROWTH)</t>
  </si>
  <si>
    <t>NAV AS ON 31-OCT-24: RS.14.5607 (DIRECT - IDCW)</t>
  </si>
  <si>
    <t>NAV AS ON 31-OCT-24: RS.14.5607 (DIRECT - GROWTH)</t>
  </si>
  <si>
    <t>An open-ended scheme replicating/tracking Nifty Financial Services Index.</t>
  </si>
  <si>
    <t>Investment in equity and equity related instruments comprised in Nifty Financial Services Index.</t>
  </si>
  <si>
    <t>STATE BANK OF INDIA</t>
  </si>
  <si>
    <t>INE062A01020</t>
  </si>
  <si>
    <t>JIO FINANCIAL SERVICES LTD</t>
  </si>
  <si>
    <t>INE758E01017</t>
  </si>
  <si>
    <t>INE123W01016</t>
  </si>
  <si>
    <t>INE134E01011</t>
  </si>
  <si>
    <t>INE020B01018</t>
  </si>
  <si>
    <t>INE018E01016</t>
  </si>
  <si>
    <t>INE726G01019</t>
  </si>
  <si>
    <t>INE115A01026</t>
  </si>
  <si>
    <t>NAV AS ON 30-APR-25: RS.12.1007 (REGULAR - IDCW)</t>
  </si>
  <si>
    <t>NAV AS ON 30-APR-25: RS.12.1007 (REGULAR - GROWTH)</t>
  </si>
  <si>
    <t>NAV AS ON 30-APR-25: RS.12.1872 (DIRECT - IDCW)</t>
  </si>
  <si>
    <t>NAV AS ON 30-APR-25: RS.12.1872 (DIRECT - GROWTH)</t>
  </si>
  <si>
    <t>NAV AS ON 31-OCT-24: RS.11.1635 (REGULAR - IDCW)</t>
  </si>
  <si>
    <t>NAV AS ON 31-OCT-24: RS.11.1635 (REGULAR - GROWTH)</t>
  </si>
  <si>
    <t>NAV AS ON 31-OCT-24: RS.11.2075 (DIRECT - IDCW)</t>
  </si>
  <si>
    <t>NAV AS ON 31-OCT-24: RS.11.2075 (DIRECT - GROWTH)</t>
  </si>
  <si>
    <t>An open-ended scheme replicating/ tracking Nifty Capital Markets Index (TRI)</t>
  </si>
  <si>
    <t>Investment in equity and equity related instruments comprised in Nifty Capital Markets Index.</t>
  </si>
  <si>
    <t>INE736A01011</t>
  </si>
  <si>
    <t>COMPUTER AGE MANAGEMENT SERVICES LTD</t>
  </si>
  <si>
    <t>INE596I01012</t>
  </si>
  <si>
    <t>INE022Q01020</t>
  </si>
  <si>
    <t>INE138Y01010</t>
  </si>
  <si>
    <t>INE732I01013</t>
  </si>
  <si>
    <t>INE338I01027</t>
  </si>
  <si>
    <t>NUVAMA WEALTH MANAGEMENT LTD</t>
  </si>
  <si>
    <t>INE531F01015</t>
  </si>
  <si>
    <t>ANAND RATHI WEALTH LTD</t>
  </si>
  <si>
    <t>INE463V01026</t>
  </si>
  <si>
    <t>INE404A01024</t>
  </si>
  <si>
    <t>NAV AS ON 30-APR-25: RS.10.1284 (REGULAR - IDCW)</t>
  </si>
  <si>
    <t>NAV AS ON 30-APR-25: RS.10.1284 (REGULAR - GROWTH)</t>
  </si>
  <si>
    <t>NAV AS ON 30-APR-25: RS.10.1636 (DIRECT - IDCW)</t>
  </si>
  <si>
    <t>NAV AS ON 30-APR-25: RS.10.1636 (DIRECT - GROWTH)</t>
  </si>
  <si>
    <t>NAV AS ON 31-OCT-24: RS.10.1168 (REGULAR - IDCW)</t>
  </si>
  <si>
    <t>NAV AS ON 31-OCT-24: RS.10.1168 (REGULAR - GROWTH)</t>
  </si>
  <si>
    <t>NAV AS ON 31-OCT-24: RS.10.1175 (DIRECT - IDCW)</t>
  </si>
  <si>
    <t>NAV AS ON 31-OCT-24: RS.10.1175 (DIRECT - GROWTH)</t>
  </si>
  <si>
    <t>PORTFOLIO TURNOVER RATIO: 0.22 TIMES</t>
  </si>
  <si>
    <t>An open-ended scheme replicating/tracking Nifty Auto Index (TRI).</t>
  </si>
  <si>
    <t>Investment in equity and equity related instruments comprised in Nifty Auto Index.</t>
  </si>
  <si>
    <t>INE494B01023</t>
  </si>
  <si>
    <t>INE775A01035</t>
  </si>
  <si>
    <t>INE323A01026</t>
  </si>
  <si>
    <t>NAV AS ON 30-APR-25: RS.9.9995 (REGULAR - IDCW)</t>
  </si>
  <si>
    <t>NAV AS ON 30-APR-25: RS.9.9995 (REGULAR - GROWTH)</t>
  </si>
  <si>
    <t>NAV AS ON 30-APR-25: RS.10.0727 (DIRECT - IDCW)</t>
  </si>
  <si>
    <t>NAV AS ON 30-APR-25: RS.10.0727 (DIRECT - GROWTH)</t>
  </si>
  <si>
    <t>NAV AS ON 31-OCT-24: RS.10.6055 (REGULAR - IDCW)</t>
  </si>
  <si>
    <t>NAV AS ON 31-OCT-24: RS.10.6055 (REGULAR - GROWTH)</t>
  </si>
  <si>
    <t>NAV AS ON 31-OCT-24: RS.10.6487 (DIRECT - IDCW)</t>
  </si>
  <si>
    <t>NAV AS ON 31-OCT-24: RS.10.6487 (DIRECT - GROWTH)</t>
  </si>
  <si>
    <t>PORTFOLIO TURNOVER RATIO: 0.16 TIMES</t>
  </si>
  <si>
    <t>Tata Nifty 50 Index Fund</t>
  </si>
  <si>
    <t>(An open-ended equity scheme tracking Nifty 50 Index)</t>
  </si>
  <si>
    <t>• Long Term Capital Appreciation</t>
  </si>
  <si>
    <t>•To reflect / mirror the Nifty 50 returns by investing in the same stocks which comprises of NIFTY50.</t>
  </si>
  <si>
    <t>INE021A01026</t>
  </si>
  <si>
    <t>Metals &amp; Minerals Trading</t>
  </si>
  <si>
    <t>INE423A01024</t>
  </si>
  <si>
    <t>NAV AS ON 30-APR-25: RS.150.4905 (REGULAR - GROWTH)</t>
  </si>
  <si>
    <t>NAV AS ON 30-APR-25: RS.163.0999 (DIRECT - GROWTH)</t>
  </si>
  <si>
    <t>NAV AS ON 31-OCT-24: RS.149.7218 (REGULAR - GROWTH)</t>
  </si>
  <si>
    <t>NAV AS ON 31-OCT-24: RS.162.0091 (DIRECT - GROWTH)</t>
  </si>
  <si>
    <t>PORTFOLIO TURNOVER RATIO: 0.12 TIMES</t>
  </si>
  <si>
    <t>Tata Nifty 50 Exchange Traded Fund</t>
  </si>
  <si>
    <t>(An Open Ended Exchange Traded Fund tracking Nifty 50 Index)</t>
  </si>
  <si>
    <t>•Investments in Equity &amp; Equity related instruments covered by Nifty 50 Index.</t>
  </si>
  <si>
    <t>NAV AS ON 30-APR-25: RS.260.4482 (DIRECT PLAN)</t>
  </si>
  <si>
    <t>NAV AS ON 31-OCT-24: RS.258.39 (DIRECT PLAN)</t>
  </si>
  <si>
    <t>(An open ended equity scheme investing across large cap, mid cap, small cap stocks)</t>
  </si>
  <si>
    <t>•To Generate Long Term Capital Appreciation.</t>
  </si>
  <si>
    <t>•An open ended equity scheme investing across large cap, mid cap and small cap stocks</t>
  </si>
  <si>
    <t>INE572E01012</t>
  </si>
  <si>
    <t>INE684F01012</t>
  </si>
  <si>
    <t>VISHAL MEGA MART LTD</t>
  </si>
  <si>
    <t>INE01EA01019</t>
  </si>
  <si>
    <t>INE702C01027</t>
  </si>
  <si>
    <t>INE940H01022</t>
  </si>
  <si>
    <t>INE410B01037</t>
  </si>
  <si>
    <t>INE063P01018</t>
  </si>
  <si>
    <t>INE142Z01019</t>
  </si>
  <si>
    <t>INE526E01018</t>
  </si>
  <si>
    <t>INE00LO01017</t>
  </si>
  <si>
    <t>INE200A01026</t>
  </si>
  <si>
    <t>INE634I01029</t>
  </si>
  <si>
    <t>INE212H01026</t>
  </si>
  <si>
    <t>YATRA ONLINE LTD</t>
  </si>
  <si>
    <t>INE0JR601024</t>
  </si>
  <si>
    <t>INE08ZM01014</t>
  </si>
  <si>
    <t>NAV AS ON 30-APR-25: RS.13.1853 (REGULAR - IDCW)</t>
  </si>
  <si>
    <t>NAV AS ON 30-APR-25: RS.13.1853 (REGULAR - GROWTH)</t>
  </si>
  <si>
    <t>NAV AS ON 30-APR-25: RS.13.6637 (DIRECT - IDCW)</t>
  </si>
  <si>
    <t>NAV AS ON 30-APR-25: RS.13.6637 (DIRECT - GROWTH)</t>
  </si>
  <si>
    <t>NAV AS ON 31-OCT-24: RS.14.6577 (REGULAR - IDCW)</t>
  </si>
  <si>
    <t>NAV AS ON 31-OCT-24: RS.14.6577 (REGULAR - GROWTH)</t>
  </si>
  <si>
    <t>NAV AS ON 31-OCT-24: RS.15.0849 (DIRECT - IDCW)</t>
  </si>
  <si>
    <t>NAV AS ON 31-OCT-24: RS.15.0849 (DIRECT - GROWTH)</t>
  </si>
  <si>
    <t>Tata Multi Asset Opportunities Fund</t>
  </si>
  <si>
    <t>(An open ended scheme investing in equity, debt &amp; exchange traded commodity derivatives)</t>
  </si>
  <si>
    <t>•Investment in equity &amp; equity related instruments, debt instruments, exchange traded commodity derivatives and other instruments.</t>
  </si>
  <si>
    <t>SILVER MINI (5 KGS) COMMODITY</t>
  </si>
  <si>
    <t>INE943P01029</t>
  </si>
  <si>
    <t>AFCONS INFRASTRUCTURE LTD</t>
  </si>
  <si>
    <t>INE101I01011</t>
  </si>
  <si>
    <t>INE995S01015</t>
  </si>
  <si>
    <t>BANK OF BARODA</t>
  </si>
  <si>
    <t>INE028A01039</t>
  </si>
  <si>
    <t>LE TRAVENUES TECHNOLOGY LTD</t>
  </si>
  <si>
    <t>INE0HV901016</t>
  </si>
  <si>
    <t>TEGA INDUSTRIES LTD</t>
  </si>
  <si>
    <t>INE011K01018</t>
  </si>
  <si>
    <t>INE922K01024</t>
  </si>
  <si>
    <t>INE926X01010</t>
  </si>
  <si>
    <t>FIVE-STAR BUSINESS FINANCE LTD</t>
  </si>
  <si>
    <t>INE128S01021</t>
  </si>
  <si>
    <t>INE191H01014</t>
  </si>
  <si>
    <t>INE285B01017</t>
  </si>
  <si>
    <t>INE012A01025</t>
  </si>
  <si>
    <t>*</t>
  </si>
  <si>
    <t>GOLD (1 KG-1000 GMS) COMMODITY^</t>
  </si>
  <si>
    <t>SILVER (30 KG) COMMODITY^</t>
  </si>
  <si>
    <t>SILVER MINI (5 KGS) COMMODITY^</t>
  </si>
  <si>
    <t>CRUDE OIL (100 BARRELS) COMMODITY^</t>
  </si>
  <si>
    <t>OIL Commodities</t>
  </si>
  <si>
    <t>STATE BANK OF INDIA^</t>
  </si>
  <si>
    <t>INF277K01OK4</t>
  </si>
  <si>
    <t>SGS MAHARASHTRA 6.77% (30/04/2037)</t>
  </si>
  <si>
    <t>IN2220250053</t>
  </si>
  <si>
    <t>GOI - 7.10% (08/04/2034)</t>
  </si>
  <si>
    <t>IN0020240019</t>
  </si>
  <si>
    <t>GOI - 5.63% (12/04/2026)</t>
  </si>
  <si>
    <t>IN0020210012</t>
  </si>
  <si>
    <t>GOI - 7.26% (06/02/2033)</t>
  </si>
  <si>
    <t>IN0020220151</t>
  </si>
  <si>
    <t>GOI - 7.18% (14/08/2033)</t>
  </si>
  <si>
    <t>IN0020230085</t>
  </si>
  <si>
    <t>GOI - 7.02% (18/06/2031)</t>
  </si>
  <si>
    <t>IN0020240076</t>
  </si>
  <si>
    <t>SGS TAMILNADU 7.44% (05/06/2034)</t>
  </si>
  <si>
    <t>IN3120240103</t>
  </si>
  <si>
    <t>GOI - 7.18% (24/07/2037)</t>
  </si>
  <si>
    <t>IN0020230077</t>
  </si>
  <si>
    <t>SGS MAHARASHTRA 7.49% (07/02/2036)</t>
  </si>
  <si>
    <t>IN2220230220</t>
  </si>
  <si>
    <t>SGS WEST BENGAL 7.48% (14/02/2043)</t>
  </si>
  <si>
    <t>IN3420230218</t>
  </si>
  <si>
    <t>SGS UTTAR PRADESH 7.46% (22/03/2039)</t>
  </si>
  <si>
    <t>IN3320230326</t>
  </si>
  <si>
    <t>SGS MAHARASHTRA 7.48% (07/02/2035)</t>
  </si>
  <si>
    <t>IN2220230212</t>
  </si>
  <si>
    <t>SGS MAHARASHTRA 7.63% (31/01/2036)</t>
  </si>
  <si>
    <t>IN2220230204</t>
  </si>
  <si>
    <t>SGS MAHARASHTRA 7.63% (31/01/2035)</t>
  </si>
  <si>
    <t>IN2220230196</t>
  </si>
  <si>
    <t>GOI - 5.77% (03/08/2030)</t>
  </si>
  <si>
    <t>IN0020200153</t>
  </si>
  <si>
    <t>INE020B08EZ2</t>
  </si>
  <si>
    <t>INE403D08264</t>
  </si>
  <si>
    <t>** 07.45 % EXIM - 12/04/2028</t>
  </si>
  <si>
    <t>INE514E08GB4</t>
  </si>
  <si>
    <t>** 07.85 % INTERISE TRUST - 31/03/2040</t>
  </si>
  <si>
    <t>INE790Z07053</t>
  </si>
  <si>
    <t>NAV AS ON 30-APR-25: RS.22.4928 (REGULAR - IDCW)</t>
  </si>
  <si>
    <t>NAV AS ON 30-APR-25: RS.22.4928 (REGULAR - GROWTH)</t>
  </si>
  <si>
    <t>NAV AS ON 30-APR-25: RS.24.5489 (DIRECT - IDCW)</t>
  </si>
  <si>
    <t>NAV AS ON 30-APR-25: RS.24.5489 (DIRECT - GROWTH)</t>
  </si>
  <si>
    <t>NAV AS ON 31-OCT-24: RS.22.4219 (REGULAR - IDCW)</t>
  </si>
  <si>
    <t>NAV AS ON 31-OCT-24: RS.22.4219 (REGULAR - GROWTH)</t>
  </si>
  <si>
    <t>NAV AS ON 31-OCT-24: RS.24.3045 (DIRECT - IDCW)</t>
  </si>
  <si>
    <t>NAV AS ON 31-OCT-24: RS.24.3045 (DIRECT - GROWTH)</t>
  </si>
  <si>
    <t>AVERAGE MATURITY : 0.96 YEARS</t>
  </si>
  <si>
    <t>STATE BANK OF INDIA-FUT-29-MAY-25</t>
  </si>
  <si>
    <t>STATE BANK OF INDIA-FUT-24-APR-25</t>
  </si>
  <si>
    <t>Tata Mid Cap Growth Fund</t>
  </si>
  <si>
    <t>(An open-ended equity scheme predominantly investing in mid cap stocks)</t>
  </si>
  <si>
    <t>• Investment predominantly in equity &amp; equity related instruments of growth oriented mid cap companies.</t>
  </si>
  <si>
    <t>INE180A01020</t>
  </si>
  <si>
    <t>INE949L01017</t>
  </si>
  <si>
    <t>BHARTI HEXACOM LTD</t>
  </si>
  <si>
    <t>INE343G01021</t>
  </si>
  <si>
    <t>INE823G01014</t>
  </si>
  <si>
    <t>JSW INFRASTRUCTURE LTD</t>
  </si>
  <si>
    <t>INE880J01026</t>
  </si>
  <si>
    <t>INE498L01015</t>
  </si>
  <si>
    <t>INE619A01035</t>
  </si>
  <si>
    <t>INE930H01031</t>
  </si>
  <si>
    <t>INE201P01022</t>
  </si>
  <si>
    <t>INE470A01017</t>
  </si>
  <si>
    <t>INE473A01011</t>
  </si>
  <si>
    <t>INE766P01016</t>
  </si>
  <si>
    <t>NAV AS ON 30-APR-25: RS.110.2968 (REGULAR - IDCW)</t>
  </si>
  <si>
    <t>NAV AS ON 30-APR-25: RS.399.6027 (REGULAR - GROWTH)</t>
  </si>
  <si>
    <t>NAV AS ON 30-APR-25: RS.149.5868 (DIRECT - IDCW)</t>
  </si>
  <si>
    <t>NAV AS ON 30-APR-25: RS.453.1711 (DIRECT - GROWTH)</t>
  </si>
  <si>
    <t>NAV AS ON 31-OCT-24: RS.118.8639 (REGULAR - IDCW)</t>
  </si>
  <si>
    <t>NAV AS ON 31-OCT-24: RS.430.6422 (REGULAR - GROWTH)</t>
  </si>
  <si>
    <t>NAV AS ON 31-OCT-24: RS.160.1931 (DIRECT - IDCW)</t>
  </si>
  <si>
    <t>NAV AS ON 31-OCT-24: RS.485.3031 (DIRECT - GROWTH)</t>
  </si>
  <si>
    <t>Tata large Cap Fund</t>
  </si>
  <si>
    <t>(An open-ended equity scheme predominantly investing in large cap stock)</t>
  </si>
  <si>
    <t>•Investment predominantly in equity &amp; equity related securities of large cap companies.</t>
  </si>
  <si>
    <t>INE0V6F01027</t>
  </si>
  <si>
    <t>INE463A01038</t>
  </si>
  <si>
    <t>Personal Products</t>
  </si>
  <si>
    <t>INE259A01022</t>
  </si>
  <si>
    <t>INE003A01024</t>
  </si>
  <si>
    <t>INE671A01010</t>
  </si>
  <si>
    <t>NAV AS ON 30-APR-25: RS.483.9724 (REGULAR - GROWTH)</t>
  </si>
  <si>
    <t>NAV AS ON 30-APR-25: RS.105.453 (REGULAR - IDCW)</t>
  </si>
  <si>
    <t>NAV AS ON 30-APR-25: RS.554.312 (DIRECT - GROWTH)</t>
  </si>
  <si>
    <t>NAV AS ON 30-APR-25: RS.125.9295 (DIRECT - IDCW)</t>
  </si>
  <si>
    <t>NAV AS ON 31-OCT-24: RS.492.0823 (REGULAR - GROWTH)</t>
  </si>
  <si>
    <t>NAV AS ON 31-OCT-24: RS.107.2209 (REGULAR - IDCW)</t>
  </si>
  <si>
    <t>NAV AS ON 31-OCT-24: RS.560.6397 (DIRECT - GROWTH)</t>
  </si>
  <si>
    <t>NAV AS ON 31-OCT-24: RS.127.3711 (DIRECT - IDCW)</t>
  </si>
  <si>
    <t>Tata large &amp; Mid Cap Fund</t>
  </si>
  <si>
    <t>(An open ended equity scheme investing in both large cap and mid cap stocks)</t>
  </si>
  <si>
    <t>•Investment in equity and equity related instruments of well researched value and growth oriented Large &amp; Mid Cap Companies.</t>
  </si>
  <si>
    <t>INE200M01039</t>
  </si>
  <si>
    <t>INE387A01021</t>
  </si>
  <si>
    <t>INE774D01024</t>
  </si>
  <si>
    <t>INE647O01011</t>
  </si>
  <si>
    <t>IN9397D01014</t>
  </si>
  <si>
    <t>INE379A01028</t>
  </si>
  <si>
    <t>NAV AS ON 30-APR-25: RS.81.0743 (REGULAR - IDCW)</t>
  </si>
  <si>
    <t>NAV AS ON 30-APR-25: RS.502.9676 (REGULAR - GROWTH)</t>
  </si>
  <si>
    <t>NAV AS ON 30-APR-25: RS.112.092 (DIRECT - IDCW)</t>
  </si>
  <si>
    <t>NAV AS ON 30-APR-25: RS.572.1085 (DIRECT - GROWTH)</t>
  </si>
  <si>
    <t>NAV AS ON 31-OCT-24: RS.85.5715 (REGULAR - IDCW)</t>
  </si>
  <si>
    <t>NAV AS ON 31-OCT-24: RS.530.8686 (REGULAR - GROWTH)</t>
  </si>
  <si>
    <t>NAV AS ON 31-OCT-24: RS.117.6312 (DIRECT - IDCW)</t>
  </si>
  <si>
    <t>NAV AS ON 31-OCT-24: RS.600.3658 (DIRECT - GROWTH)</t>
  </si>
  <si>
    <t>Tata Infrastructure Fund</t>
  </si>
  <si>
    <t>(An open-ended equity scheme investing in Infrastructure sector)</t>
  </si>
  <si>
    <t>•Investment Predominantly in equity / equity related instruments of the companies in the Infrastructure sector in India.</t>
  </si>
  <si>
    <t>INE117A01022</t>
  </si>
  <si>
    <t>INE513A01022</t>
  </si>
  <si>
    <t>INE536A01023</t>
  </si>
  <si>
    <t>DATA PATTERNS (INDIA) LTD</t>
  </si>
  <si>
    <t>INE0IX101010</t>
  </si>
  <si>
    <t>INE0EK901012</t>
  </si>
  <si>
    <t>TCI EXPRESS LTD</t>
  </si>
  <si>
    <t>INE586V01016</t>
  </si>
  <si>
    <t>INE616N01034</t>
  </si>
  <si>
    <t>ISGEC HEAVY ENGINEERING LTD</t>
  </si>
  <si>
    <t>INE858B01029</t>
  </si>
  <si>
    <t>INE02IJ01035</t>
  </si>
  <si>
    <t>CYIENT DLM LTD</t>
  </si>
  <si>
    <t>INE055S01018</t>
  </si>
  <si>
    <t>INE844O01030</t>
  </si>
  <si>
    <t>NAV AS ON 30-APR-25: RS.75.1184 (REGULAR - IDCW)</t>
  </si>
  <si>
    <t>NAV AS ON 30-APR-25: RS.158.4767 (REGULAR - GROWTH)</t>
  </si>
  <si>
    <t>NAV AS ON 30-APR-25: RS.90.0787 (DIRECT - IDCW)</t>
  </si>
  <si>
    <t>NAV AS ON 30-APR-25: RS.171.9125 (DIRECT - GROWTH)</t>
  </si>
  <si>
    <t>NAV AS ON 31-OCT-24: RS.88.9451 (REGULAR - IDCW)</t>
  </si>
  <si>
    <t>NAV AS ON 31-OCT-24: RS.187.6468 (REGULAR - GROWTH)</t>
  </si>
  <si>
    <t>NAV AS ON 31-OCT-24: RS.106.1224 (DIRECT - IDCW)</t>
  </si>
  <si>
    <t>NAV AS ON 31-OCT-24: RS.202.5306 (DIRECT - GROWTH)</t>
  </si>
  <si>
    <t>PORTFOLIO TURNOVER RATIO: 0.18 TIMES</t>
  </si>
  <si>
    <t>Tata India Pharma &amp; Healthcare Fund</t>
  </si>
  <si>
    <t>(An open-ended equity scheme investing in Pharma &amp; Healthcare Services Sector)</t>
  </si>
  <si>
    <t>•Investment in equity/equity related instruments of the companies in the Pharma &amp; Healthcare sector in India.</t>
  </si>
  <si>
    <t>INE685A01028</t>
  </si>
  <si>
    <t>INE258B01022</t>
  </si>
  <si>
    <t>INE456Z01021</t>
  </si>
  <si>
    <t>INE873D01024</t>
  </si>
  <si>
    <t>INE010B01027</t>
  </si>
  <si>
    <t>INE058A01010</t>
  </si>
  <si>
    <t>INE00FF01025</t>
  </si>
  <si>
    <t>INE804L01022</t>
  </si>
  <si>
    <t>INE0UOS01011</t>
  </si>
  <si>
    <t>INE191A01027</t>
  </si>
  <si>
    <t>INE199A01012</t>
  </si>
  <si>
    <t>INE0WO601020</t>
  </si>
  <si>
    <t>NAV AS ON 30-APR-25: RS.29.3505 (REGULAR - IDCW)</t>
  </si>
  <si>
    <t>NAV AS ON 30-APR-25: RS.29.3505 (REGULAR - GROWTH)</t>
  </si>
  <si>
    <t>NAV AS ON 30-APR-25: RS.34.0272 (DIRECT - IDCW)</t>
  </si>
  <si>
    <t>NAV AS ON 30-APR-25: RS.34.0272 (DIRECT - GROWTH)</t>
  </si>
  <si>
    <t>NAV AS ON 31-OCT-24: RS.30.711 (REGULAR - IDCW)</t>
  </si>
  <si>
    <t>NAV AS ON 31-OCT-24: RS.30.711 (REGULAR - GROWTH)</t>
  </si>
  <si>
    <t>NAV AS ON 31-OCT-24: RS.35.3335 (DIRECT - IDCW)</t>
  </si>
  <si>
    <t>NAV AS ON 31-OCT-24: RS.35.3335 (DIRECT - GROWTH)</t>
  </si>
  <si>
    <t>PORTFOLIO TURNOVER RATIO: 0.14 TIMES</t>
  </si>
  <si>
    <t>Tata India Innovation Fund</t>
  </si>
  <si>
    <t>(An open-ended equity scheme following innovation theme)</t>
  </si>
  <si>
    <t>•Investment in equity and equity related instruments of companies engaged in and/or expected to benefit from adoption of innovative strategies &amp; theme.</t>
  </si>
  <si>
    <t>INE738I01010</t>
  </si>
  <si>
    <t>INE136S01016</t>
  </si>
  <si>
    <t>INE306L01010</t>
  </si>
  <si>
    <t>INE0U3I01011</t>
  </si>
  <si>
    <t>NAV AS ON 30-APR-25: RS.9.0383 (REGULAR - IDCW)</t>
  </si>
  <si>
    <t>NAV AS ON 30-APR-25: RS.9.0383 (REGULAR - GROWTH)</t>
  </si>
  <si>
    <t>NAV AS ON 30-APR-25: RS.9.0989 (DIRECT - IDCW)</t>
  </si>
  <si>
    <t>NAV AS ON 30-APR-25: RS.9.0989 (DIRECT - GROWTH)</t>
  </si>
  <si>
    <t>PORTFOLIO TURNOVER RATIO: 0.05 TIMES</t>
  </si>
  <si>
    <t>Tata India Consumer Fund</t>
  </si>
  <si>
    <t>(An open ended equity scheme investing in Consumption Oriented Sector)</t>
  </si>
  <si>
    <t>•Investment in equity/equity related instruments of the companies in the Consumption Oriented sector in India.</t>
  </si>
  <si>
    <t>INE457L01029</t>
  </si>
  <si>
    <t>INE472A01039</t>
  </si>
  <si>
    <t>RESTAURANT BRANDS ASIA LTD</t>
  </si>
  <si>
    <t>INE07T201019</t>
  </si>
  <si>
    <t>INE668F01031</t>
  </si>
  <si>
    <t>INE318A01026</t>
  </si>
  <si>
    <t>FLAIR WRITING INDUSTRIES LTD</t>
  </si>
  <si>
    <t>INE00Y201027</t>
  </si>
  <si>
    <t>INE192R01011</t>
  </si>
  <si>
    <t>INE322A01010</t>
  </si>
  <si>
    <t>INE02ID01020</t>
  </si>
  <si>
    <t>NAV AS ON 30-APR-25: RS.38.8458 (REGULAR - IDCW)</t>
  </si>
  <si>
    <t>NAV AS ON 30-APR-25: RS.42.1252 (REGULAR - GROWTH)</t>
  </si>
  <si>
    <t>NAV AS ON 30-APR-25: RS.48.3425 (DIRECT - IDCW)</t>
  </si>
  <si>
    <t>NAV AS ON 30-APR-25: RS.48.3425 (DIRECT - GROWTH)</t>
  </si>
  <si>
    <t>NAV AS ON 31-OCT-24: RS.41.314 (REGULAR - IDCW)</t>
  </si>
  <si>
    <t>NAV AS ON 31-OCT-24: RS.44.8022 (REGULAR - GROWTH)</t>
  </si>
  <si>
    <t>NAV AS ON 31-OCT-24: RS.51.0936 (DIRECT - IDCW)</t>
  </si>
  <si>
    <t>NAV AS ON 31-OCT-24: RS.51.0936 (DIRECT - GROWTH)</t>
  </si>
  <si>
    <t>Tata Hybrid Equity Fund</t>
  </si>
  <si>
    <t>(An open-ended hybrid scheme investing predominantly in equity &amp; equity related instruments)</t>
  </si>
  <si>
    <t>•Investment predominantly in equity &amp; equity related instruments (65% - 80%) &amp; some portion (between 20% to 35%) in fixed income instruments.</t>
  </si>
  <si>
    <t>INE522D01027</t>
  </si>
  <si>
    <t>INE016A01026</t>
  </si>
  <si>
    <t>INF277KA1224</t>
  </si>
  <si>
    <t>GOI - 7.09% (05/08/2054)</t>
  </si>
  <si>
    <t>IN0020240118</t>
  </si>
  <si>
    <t>SGS MAHARASHTRA 6.76% (23/04/2037)</t>
  </si>
  <si>
    <t>IN2220250012</t>
  </si>
  <si>
    <t>SGS GUJARAT 7.64% (10/01/2031)</t>
  </si>
  <si>
    <t>IN1520230187</t>
  </si>
  <si>
    <t>GOI - 7.32% (13/11/2030)</t>
  </si>
  <si>
    <t>IN0020230135</t>
  </si>
  <si>
    <t>GOI - 7.17% (17/04/2030)</t>
  </si>
  <si>
    <t>IN0020230036</t>
  </si>
  <si>
    <t>SGS MAHARASHTRA 7.45% (20/03/2037)</t>
  </si>
  <si>
    <t>IN2220230295</t>
  </si>
  <si>
    <t>SDL GUJARAT  7.80% (27/12/2027)</t>
  </si>
  <si>
    <t>IN1520170151</t>
  </si>
  <si>
    <t>GOI - 7.26% (22/08/2032)</t>
  </si>
  <si>
    <t>IN0020220060</t>
  </si>
  <si>
    <t>GOI - 6.92% (18/11/2039)</t>
  </si>
  <si>
    <t>IN0020240134</t>
  </si>
  <si>
    <t>SGS UTTAR PRADESH 7.62% (20/12/2034)</t>
  </si>
  <si>
    <t>IN3320230227</t>
  </si>
  <si>
    <t>SGS TAMILNADU 7.42% (03/04/2034)</t>
  </si>
  <si>
    <t>IN3120240012</t>
  </si>
  <si>
    <t>SDL UTTAR PRADESH 7.85% (27/12/2027)</t>
  </si>
  <si>
    <t>IN3320170167</t>
  </si>
  <si>
    <t>SGS WEST BENGAL 7.53% (27/03/2044)</t>
  </si>
  <si>
    <t>IN3420230317</t>
  </si>
  <si>
    <t>GOI - 8.13% (22/06/2045)</t>
  </si>
  <si>
    <t>IN0020150044</t>
  </si>
  <si>
    <t>GOI - 7.25% (12/06/2063)</t>
  </si>
  <si>
    <t>IN0020230044</t>
  </si>
  <si>
    <t>GOI -  8.30% (02/07/2040)</t>
  </si>
  <si>
    <t>IN0020100031</t>
  </si>
  <si>
    <t>SGS MAHARASHTRA 7.21% (21/08/2035)</t>
  </si>
  <si>
    <t>IN2220240146</t>
  </si>
  <si>
    <t>SDL TAMILNADU  8.14% (27/05/2025)</t>
  </si>
  <si>
    <t>IN3120150047</t>
  </si>
  <si>
    <t>GOI - 6.19% (16/09/2034)</t>
  </si>
  <si>
    <t>IN0020200096</t>
  </si>
  <si>
    <t>SDL MAHARASHTRA 7.33% (13/09/2027)</t>
  </si>
  <si>
    <t>IN2220170103</t>
  </si>
  <si>
    <t>GOI - 6.57% (05/12/2033)</t>
  </si>
  <si>
    <t>IN0020160100</t>
  </si>
  <si>
    <t>INE115A07QN4</t>
  </si>
  <si>
    <t>INE941D07208</t>
  </si>
  <si>
    <t>ICRA-AA+</t>
  </si>
  <si>
    <t>INE121A08PP7</t>
  </si>
  <si>
    <t>** 07.40 % NABARD - 29/04/2030</t>
  </si>
  <si>
    <t>INE261F08EL3</t>
  </si>
  <si>
    <t>INE121A07SG2</t>
  </si>
  <si>
    <t>IND-AA+</t>
  </si>
  <si>
    <t>INE477A07373</t>
  </si>
  <si>
    <t>** 07.55 % POWER FINANCE CORPORATION - 15/07/2026</t>
  </si>
  <si>
    <t>INE134E08ML8</t>
  </si>
  <si>
    <t>INE484J08048</t>
  </si>
  <si>
    <t>INE692Q07456</t>
  </si>
  <si>
    <t>INE975F07IK3</t>
  </si>
  <si>
    <t>INE225R08048</t>
  </si>
  <si>
    <t>INE071G07660</t>
  </si>
  <si>
    <t>INE053F08122</t>
  </si>
  <si>
    <t>B) SECURITISED DEBT PRIVATELY PLACED/ UNLISTED</t>
  </si>
  <si>
    <t>** 08.60 % SANSAR JAN 2025 TRUST - 25/10/2028</t>
  </si>
  <si>
    <t>CRISIL-AAA(SO)</t>
  </si>
  <si>
    <t>INE1WMT15017</t>
  </si>
  <si>
    <t>SECURITISED DEBT PRIVATELY PLACED/ UNLISTED TOTAL</t>
  </si>
  <si>
    <t>NAV AS ON 30-APR-25: RS.422.8596 (REGULAR - GROWTH)</t>
  </si>
  <si>
    <t>NAV AS ON 30-APR-25: RS.86.1803 (REGULAR - IDCW)</t>
  </si>
  <si>
    <t>NAV AS ON 30-APR-25: RS.85.9432 (REGULAR - MONTHLY IDCW)</t>
  </si>
  <si>
    <t>NAV AS ON 30-APR-25: RS.473.783 (DIRECT - GROWTH)</t>
  </si>
  <si>
    <t>NAV AS ON 30-APR-25: RS.103.8897 (DIRECT - IDCW)</t>
  </si>
  <si>
    <t>NAV AS ON 30-APR-25: RS.101.2359 (DIRECT - MONTHLY IDCW)</t>
  </si>
  <si>
    <t>NAV AS ON 31-OCT-24: RS.433.2716 (REGULAR - GROWTH)</t>
  </si>
  <si>
    <t>NAV AS ON 31-OCT-24: RS.95.837 (REGULAR - IDCW)</t>
  </si>
  <si>
    <t>NAV AS ON 31-OCT-24: RS.90.2822 (REGULAR - MONTHLY IDCW)</t>
  </si>
  <si>
    <t>NAV AS ON 31-OCT-24: RS.483.1908 (DIRECT - GROWTH)</t>
  </si>
  <si>
    <t>NAV AS ON 31-OCT-24: RS.113.4622 (DIRECT - IDCW)</t>
  </si>
  <si>
    <t>NAV AS ON 31-OCT-24: RS.105.4644 (DIRECT - MONTHLY IDCW)</t>
  </si>
  <si>
    <t>AVERAGE MATURITY : 1.78 YEARS</t>
  </si>
  <si>
    <t>Tata Housing Opportunities Fund</t>
  </si>
  <si>
    <t>(An open-ended equity scheme following housing theme)</t>
  </si>
  <si>
    <t>•An Open ended equity scheme following housing theme</t>
  </si>
  <si>
    <t>INE739E01017</t>
  </si>
  <si>
    <t>ELECTRONICS MART INDIA LTD</t>
  </si>
  <si>
    <t>INE02YR01019</t>
  </si>
  <si>
    <t>INE843S01025</t>
  </si>
  <si>
    <t>NAV AS ON 30-APR-25: RS.14.0498 (REGULAR - IDCW)</t>
  </si>
  <si>
    <t>NAV AS ON 30-APR-25: RS.14.0498 (REGULAR - GROWTH)</t>
  </si>
  <si>
    <t>NAV AS ON 30-APR-25: RS.14.7162 (DIRECT - IDCW)</t>
  </si>
  <si>
    <t>NAV AS ON 30-APR-25: RS.14.7162 (DIRECT - GROWTH)</t>
  </si>
  <si>
    <t>NAV AS ON 31-OCT-24: RS.15.7454 (REGULAR - IDCW)</t>
  </si>
  <si>
    <t>NAV AS ON 31-OCT-24: RS.15.7454 (REGULAR - GROWTH)</t>
  </si>
  <si>
    <t>NAV AS ON 31-OCT-24: RS.16.3581 (DIRECT - IDCW)</t>
  </si>
  <si>
    <t>NAV AS ON 31-OCT-24: RS.16.3581 (DIRECT - GROWTH)</t>
  </si>
  <si>
    <t>Tata Focused Equity Fund</t>
  </si>
  <si>
    <t>(An Open Ended Equity Scheme Investing in maximum 30 stocks across market caps (i.e Multi Cap))</t>
  </si>
  <si>
    <t>•Investment in equity/equity related instruments in a concentrated portfolio of maximum 30 stocks across market capitalisation.</t>
  </si>
  <si>
    <t>NAV AS ON 30-APR-25: RS.22.1826 (REGULAR - IDCW)</t>
  </si>
  <si>
    <t>NAV AS ON 30-APR-25: RS.22.1826 (REGULAR - GROWTH)</t>
  </si>
  <si>
    <t>NAV AS ON 30-APR-25: RS.24.2972 (DIRECT - IDCW)</t>
  </si>
  <si>
    <t>NAV AS ON 30-APR-25: RS.24.2972 (DIRECT - GROWTH)</t>
  </si>
  <si>
    <t>NAV AS ON 31-OCT-24: RS.23.5539 (REGULAR - IDCW)</t>
  </si>
  <si>
    <t>NAV AS ON 31-OCT-24: RS.23.5539 (REGULAR - GROWTH)</t>
  </si>
  <si>
    <t>NAV AS ON 31-OCT-24: RS.25.6177 (DIRECT - IDCW)</t>
  </si>
  <si>
    <t>NAV AS ON 31-OCT-24: RS.25.6177 (DIRECT - GROWTH)</t>
  </si>
  <si>
    <t>Tata Flexi Cap Fund</t>
  </si>
  <si>
    <t>(An open ended dynamic equity scheme investing across large cap, mid cap, small cap stocks)</t>
  </si>
  <si>
    <t>• Capital Appreciation over long term.</t>
  </si>
  <si>
    <t>•Investment in a diversified portfolio consisting of equity and equity related instruments across market capitalization</t>
  </si>
  <si>
    <t>*Investors should consult their financial advisors if in doubt about whether the product is suitable for them. (Pursuant to SEBI approval dated November 18, 2024, Tata Quant Fund is merged with Tata Flexi Cap Fund w.e.f. March 21, 2025)</t>
  </si>
  <si>
    <t>INE102D01028</t>
  </si>
  <si>
    <t>INE935A01035</t>
  </si>
  <si>
    <t>INE092A01019</t>
  </si>
  <si>
    <t>PIRAMAL PHARMA LTD</t>
  </si>
  <si>
    <t>INE0DK501011</t>
  </si>
  <si>
    <t>INE006I01046</t>
  </si>
  <si>
    <t>INE572A01036</t>
  </si>
  <si>
    <t>INE139A01034</t>
  </si>
  <si>
    <t>INE100A01010</t>
  </si>
  <si>
    <t>INE085A01013</t>
  </si>
  <si>
    <t>INE794A01010</t>
  </si>
  <si>
    <t>INE019C01026</t>
  </si>
  <si>
    <t>INE191B01025</t>
  </si>
  <si>
    <t>Paper, Forest &amp; Jute Products</t>
  </si>
  <si>
    <t>INE055A01016</t>
  </si>
  <si>
    <t>INE640A01023</t>
  </si>
  <si>
    <t>INE325A01013</t>
  </si>
  <si>
    <t>INE716A01013</t>
  </si>
  <si>
    <t>INE176A01028</t>
  </si>
  <si>
    <t>INE531E01026</t>
  </si>
  <si>
    <t>INE217B01036</t>
  </si>
  <si>
    <t>INE101D01020</t>
  </si>
  <si>
    <t>INE183A01024</t>
  </si>
  <si>
    <t>NAV AS ON 30-APR-25: RS.10.4754 (REGULAR - IDCW)</t>
  </si>
  <si>
    <t>NAV AS ON 30-APR-25: RS.10.4754 (REGULAR - GROWTH)</t>
  </si>
  <si>
    <t>NAV AS ON 30-APR-25: RS.10.5501 (DIRECT - IDCW)</t>
  </si>
  <si>
    <t>NAV AS ON 30-APR-25: RS.10.5501 (DIRECT - GROWTH)</t>
  </si>
  <si>
    <t>NAV AS ON 31-OCT-24: RS.11.0234 (REGULAR - IDCW)</t>
  </si>
  <si>
    <t>NAV AS ON 31-OCT-24: RS.11.0234 (REGULAR - GROWTH)</t>
  </si>
  <si>
    <t>NAV AS ON 31-OCT-24: RS.11.0675 (DIRECT - IDCW)</t>
  </si>
  <si>
    <t>NAV AS ON 31-OCT-24: RS.11.0675 (DIRECT - GROWTH)</t>
  </si>
  <si>
    <t>PORTFOLIO TURNOVER RATIO: 0.36 TIMES</t>
  </si>
  <si>
    <t>An open-ended scheme replicating / tracking Nifty200 Alpha 30 Index (TRI).</t>
  </si>
  <si>
    <t>NAV AS ON 30-APR-25: RS.150.3892 (REGULAR - IDCW)</t>
  </si>
  <si>
    <t>NAV AS ON 30-APR-25: RS.420.1595 (DIRECT - GROWTH)</t>
  </si>
  <si>
    <t>NAV AS ON 30-APR-25: RS.230.6539 (DIRECT - IDCW)</t>
  </si>
  <si>
    <t>NAV AS ON 31-OCT-24: RS.403.9051 (REGULAR - GROWTH)</t>
  </si>
  <si>
    <t>NAV AS ON 31-OCT-24: RS.164.6228 (REGULAR - IDCW)</t>
  </si>
  <si>
    <t>NAV AS ON 31-OCT-24: RS.457.072 (DIRECT - GROWTH)</t>
  </si>
  <si>
    <t>NAV AS ON 31-OCT-24: RS.250.9168 (DIRECT - IDCW)</t>
  </si>
  <si>
    <t>Tata Equity Savings Fund</t>
  </si>
  <si>
    <t>(An open-ended scheme investing in equity, arbitrage and debt)</t>
  </si>
  <si>
    <t>•Long Term Capital Appreciation by investing in equity and equityrelatedinstruments</t>
  </si>
  <si>
    <t>•Income distribution by investing in equity arbitrage opportunities and debt &amp; money market instruments.</t>
  </si>
  <si>
    <t>INF277K01PR6</t>
  </si>
  <si>
    <t>INF277K01QR4</t>
  </si>
  <si>
    <t>GOI - 5.74% (15/11/2026)</t>
  </si>
  <si>
    <t>IN0020210186</t>
  </si>
  <si>
    <t>NAV AS ON 30-APR-25: RS.17.4767 (REGULAR - MONTHLY IDCW)</t>
  </si>
  <si>
    <t>NAV AS ON 30-APR-25: RS.54.2137 (REGULAR - GROWTH)</t>
  </si>
  <si>
    <t>NAV AS ON 30-APR-25: RS.25.9716 (REGULAR - PERIODIC IDCW)</t>
  </si>
  <si>
    <t>NAV AS ON 30-APR-25: RS.21.3299 (DIRECT - MONTHLY IDCW)</t>
  </si>
  <si>
    <t>NAV AS ON 30-APR-25: RS.61.0219 (DIRECT - GROWTH)</t>
  </si>
  <si>
    <t>NAV AS ON 30-APR-25: RS.29.8165 (DIRECT - PERIODIC IDCW)</t>
  </si>
  <si>
    <t>NAV AS ON 31-OCT-24: RS.17.3011 (REGULAR - MONTHLY IDCW)</t>
  </si>
  <si>
    <t>Index</t>
  </si>
  <si>
    <t>CLASSIFICATION</t>
  </si>
  <si>
    <t>SCHEME CODE</t>
  </si>
  <si>
    <t>SCHEME NAME</t>
  </si>
  <si>
    <t>Debt</t>
  </si>
  <si>
    <t>TCORPBF</t>
  </si>
  <si>
    <t>TATA CORPORATE BOND FUND</t>
  </si>
  <si>
    <t>TCIGIF0426</t>
  </si>
  <si>
    <t>TATA CRISIL-IBX GILT INDEX - APRIL 2026 INDEX FUND</t>
  </si>
  <si>
    <t>TFRF</t>
  </si>
  <si>
    <t>TATA FLOATING RATE FUND</t>
  </si>
  <si>
    <t>TGSFR</t>
  </si>
  <si>
    <t>TATA GILT SECURITIES FUND</t>
  </si>
  <si>
    <t>TLF</t>
  </si>
  <si>
    <t>TATA MONEY MARKET FUND</t>
  </si>
  <si>
    <t>TNGIF1226</t>
  </si>
  <si>
    <t>TATA NIFTY G-SEC DEC 2026 INDEX FUND</t>
  </si>
  <si>
    <t>TNGIF1229</t>
  </si>
  <si>
    <t>TATA NIFTY G-SEC DEC 2029 INDEX FUND</t>
  </si>
  <si>
    <t>TNSIFDEC27</t>
  </si>
  <si>
    <t>TATA NIFTY SDL PLUS AAA PSU BOND DEC 2027 60 40 INDEX FUND</t>
  </si>
  <si>
    <t>TOF</t>
  </si>
  <si>
    <t>TATA OVERNIGHT FUND</t>
  </si>
  <si>
    <t>TRSFC</t>
  </si>
  <si>
    <t>TATA RETIREMENT SAVINGS FUND-CONSERVATIVE PLAN</t>
  </si>
  <si>
    <t>TSTBF</t>
  </si>
  <si>
    <t>TATA SHORT TERM BOND FUND</t>
  </si>
  <si>
    <t>TFF</t>
  </si>
  <si>
    <t>TATA TREASURY ADVANTAGE FUND</t>
  </si>
  <si>
    <t>TUSTF</t>
  </si>
  <si>
    <t>TATA ULTRA SHORT TERM FUND</t>
  </si>
  <si>
    <t>Equity</t>
  </si>
  <si>
    <t>TAF</t>
  </si>
  <si>
    <t>TATA ARBITRAGE FUND</t>
  </si>
  <si>
    <t>TBAF</t>
  </si>
  <si>
    <t>TATA BALANCED ADVANTAGE FUND</t>
  </si>
  <si>
    <t>TBFSF</t>
  </si>
  <si>
    <t>TATA BANKING &amp; FINANCIAL SERVICES FUND</t>
  </si>
  <si>
    <t>TBSEQIF</t>
  </si>
  <si>
    <t>TATA BSE QUALITY INDEX FUND</t>
  </si>
  <si>
    <t>TBSBGIF</t>
  </si>
  <si>
    <t>TATA BSE SELECT BUSINESS GROUPS INDEX FUND</t>
  </si>
  <si>
    <t>TIFSA</t>
  </si>
  <si>
    <t>TATA BSE SENSEX INDEX FUND</t>
  </si>
  <si>
    <t>TBCF</t>
  </si>
  <si>
    <t>TATA BUSINESS CYCLE FUND</t>
  </si>
  <si>
    <t>TDIF</t>
  </si>
  <si>
    <t>TATA DIGITAL INDIA FUND</t>
  </si>
  <si>
    <t>TDIVYF</t>
  </si>
  <si>
    <t>TATA DIVIDEND YIELD FUND</t>
  </si>
  <si>
    <t>TTSF96</t>
  </si>
  <si>
    <t>TATA ELSS TAX SAVER FUND</t>
  </si>
  <si>
    <t>TEQPEF</t>
  </si>
  <si>
    <t>TATA EQUITY P/E FUND</t>
  </si>
  <si>
    <t>TMIF</t>
  </si>
  <si>
    <t>TATA EQUITY SAVINGS FUND</t>
  </si>
  <si>
    <t>TCS</t>
  </si>
  <si>
    <t>TATA ETHICAL FUND</t>
  </si>
  <si>
    <t>TMCAPF</t>
  </si>
  <si>
    <t>TATA FLEXI CAP FUND</t>
  </si>
  <si>
    <t>TFEF</t>
  </si>
  <si>
    <t>TATA FOCUSED EQUITY FUND</t>
  </si>
  <si>
    <t>TGLDETF</t>
  </si>
  <si>
    <t>TATA GOLD EXCHANGE TRADED FUND</t>
  </si>
  <si>
    <t>THOF</t>
  </si>
  <si>
    <t>TATA HOUSING OPPORTUNITIES FUND</t>
  </si>
  <si>
    <t>TEGF</t>
  </si>
  <si>
    <t>TATA HYBRID EQUITY FUND</t>
  </si>
  <si>
    <t>TICF</t>
  </si>
  <si>
    <t>TATA INDIA CONSUMER FUND</t>
  </si>
  <si>
    <t>TIIF</t>
  </si>
  <si>
    <t>TATA INDIA INNOVATION FUND</t>
  </si>
  <si>
    <t>TIPHF</t>
  </si>
  <si>
    <t>TATA INDIA PHARMA &amp; HEALTHCARE FUND</t>
  </si>
  <si>
    <t>TISF</t>
  </si>
  <si>
    <t>TATA INFRASTRUCTURE FUND</t>
  </si>
  <si>
    <t>TEOF</t>
  </si>
  <si>
    <t>TATA LARGE &amp; MID CAP FUND</t>
  </si>
  <si>
    <t>TTOFE</t>
  </si>
  <si>
    <t>TATA LARGE CAP FUND</t>
  </si>
  <si>
    <t>TINR</t>
  </si>
  <si>
    <t>TATA MID CAP GROWTH FUND</t>
  </si>
  <si>
    <t>TMAOF</t>
  </si>
  <si>
    <t>TATA MULTI ASSET OPPORTUNITIES FUND</t>
  </si>
  <si>
    <t>TMULTICF</t>
  </si>
  <si>
    <t>TATA MULTICAP FUND</t>
  </si>
  <si>
    <t>TNETF</t>
  </si>
  <si>
    <t>TATA NIFTY 50 EXCHANGE TRADED FUND</t>
  </si>
  <si>
    <t>TIFNA</t>
  </si>
  <si>
    <t>TATA NIFTY 50 INDEX FUND</t>
  </si>
  <si>
    <t>TNAIF</t>
  </si>
  <si>
    <t>TATA NIFTY AUTO INDEX FUND</t>
  </si>
  <si>
    <t>TNCMIF</t>
  </si>
  <si>
    <t>TATA NIFTY CAPITAL MARKETS INDEX FUND</t>
  </si>
  <si>
    <t>TNFSIF</t>
  </si>
  <si>
    <t>TATA NIFTY FINANCIAL SERVICES INDEX FUND</t>
  </si>
  <si>
    <t>TNIDFOF</t>
  </si>
  <si>
    <t>TATA NIFTY INDIA DIGITAL ETF FUND OF FUND</t>
  </si>
  <si>
    <t>TNIDETF</t>
  </si>
  <si>
    <t>TATA NIFTY INDIA DIGITAL EXCHANGE TRADED FUND</t>
  </si>
  <si>
    <t>TNITIF</t>
  </si>
  <si>
    <t>TATA NIFTY INDIA TOURISM INDEX FUND</t>
  </si>
  <si>
    <t>TNMMIF</t>
  </si>
  <si>
    <t>TATA NIFTY MIDCAP 150 MOMENTUM 50 INDEX FUND</t>
  </si>
  <si>
    <t>TNMSHIF</t>
  </si>
  <si>
    <t>TATA NIFTY MIDSMALL HEALTHCARE INDEX FUND</t>
  </si>
  <si>
    <t>TNPBETF</t>
  </si>
  <si>
    <t>TATA NIFTY PRIVATE BANK EXCHANGE TRADED FUND</t>
  </si>
  <si>
    <t>TNRIF</t>
  </si>
  <si>
    <t>TATA NIFTY REALTY INDEX FUND</t>
  </si>
  <si>
    <t>TNA30IF</t>
  </si>
  <si>
    <t>TATA NIFTY200 ALPHA 30 INDEX FUND</t>
  </si>
  <si>
    <t>TNMIMIF</t>
  </si>
  <si>
    <t>TATA NIFTY500 MULTICAP INDIA MANUFACTURING 50-30-20 INDEX FUND</t>
  </si>
  <si>
    <t>TNMIIF</t>
  </si>
  <si>
    <t>TATA NIFTY500 MULTICAP INFRASTRUCTURE 50-30-20 INDEX FUND</t>
  </si>
  <si>
    <t>TREF</t>
  </si>
  <si>
    <t>TATA RESOURCES &amp; ENERGY FUND</t>
  </si>
  <si>
    <t>TRSFM</t>
  </si>
  <si>
    <t>TATA RETIREMENT SAVINGS FUND-MODERATE PLAN</t>
  </si>
  <si>
    <t>TRSFP</t>
  </si>
  <si>
    <t>TATA RETIREMENT SAVINGS FUND-PROGRESSIVE PLAN</t>
  </si>
  <si>
    <t>TSLVETF</t>
  </si>
  <si>
    <t>TATA SILVER EXCHANGE TRADED FUND</t>
  </si>
  <si>
    <t>TSCAPF</t>
  </si>
  <si>
    <t>TATA SMALL CAP FUND</t>
  </si>
  <si>
    <t>TYCF</t>
  </si>
  <si>
    <t>TATA YOUNG CITIZENS FUND</t>
  </si>
  <si>
    <t>Liquid</t>
  </si>
  <si>
    <t>TFRSTF</t>
  </si>
  <si>
    <t>TATA LIQUID FUND</t>
  </si>
  <si>
    <t>TGLDFOF</t>
  </si>
  <si>
    <t>TATA GOLD ETF FUND OF FUND</t>
  </si>
  <si>
    <t>TSLVFOF</t>
  </si>
  <si>
    <t>TATA SILVER ETF FUND OF FUND</t>
  </si>
  <si>
    <t>(An Open-Ended Fund of Fund Scheme investing in Tata Silver Exchange Traded Fund)</t>
  </si>
  <si>
    <t>This product is suitable for investors who are seeking*:</t>
  </si>
  <si>
    <t>•Long Term Capital Appreciation.</t>
  </si>
  <si>
    <t>•Returns that are in line with returns provided by Tata Silver Exchange Traded Fund</t>
  </si>
  <si>
    <t>*Investors should consult their financial advisors if in doubt about whether the product is suitable for them</t>
  </si>
  <si>
    <t>Scheme Risk-O-Meter</t>
  </si>
  <si>
    <t>Benchmark Risk-O-Meter</t>
  </si>
  <si>
    <t>NAME OF THE INSTRUMENT</t>
  </si>
  <si>
    <t>YIELD ( IN % )</t>
  </si>
  <si>
    <t>INDUSTRY</t>
  </si>
  <si>
    <t>ISIN CODE</t>
  </si>
  <si>
    <t>EQUITY &amp; EQUITY RELATED</t>
  </si>
  <si>
    <t>A) LISTED/AWAITING LISTING ON STOCK EXCHANGES</t>
  </si>
  <si>
    <t>NA</t>
  </si>
  <si>
    <t>CAPITAL MARKETS</t>
  </si>
  <si>
    <t>INF277KA1984</t>
  </si>
  <si>
    <t>EQUITY &amp; EQUITY RELATED TOTAL</t>
  </si>
  <si>
    <t>A) REPO</t>
  </si>
  <si>
    <t>PORTFOLIO TOTAL</t>
  </si>
  <si>
    <t>as on 30-04-25</t>
  </si>
  <si>
    <t>QUANTITY</t>
  </si>
  <si>
    <t>MKT VAL(Rs. Lacs)</t>
  </si>
  <si>
    <t>% to NAV</t>
  </si>
  <si>
    <t/>
  </si>
  <si>
    <t>NET CURRENT LIABILITIES</t>
  </si>
  <si>
    <t>NET ASSETS</t>
  </si>
  <si>
    <t>* % OF MARKET VALUE OF SECURITIES TO NET ASSETS IS &lt; 0.01</t>
  </si>
  <si>
    <t>** THINLY TRADED / NON TRADED SECURITIES / ILLIQUID SECURITIES</t>
  </si>
  <si>
    <t>THE SCHEME RISK-O-METERS AND SCHEME BENCHMARK RISK-O-METERS ARE AS OF</t>
  </si>
  <si>
    <t>30th April 2025</t>
  </si>
  <si>
    <t>TOTAL NUMBER OF INSTANCES OF DEVIATION FROM VALUATION PRICE PROVIDED BY VALUATION AGENCIES</t>
  </si>
  <si>
    <t>NIL</t>
  </si>
  <si>
    <t>TOTAL BELOW INVESTMENT GRADE OR DEFAULT PROVIDED FOR:</t>
  </si>
  <si>
    <t xml:space="preserve">TOTAL VALUE AND PERCENTAGE OF ILLIQUID EQUITY SHARES : </t>
  </si>
  <si>
    <t>TOTAL OUTSTANDING EXPOSURE IN DERIVATIVE INSTRUMENTS :</t>
  </si>
  <si>
    <t>As mentioned below</t>
  </si>
  <si>
    <t>NAV AS ON 30-APR-25: RS.12.9112 (REGULAR - IDCW)</t>
  </si>
  <si>
    <t>NAV AS ON 30-APR-25: RS.12.9112 (REGULAR - GROWTH)</t>
  </si>
  <si>
    <t>NAV AS ON 30-APR-25: RS.12.9918 (DIRECT - IDCW)</t>
  </si>
  <si>
    <t>NAV AS ON 30-APR-25: RS.12.9918 (DIRECT - GROWTH)</t>
  </si>
  <si>
    <t>NAV AS ON 31-OCT-24: RS.13.2457 (REGULAR - IDCW)</t>
  </si>
  <si>
    <t>NAV AS ON 31-OCT-24: RS.13.2457 (REGULAR - GROWTH)</t>
  </si>
  <si>
    <t>NAV AS ON 31-OCT-24: RS.13.2967 (DIRECT - IDCW)</t>
  </si>
  <si>
    <t>NAV AS ON 31-OCT-24: RS.13.2967 (DIRECT - GROWTH)</t>
  </si>
  <si>
    <t>AVERAGE MATURITY : 0 YEARS</t>
  </si>
  <si>
    <t>DIVIDEND DECLARED: NIL</t>
  </si>
  <si>
    <t>Portfolio Information</t>
  </si>
  <si>
    <t>Scheme Name :</t>
  </si>
  <si>
    <t>Description (if any)</t>
  </si>
  <si>
    <t>Annualised Portfolio YTM* :</t>
  </si>
  <si>
    <t>Macaulay Duration</t>
  </si>
  <si>
    <t>Residual Maturity</t>
  </si>
  <si>
    <t xml:space="preserve">As on (Date) </t>
  </si>
  <si>
    <t>* in case of semi annual YTM,  it will be annualised </t>
  </si>
  <si>
    <t>Details of Intra Scheme Investments as per given below Table</t>
  </si>
  <si>
    <t>Name of the Schemes</t>
  </si>
  <si>
    <t>Amount Invested ( Rs Crores)</t>
  </si>
  <si>
    <t>% of Investment by the Invested scheme</t>
  </si>
  <si>
    <t xml:space="preserve">^ Hedging positions through futures as on </t>
  </si>
  <si>
    <t>Underlying</t>
  </si>
  <si>
    <t>Long/Short</t>
  </si>
  <si>
    <t>Future price when purchased</t>
  </si>
  <si>
    <t>Current Price of the contract</t>
  </si>
  <si>
    <t>Margin maintained in Rs.lakhs</t>
  </si>
  <si>
    <t>Total % of Existing assets hedged through equity futures :</t>
  </si>
  <si>
    <t xml:space="preserve">For the period ended 30th April 2025 the following for hedging transactions through futures which have been squared off/expired </t>
  </si>
  <si>
    <t>Total Number of Contracts where stock futures were Bought :</t>
  </si>
  <si>
    <t>Nos.</t>
  </si>
  <si>
    <t>Total Number of Contracts where stock futures were Sold :</t>
  </si>
  <si>
    <t>Gross Notional Value of Contracts where stock futures were Bought :</t>
  </si>
  <si>
    <t xml:space="preserve"> Rs.</t>
  </si>
  <si>
    <t>Gross Notional Value of Contracts where stock futures were Sold :</t>
  </si>
  <si>
    <t>Net Profit/(Net Loss) on all contracts combined :</t>
  </si>
  <si>
    <t xml:space="preserve">Other than Hedging positions through futures as on  </t>
  </si>
  <si>
    <t>Hedging Positions through Put Options as on 30th April 2025</t>
  </si>
  <si>
    <t>Number of Contracts</t>
  </si>
  <si>
    <t>Option Price when purchased</t>
  </si>
  <si>
    <t>Current Option Price</t>
  </si>
  <si>
    <t>Total %age of existing assets hedged through put options</t>
  </si>
  <si>
    <t>For the period ended 30th April 2025 the following for hedging transactions through options which have already been exercised/expired</t>
  </si>
  <si>
    <t>Total Number of contracts entered into</t>
  </si>
  <si>
    <t>Gross Notional Value of Contracts :</t>
  </si>
  <si>
    <t>Rs.</t>
  </si>
  <si>
    <t>Net Profit/Loss on all contracts</t>
  </si>
  <si>
    <t>Other than Hedging Positions through Options as on 30th April 2025</t>
  </si>
  <si>
    <t>Call / Put</t>
  </si>
  <si>
    <t>Hedging Positions through Interest Rate Swaps as on 30th April 2025</t>
  </si>
  <si>
    <t>Position</t>
  </si>
  <si>
    <t>Instrument Type</t>
  </si>
  <si>
    <t>Maturity/Next Interest Fixing Date **</t>
  </si>
  <si>
    <t>Notional Value (in Lakhs)</t>
  </si>
  <si>
    <t>**The maturity equivalent is the next interest fixing date in case of the floating Leg and for the Fixed leg it is the final maturity date of the contract.</t>
  </si>
  <si>
    <t xml:space="preserve">(An Open-Ended Fund of Fund Scheme investing in Tata Gold Exchange Traded Fund) </t>
  </si>
  <si>
    <t>•Returns that are in line with returns provided by Tata Gold Exchange Traded Fund.</t>
  </si>
  <si>
    <t>INF277KA1976</t>
  </si>
  <si>
    <t>NAV AS ON 30-APR-25: RS.14.7696 (REGULAR - IDCW)</t>
  </si>
  <si>
    <t>NAV AS ON 30-APR-25: RS.14.7696 (REGULAR - GROWTH)</t>
  </si>
  <si>
    <t>NAV AS ON 30-APR-25: RS.14.8874 (DIRECT - IDCW)</t>
  </si>
  <si>
    <t>NAV AS ON 30-APR-25: RS.14.8874 (DIRECT - GROWTH)</t>
  </si>
  <si>
    <t>NAV AS ON 31-OCT-24: RS.12.5006 (REGULAR - IDCW)</t>
  </si>
  <si>
    <t>NAV AS ON 31-OCT-24: RS.12.5006 (REGULAR - GROWTH)</t>
  </si>
  <si>
    <t>NAV AS ON 31-OCT-24: RS.12.5694 (DIRECT - IDCW)</t>
  </si>
  <si>
    <t>NAV AS ON 31-OCT-24: RS.12.5694 (DIRECT - GROWTH)</t>
  </si>
  <si>
    <t>Tata liquid fund</t>
  </si>
  <si>
    <t>(An open ended Liquid Scheme. A Relatively Low Interest Rate Risk and Moderate Credit Risk)</t>
  </si>
  <si>
    <t>• Regular Income for Short Term.</t>
  </si>
  <si>
    <t>• Investment in Debt / Money Market Instruments.</t>
  </si>
  <si>
    <t>Potential Risk Class</t>
  </si>
  <si>
    <t>Credit Risk →</t>
  </si>
  <si>
    <t>Relatively Low (Class A)</t>
  </si>
  <si>
    <t>Moderate (Class B)</t>
  </si>
  <si>
    <t>Relatively High (Class C)</t>
  </si>
  <si>
    <t>Interest Rate Risk ↓</t>
  </si>
  <si>
    <t>Relatively Low (Class I)</t>
  </si>
  <si>
    <t>B-I</t>
  </si>
  <si>
    <t>Moderate (Class II)</t>
  </si>
  <si>
    <t>Relatively High (Class III)</t>
  </si>
  <si>
    <t>PRC Matrix</t>
  </si>
  <si>
    <t>RATINGS</t>
  </si>
  <si>
    <t>DEBT INSTRUMENTS</t>
  </si>
  <si>
    <t>(I) GOVERNMENT SECURITIES</t>
  </si>
  <si>
    <t>GOI - 5.22% (15/06/2025)</t>
  </si>
  <si>
    <t>SOV</t>
  </si>
  <si>
    <t>IN0020200112</t>
  </si>
  <si>
    <t>IN1920200061</t>
  </si>
  <si>
    <t>GOVERNMENT SECURITIES TOTAL</t>
  </si>
  <si>
    <t>B) MONEY MARKET INSTRUMENTS</t>
  </si>
  <si>
    <t>** - PUNJAB NATIONAL BANK - CD - 16/06/2025</t>
  </si>
  <si>
    <t>CRISIL-A1+</t>
  </si>
  <si>
    <t>INE160A16RJ7</t>
  </si>
  <si>
    <t>IN002024Z115</t>
  </si>
  <si>
    <t>INE763G14XQ3</t>
  </si>
  <si>
    <t>** TREASURY BILL 91 DAYS (05/06/2025)</t>
  </si>
  <si>
    <t>IN002024X482</t>
  </si>
  <si>
    <t>INE929O14DB8</t>
  </si>
  <si>
    <t>** - BANK OF BARODA - CD - 09/06/2025</t>
  </si>
  <si>
    <t>IND-A1+</t>
  </si>
  <si>
    <t>INE028A16HA6</t>
  </si>
  <si>
    <t>INE242A14XP3</t>
  </si>
  <si>
    <t>** TREASURY BILL 91 DAYS (19/06/2025)</t>
  </si>
  <si>
    <t>IN002024X508</t>
  </si>
  <si>
    <t>** - SMALL INDUST DEVLOP BANK  OF INDIA - CP - 05/06/2025</t>
  </si>
  <si>
    <t>INE556F14KY4</t>
  </si>
  <si>
    <t>** - NABARD - CP - 10/06/2025</t>
  </si>
  <si>
    <t>INE261F14NI8</t>
  </si>
  <si>
    <t>INE498L14DQ8</t>
  </si>
  <si>
    <t>** - NABARD - CP - 11/06/2025</t>
  </si>
  <si>
    <t>INE261F14NJ6</t>
  </si>
  <si>
    <t>** TREASURY BILL 91 DAYS (12/06/2025)</t>
  </si>
  <si>
    <t>IN002024X490</t>
  </si>
  <si>
    <t>INE763G14XO8</t>
  </si>
  <si>
    <t>INE040A16GM8</t>
  </si>
  <si>
    <t>** - PUNJAB NATIONAL BANK - CD - 18/06/2025</t>
  </si>
  <si>
    <t>INE160A16RL3</t>
  </si>
  <si>
    <t>** - SMALL INDUST DEVLOP BANK  OF INDIA - CP - 09/07/2025</t>
  </si>
  <si>
    <t>INE556F14LC8</t>
  </si>
  <si>
    <t>** - NABARD - CP - 17/06/2025</t>
  </si>
  <si>
    <t>INE261F14NM0</t>
  </si>
  <si>
    <t>INE936D14360</t>
  </si>
  <si>
    <t>ICRA-A1+</t>
  </si>
  <si>
    <t>INE081A14FN7</t>
  </si>
  <si>
    <t>** TREASURY BILL 91 DAYS (01/05/2025)</t>
  </si>
  <si>
    <t>IN002024X433</t>
  </si>
  <si>
    <t>** - EXIM - CP - 09/06/2025</t>
  </si>
  <si>
    <t>INE514E14SR3</t>
  </si>
  <si>
    <t>INE530B14DC9</t>
  </si>
  <si>
    <t>INE238AD6835</t>
  </si>
  <si>
    <t>INE824H14RM2</t>
  </si>
  <si>
    <t>INE403D14569</t>
  </si>
  <si>
    <t>INE870H14UM9</t>
  </si>
  <si>
    <t>INE121E14342</t>
  </si>
  <si>
    <t>** - UNION BANK OF INDIA - CD - 04/06/2025</t>
  </si>
  <si>
    <t>INE692A16IZ4</t>
  </si>
  <si>
    <t>** - NABARD - CP - 04/06/2025</t>
  </si>
  <si>
    <t>INE261F14ND9</t>
  </si>
  <si>
    <t>INE929O14DE2</t>
  </si>
  <si>
    <t>** - PUNJAB NATIONAL BANK - CD - 04/06/2025</t>
  </si>
  <si>
    <t>INE160A16RG3</t>
  </si>
  <si>
    <t>** - CANARA BANK - CD - 28/05/2025</t>
  </si>
  <si>
    <t>INE476A16ZL6</t>
  </si>
  <si>
    <t>INE516Y14IG0</t>
  </si>
  <si>
    <t>INE516Y14IK2</t>
  </si>
  <si>
    <t>** TREASURY BILL 182 DAYS (12/06/2025)</t>
  </si>
  <si>
    <t>IN002024Y357</t>
  </si>
  <si>
    <t>INE477S14CY3</t>
  </si>
  <si>
    <t>INE01WN14BL2</t>
  </si>
  <si>
    <t>INE115A14FA0</t>
  </si>
  <si>
    <t>INE037E14AR3</t>
  </si>
  <si>
    <t>INE865C14NF9</t>
  </si>
  <si>
    <t>INE516Y14IF2</t>
  </si>
  <si>
    <t>INE115A14FH5</t>
  </si>
  <si>
    <t>** - BANK OF BARODA - CD - 15/05/2025</t>
  </si>
  <si>
    <t>INE028A16GR2</t>
  </si>
  <si>
    <t>INE477S14CZ0</t>
  </si>
  <si>
    <t>** - BANK OF BARODA - CD - 06/06/2025</t>
  </si>
  <si>
    <t>INE028A16GV4</t>
  </si>
  <si>
    <t>INE860H144I3</t>
  </si>
  <si>
    <t>INE941D14659</t>
  </si>
  <si>
    <t>INE865C14NE2</t>
  </si>
  <si>
    <t>INE403G14SW4</t>
  </si>
  <si>
    <t>** - EXIM - CP - 03/06/2025</t>
  </si>
  <si>
    <t>INE514E14SL6</t>
  </si>
  <si>
    <t>INE095A16X51</t>
  </si>
  <si>
    <t>INE238AD6967</t>
  </si>
  <si>
    <t>MONEY MARKET INSTRUMENTS TOTAL</t>
  </si>
  <si>
    <t>AIF CAT</t>
  </si>
  <si>
    <t>SBIMF AIF - CAT I (CDMDF)27/10/2038</t>
  </si>
  <si>
    <t>INF0RQ622028</t>
  </si>
  <si>
    <t>AIF TOTAL</t>
  </si>
  <si>
    <t>C) REPO</t>
  </si>
  <si>
    <t>NAV AS ON 30-APR-25: RS.1001.5157 (REGULAR - DAILY IDCW)</t>
  </si>
  <si>
    <t>NAV AS ON 30-APR-25: RS.4069.3455 (REGULAR - GROWTH)</t>
  </si>
  <si>
    <t>NAV AS ON 30-APR-25: RS.1001.5187 (DIRECT - DAILY IDCW)</t>
  </si>
  <si>
    <t>NAV AS ON 30-APR-25: RS.4117.5442 (DIRECT - GROWTH)</t>
  </si>
  <si>
    <t>NAV AS ON 31-OCT-24: RS.1001.5157 (REGULAR - DAILY IDCW)</t>
  </si>
  <si>
    <t>NAV AS ON 31-OCT-24: RS.3928.0741 (REGULAR - GROWTH)</t>
  </si>
  <si>
    <t>NAV AS ON 31-OCT-24: RS.1001.5187 (DIRECT - DAILY IDCW)</t>
  </si>
  <si>
    <t>NAV AS ON 31-OCT-24: RS.3972.3087 (DIRECT - GROWTH)</t>
  </si>
  <si>
    <t xml:space="preserve">(An Open-Ended Exchange Traded Fund replicating / tracking domestic price of Silver) </t>
  </si>
  <si>
    <t>•Returns that are in line with the performance of physical silver in domestic prices, subject to tracking error.</t>
  </si>
  <si>
    <t>•• Investment in silver and silver-related instruments.</t>
  </si>
  <si>
    <t>SILVER PHYSICAL -PURITY 999</t>
  </si>
  <si>
    <t>Precious Metals</t>
  </si>
  <si>
    <t>CASH / NET CURRENT ASSET</t>
  </si>
  <si>
    <t>NAV AS ON 30-APR-25: RS.9.242 (DIRECT PLAN)</t>
  </si>
  <si>
    <t>NAV AS ON 31-OCT-24: RS.9.4742 (DIRECT PLAN)</t>
  </si>
  <si>
    <t>TOTAL INVESTMENTS IN FOREIGN SECURITIES / ADRS / GDRS: NIL</t>
  </si>
  <si>
    <t>Disclosure of Margins as of 30th April 2025 is as given below   :</t>
  </si>
  <si>
    <t>Name Of The Bank</t>
  </si>
  <si>
    <t>Amount of Margins_x000D_( Rs. in Lakhs )</t>
  </si>
  <si>
    <t>Cash As Margin</t>
  </si>
  <si>
    <t>-</t>
  </si>
  <si>
    <t>Fixed Deposits</t>
  </si>
  <si>
    <t>Government Securities (Face Value)</t>
  </si>
  <si>
    <t>T-Bills (Face Value)</t>
  </si>
  <si>
    <t>Mutual Fund Units(Amt)</t>
  </si>
  <si>
    <t>Equity Margin</t>
  </si>
  <si>
    <t>Total Gross Margin</t>
  </si>
  <si>
    <t>(An Open-Ended Exchange Traded Fund replicating / tracking domestic price of Gold)</t>
  </si>
  <si>
    <t>•Returns that are in line with the performance of physical gold in domestic prices, subject to tracking error.</t>
  </si>
  <si>
    <t>•Investment in gold and gold related instruments</t>
  </si>
  <si>
    <t>GOLD PHYSICAL -  -PURITY  995</t>
  </si>
  <si>
    <t>GOLD PHYSICAL -  PURITY - 999</t>
  </si>
  <si>
    <t>NAV AS ON 30-APR-25: RS.9.177 (DIRECT PLAN)</t>
  </si>
  <si>
    <t>NAV AS ON 31-OCT-24: RS.7.7982 (DIRECT PLAN)</t>
  </si>
  <si>
    <t>PORTFOLIO TURNOVER RATIO: 0.07 TIMES</t>
  </si>
  <si>
    <t>Tata Young Citizens' Fund</t>
  </si>
  <si>
    <t>(An open-ended fund for investment for children having a lock-in for at least 5 years or till the child attains age of majority (whichever is earlier))</t>
  </si>
  <si>
    <t>•Long Term Capital Appreciation by investing predominantly in equity &amp; equity related instruments.</t>
  </si>
  <si>
    <t>Banks</t>
  </si>
  <si>
    <t>INE040A01034</t>
  </si>
  <si>
    <t>Petroleum Products</t>
  </si>
  <si>
    <t>INE002A01018</t>
  </si>
  <si>
    <t>INE090A01021</t>
  </si>
  <si>
    <t>INE237A01028</t>
  </si>
  <si>
    <t>IT - Software</t>
  </si>
  <si>
    <t>INE009A01021</t>
  </si>
  <si>
    <t>Construction</t>
  </si>
  <si>
    <t>INE018A01030</t>
  </si>
  <si>
    <t>INE238A01034</t>
  </si>
  <si>
    <t>INE467B01029</t>
  </si>
  <si>
    <t>Diversified FMCG</t>
  </si>
  <si>
    <t>INE154A01025</t>
  </si>
  <si>
    <t>INE030A01027</t>
  </si>
  <si>
    <t>Cement &amp; Cement Products</t>
  </si>
  <si>
    <t>INE070A01015</t>
  </si>
  <si>
    <t>Consumer Durables</t>
  </si>
  <si>
    <t>INE280A01028</t>
  </si>
  <si>
    <t>Agricultural Food &amp; other Products</t>
  </si>
  <si>
    <t>INE196A01026</t>
  </si>
  <si>
    <t>Pharmaceuticals &amp; Biotechnology</t>
  </si>
  <si>
    <t>INE089A01031</t>
  </si>
  <si>
    <t>INE192A01025</t>
  </si>
  <si>
    <t>Beverages</t>
  </si>
  <si>
    <t>INE854D01024</t>
  </si>
  <si>
    <t>AAVAS FINANCIERS LTD</t>
  </si>
  <si>
    <t>Finance</t>
  </si>
  <si>
    <t>INE216P01012</t>
  </si>
  <si>
    <t>Insurance</t>
  </si>
  <si>
    <t>INE765G01017</t>
  </si>
  <si>
    <t>INE795G01014</t>
  </si>
  <si>
    <t>Auto Components</t>
  </si>
  <si>
    <t>INE883A01011</t>
  </si>
  <si>
    <t>INE491A01021</t>
  </si>
  <si>
    <t>Minerals &amp; Mining</t>
  </si>
  <si>
    <t>INE024L01027</t>
  </si>
  <si>
    <t>INE461C01038</t>
  </si>
  <si>
    <t>Healthcare Services</t>
  </si>
  <si>
    <t>INE682M01012</t>
  </si>
  <si>
    <t>INE477A01020</t>
  </si>
  <si>
    <t>GODREJ INDUSTRIES LTD</t>
  </si>
  <si>
    <t>Diversified</t>
  </si>
  <si>
    <t>INE233A01035</t>
  </si>
  <si>
    <t>PARADEEP PHOSPHATES LTD</t>
  </si>
  <si>
    <t>Fertilizers &amp; Agrochemicals</t>
  </si>
  <si>
    <t>INE088F01024</t>
  </si>
  <si>
    <t>Gas</t>
  </si>
  <si>
    <t>INE203G01027</t>
  </si>
  <si>
    <t>INE112L01020</t>
  </si>
  <si>
    <t>Capital Markets</t>
  </si>
  <si>
    <t>INE094J01016</t>
  </si>
  <si>
    <t>AKUMS DRUGS AND PHARMACEUTICALS LTD</t>
  </si>
  <si>
    <t>INE09XN01023</t>
  </si>
  <si>
    <t>INE09VQ01012</t>
  </si>
  <si>
    <t>Power</t>
  </si>
  <si>
    <t>INE486A01021</t>
  </si>
  <si>
    <t>INE503A01015</t>
  </si>
  <si>
    <t>INE317I01021</t>
  </si>
  <si>
    <t>INE221J01015</t>
  </si>
  <si>
    <t>INE172A01027</t>
  </si>
  <si>
    <t>INE612J01015</t>
  </si>
  <si>
    <t>BANSAL WIRE INDUSTRIES LTD</t>
  </si>
  <si>
    <t>Industrial Products</t>
  </si>
  <si>
    <t>INE0B9K01025</t>
  </si>
  <si>
    <t>Telecom - Services</t>
  </si>
  <si>
    <t>INE121J01017</t>
  </si>
  <si>
    <t>INE536H01010</t>
  </si>
  <si>
    <t>INE095A01012</t>
  </si>
  <si>
    <t>INE195J01029</t>
  </si>
  <si>
    <t>KROSS LTD</t>
  </si>
  <si>
    <t>INE0O6601022</t>
  </si>
  <si>
    <t>Retailing</t>
  </si>
  <si>
    <t>INE955V01021</t>
  </si>
  <si>
    <t>Commercial Services &amp; Supplies</t>
  </si>
  <si>
    <t>INE985S01024</t>
  </si>
  <si>
    <t>Electrical Equipment</t>
  </si>
  <si>
    <t>INE464A01036</t>
  </si>
  <si>
    <t>INE054A01027</t>
  </si>
  <si>
    <t>Ferrous Metals</t>
  </si>
  <si>
    <t>INE081A01020</t>
  </si>
  <si>
    <t>B) LISTED/AWAITING LISTING ON STOCK EXCHANGES</t>
  </si>
  <si>
    <t>BROOKFIELD INDIA REAL ESTATE TRUST</t>
  </si>
  <si>
    <t>Realty</t>
  </si>
  <si>
    <t>INE0FDU25010</t>
  </si>
  <si>
    <t>NAV AS ON 30-APR-25: RS.59.2459 (REGULAR - GROWTH)</t>
  </si>
  <si>
    <t>NAV AS ON 30-APR-25: RS.65.8472 (DIRECT - GROWTH)</t>
  </si>
  <si>
    <t>NAV AS ON 31-OCT-24: RS.61.2768 (REGULAR - GROWTH)</t>
  </si>
  <si>
    <t>NAV AS ON 31-OCT-24: RS.67.8798 (DIRECT - GROWTH)</t>
  </si>
  <si>
    <t>Tata Small Cap Fund</t>
  </si>
  <si>
    <t>(An open ended equity scheme predominantly investing in small cap stocks)</t>
  </si>
  <si>
    <t>•Long Term Capital Appreciation</t>
  </si>
  <si>
    <t>•Predominant investment in equity/equity related instruments of small cap companies.</t>
  </si>
  <si>
    <t>Chemicals &amp; Petrochemicals</t>
  </si>
  <si>
    <t>INE659A01023</t>
  </si>
  <si>
    <t>INE811A01020</t>
  </si>
  <si>
    <t>INE373A01013</t>
  </si>
  <si>
    <t>INE092T01019</t>
  </si>
  <si>
    <t>Leisure Services</t>
  </si>
  <si>
    <t>INE066O01014</t>
  </si>
  <si>
    <t>INE891D01026</t>
  </si>
  <si>
    <t>INE228A01035</t>
  </si>
  <si>
    <t>INE508G01029</t>
  </si>
  <si>
    <t>INE049B01025</t>
  </si>
  <si>
    <t>SAMHI HOTELS LTD</t>
  </si>
  <si>
    <t>INE08U801020</t>
  </si>
  <si>
    <t>INE0BV301023</t>
  </si>
  <si>
    <t>INE280B01018</t>
  </si>
  <si>
    <t>INE075I01017</t>
  </si>
  <si>
    <t>INE08LI01020</t>
  </si>
  <si>
    <t>INE944F01028</t>
  </si>
  <si>
    <t>INE498B01024</t>
  </si>
  <si>
    <t>INE371A01025</t>
  </si>
  <si>
    <t>INE242C01024</t>
  </si>
  <si>
    <t>INE615P01015</t>
  </si>
  <si>
    <t>INE03QK01018</t>
  </si>
  <si>
    <t>INE999A01023</t>
  </si>
  <si>
    <t>Transport Infrastructure</t>
  </si>
  <si>
    <t>INE517F01014</t>
  </si>
  <si>
    <t>INE263M01029</t>
  </si>
  <si>
    <t>INE209A01019</t>
  </si>
  <si>
    <t>INE884B01025</t>
  </si>
  <si>
    <t>INE602A01031</t>
  </si>
  <si>
    <t>INE475B01022</t>
  </si>
  <si>
    <t>Textiles &amp; Apparels</t>
  </si>
  <si>
    <t>INE887G01027</t>
  </si>
  <si>
    <t>INE491J01022</t>
  </si>
  <si>
    <t>INE298J01013</t>
  </si>
  <si>
    <t>Industrial Manufacturing</t>
  </si>
  <si>
    <t>INE634A01018</t>
  </si>
  <si>
    <t>INE0Q3R01026</t>
  </si>
  <si>
    <t>INE133A01011</t>
  </si>
  <si>
    <t>CELLO WORLD LTD</t>
  </si>
  <si>
    <t>INE0LMW01024</t>
  </si>
  <si>
    <t>INE120A01034</t>
  </si>
  <si>
    <t>Transport Services</t>
  </si>
  <si>
    <t>INE688A01022</t>
  </si>
  <si>
    <t>INE0U4101014</t>
  </si>
  <si>
    <t>INE235A01022</t>
  </si>
  <si>
    <t>INE622W01025</t>
  </si>
  <si>
    <t>ALIVUS LIFE SCIENCES LTD</t>
  </si>
  <si>
    <t>INE03Q201024</t>
  </si>
  <si>
    <t>INE0U4701011</t>
  </si>
  <si>
    <t>Household Products</t>
  </si>
  <si>
    <t>INE128A01029</t>
  </si>
  <si>
    <t>VARDHMAN SPECIAL STEELS LTD</t>
  </si>
  <si>
    <t>INE050M01012</t>
  </si>
  <si>
    <t>R R KABEL LTD</t>
  </si>
  <si>
    <t>INE777K01022</t>
  </si>
  <si>
    <t>EUREKA FORBES LTD</t>
  </si>
  <si>
    <t>INE0KCE01017</t>
  </si>
  <si>
    <t>INE227C01017</t>
  </si>
  <si>
    <t>Other Construction Materials</t>
  </si>
  <si>
    <t>INE614A01028</t>
  </si>
  <si>
    <t>INE418H01029</t>
  </si>
  <si>
    <t>INE845D01014</t>
  </si>
  <si>
    <t>INE987B01026</t>
  </si>
  <si>
    <t>INE613A01020</t>
  </si>
  <si>
    <t>NETWEB TECHNOLOGIES INDIA LTD</t>
  </si>
  <si>
    <t>IT - Services</t>
  </si>
  <si>
    <t>INE0NT901020</t>
  </si>
  <si>
    <t>INE119A01028</t>
  </si>
  <si>
    <t>INE449A01011</t>
  </si>
  <si>
    <t>INE0O3901029</t>
  </si>
  <si>
    <t>POWERGRID INFRASTRUCTURE INVESTMENT TRUST</t>
  </si>
  <si>
    <t>INE0GGX23010</t>
  </si>
  <si>
    <t>NAV AS ON 30-APR-25: RS.35.9448 (REGULAR - IDCW)</t>
  </si>
  <si>
    <t>NAV AS ON 30-APR-25: RS.35.9448 (REGULAR - GROWTH)</t>
  </si>
  <si>
    <t>NAV AS ON 30-APR-25: RS.40.2464 (DIRECT - IDCW)</t>
  </si>
  <si>
    <t>NAV AS ON 30-APR-25: RS.40.2464 (DIRECT - GROWTH)</t>
  </si>
  <si>
    <t>NAV AS ON 31-OCT-24: RS.43.4393 (REGULAR - IDCW)</t>
  </si>
  <si>
    <t>NAV AS ON 31-OCT-24: RS.43.4393 (REGULAR - GROWTH)</t>
  </si>
  <si>
    <t>NAV AS ON 31-OCT-24: RS.48.3116 (DIRECT - IDCW)</t>
  </si>
  <si>
    <t>NAV AS ON 31-OCT-24: RS.48.3116 (DIRECT - GROWTH)</t>
  </si>
  <si>
    <t>PORTFOLIO TURNOVER RATIO: 0.11 TIMES</t>
  </si>
  <si>
    <t>Tata Retirement Savings Fund -PROGRESSIVE PLAN</t>
  </si>
  <si>
    <t>(An open ended retirement solution oriented scheme having a lock-in of 5 years or till retirement age (whichever is earlier))</t>
  </si>
  <si>
    <t>TRSF-PROGRESSIVE PLAN: • Long Term Capital Appreciation. • An equity oriented (between 85%-100%) savings scheme which provides tool for retirement planning to individual investors.</t>
  </si>
  <si>
    <t>INE343H01029</t>
  </si>
  <si>
    <t>INE118H01025</t>
  </si>
  <si>
    <t>INE758T01015</t>
  </si>
  <si>
    <t>INE002S01010</t>
  </si>
  <si>
    <t>INE321T01012</t>
  </si>
  <si>
    <t>INE036D01028</t>
  </si>
  <si>
    <t>INE129A01019</t>
  </si>
  <si>
    <t>INE742F01042</t>
  </si>
  <si>
    <t>INE176B01034</t>
  </si>
  <si>
    <t>INE302A01020</t>
  </si>
  <si>
    <t>INE455K01017</t>
  </si>
  <si>
    <t>INE918I01026</t>
  </si>
  <si>
    <t>INE935N01020</t>
  </si>
  <si>
    <t>Food Products</t>
  </si>
  <si>
    <t>INE239A01024</t>
  </si>
  <si>
    <t>Oil</t>
  </si>
  <si>
    <t>INE274J01014</t>
  </si>
  <si>
    <t>INE466L01038</t>
  </si>
  <si>
    <t>INE118D01016</t>
  </si>
  <si>
    <t>INE619B01017</t>
  </si>
  <si>
    <t>INE414G01012</t>
  </si>
  <si>
    <t>INE849A01020</t>
  </si>
  <si>
    <t>INE860A01027</t>
  </si>
  <si>
    <t>INE209L01016</t>
  </si>
  <si>
    <t>Entertainment</t>
  </si>
  <si>
    <t>INE979A01025</t>
  </si>
  <si>
    <t>INE850D01014</t>
  </si>
  <si>
    <t>INE805D01034</t>
  </si>
  <si>
    <t>INE520A01027</t>
  </si>
  <si>
    <t>INE278Y01022</t>
  </si>
  <si>
    <t>INE726V01018</t>
  </si>
  <si>
    <t>Automobiles</t>
  </si>
  <si>
    <t>INE158A01026</t>
  </si>
  <si>
    <t>INE04I401011</t>
  </si>
  <si>
    <t>INE759A01021</t>
  </si>
  <si>
    <t>INE686Y01026</t>
  </si>
  <si>
    <t>INE115Q01022</t>
  </si>
  <si>
    <t>INE563J01010</t>
  </si>
  <si>
    <t>INE745G01035</t>
  </si>
  <si>
    <t>BIKAJI FOODS INTERNATIONAL LTD</t>
  </si>
  <si>
    <t>INE00E101023</t>
  </si>
  <si>
    <t>INE540H01012</t>
  </si>
  <si>
    <t>NAV AS ON 30-APR-25: RS.61.4637 (REGULAR - GROWTH)</t>
  </si>
  <si>
    <t>NAV AS ON 30-APR-25: RS.74.4031 (DIRECT - GROWTH)</t>
  </si>
  <si>
    <t>NAV AS ON 31-OCT-24: RS.65.4083 (REGULAR - GROWTH)</t>
  </si>
  <si>
    <t>NAV AS ON 31-OCT-24: RS.78.6032 (DIRECT - GROWTH)</t>
  </si>
  <si>
    <t>Tata Retirement Savings Fund - MODERATE PLAN</t>
  </si>
  <si>
    <t>TRSF-MODERATE PLAN: • Long Term Capital Appreciation &amp; Current Income. •   A predominantly equity oriented (between 65%-85%) savings scheme which provides tool for retirement planning to individual investors.</t>
  </si>
  <si>
    <t>INE371P01015</t>
  </si>
  <si>
    <t>GOI - 6.79% (07/10/2034)</t>
  </si>
  <si>
    <t>IN0020240126</t>
  </si>
  <si>
    <t>GOI - 7.38% (20/06/2027)</t>
  </si>
  <si>
    <t>IN0020220037</t>
  </si>
  <si>
    <t>GOI - 7.27% (08/04/2026)</t>
  </si>
  <si>
    <t>IN0020190016</t>
  </si>
  <si>
    <t>GOI - 6.79% (26/12/2029)</t>
  </si>
  <si>
    <t>IN0020160118</t>
  </si>
  <si>
    <t>GOI - 6.10% (12/07/2031)</t>
  </si>
  <si>
    <t>IN0020210095</t>
  </si>
  <si>
    <t>GOI - 7.36% (12/09/2052)</t>
  </si>
  <si>
    <t>IN0020220086</t>
  </si>
  <si>
    <t>GOI - 7.26% (14/01/2029)</t>
  </si>
  <si>
    <t>IN0020180454</t>
  </si>
  <si>
    <t>(II) NON-CONVERTIBLE DEBENTURES/BONDS</t>
  </si>
  <si>
    <t>CRISIL-AAA</t>
  </si>
  <si>
    <t>INE040A08666</t>
  </si>
  <si>
    <t>INE936D07174</t>
  </si>
  <si>
    <t>ICRA-AAA</t>
  </si>
  <si>
    <t>INE848E07BB9</t>
  </si>
  <si>
    <t>CRISIL-AA+</t>
  </si>
  <si>
    <t>INE403D08165</t>
  </si>
  <si>
    <t>INE848E07AY3</t>
  </si>
  <si>
    <t>NON-CONVERTIBLE DEBENTURES/BONDS TOTAL</t>
  </si>
  <si>
    <t>B) REPO</t>
  </si>
  <si>
    <t>NAV AS ON 30-APR-25: RS.61.0302 (REGULAR - GROWTH)</t>
  </si>
  <si>
    <t>NAV AS ON 30-APR-25: RS.72.4621 (DIRECT - GROWTH)</t>
  </si>
  <si>
    <t>NAV AS ON 31-OCT-24: RS.63.4659 (REGULAR - GROWTH)</t>
  </si>
  <si>
    <t>NAV AS ON 31-OCT-24: RS.74.8287 (DIRECT - GROWTH)</t>
  </si>
  <si>
    <t>AVERAGE MATURITY : 0.99 YEARS</t>
  </si>
  <si>
    <t>Tata Resources &amp; Energy Fund</t>
  </si>
  <si>
    <t>(An open-ended equity scheme investing in Resources &amp; Energy Sector)</t>
  </si>
  <si>
    <t>•Investment in equity/equity related instruments of the companies in the Resources &amp; Energy sector in India.</t>
  </si>
  <si>
    <t>INE481G01011</t>
  </si>
  <si>
    <t>INE733E01010</t>
  </si>
  <si>
    <t>INE079A01024</t>
  </si>
  <si>
    <t>INE048G01026</t>
  </si>
  <si>
    <t>INE029A01011</t>
  </si>
  <si>
    <t>INE019A01038</t>
  </si>
  <si>
    <t>Diversified Metals</t>
  </si>
  <si>
    <t>INE205A01025</t>
  </si>
  <si>
    <t>INE749A01030</t>
  </si>
  <si>
    <t>OIL &amp; NATURAL GAS CO.</t>
  </si>
  <si>
    <t>INE213A01029</t>
  </si>
  <si>
    <t>INE931S01010</t>
  </si>
  <si>
    <t>INE094A01015</t>
  </si>
  <si>
    <t>INE047A01021</t>
  </si>
  <si>
    <t>INE331A01037</t>
  </si>
  <si>
    <t>INE814H01011</t>
  </si>
  <si>
    <t>Consumable Fuels</t>
  </si>
  <si>
    <t>INE522F01014</t>
  </si>
  <si>
    <t>INE245A01021</t>
  </si>
  <si>
    <t>INE769A01020</t>
  </si>
  <si>
    <t>INE258G01013</t>
  </si>
  <si>
    <t>INE490G01020</t>
  </si>
  <si>
    <t>INE752E01010</t>
  </si>
  <si>
    <t>INE584A01023</t>
  </si>
  <si>
    <t>INE242A01010</t>
  </si>
  <si>
    <t>INE421D01022</t>
  </si>
  <si>
    <t>INE628A01036</t>
  </si>
  <si>
    <t>INE848E01016</t>
  </si>
  <si>
    <t>INE647A01010</t>
  </si>
  <si>
    <t>Non - Ferrous Metals</t>
  </si>
  <si>
    <t>INE038A01020</t>
  </si>
  <si>
    <t>INE841L01016</t>
  </si>
  <si>
    <t>INE169A01031</t>
  </si>
  <si>
    <t>INE220G01021</t>
  </si>
  <si>
    <t>INE288B01029</t>
  </si>
  <si>
    <t>INE703B01027</t>
  </si>
  <si>
    <t>INE743M01012</t>
  </si>
  <si>
    <t>INE03YM01018</t>
  </si>
  <si>
    <t>IN9628A01026</t>
  </si>
  <si>
    <t>NAV AS ON 30-APR-25: RS.38.8928 (REGULAR - IDCW)</t>
  </si>
  <si>
    <t>NAV AS ON 30-APR-25: RS.42.5208 (REGULAR - GROWTH)</t>
  </si>
  <si>
    <t>NAV AS ON 30-APR-25: RS.49.7147 (DIRECT - IDCW)</t>
  </si>
  <si>
    <t>NAV AS ON 30-APR-25: RS.49.7147 (DIRECT - GROWTH)</t>
  </si>
  <si>
    <t>NAV AS ON 31-OCT-24: RS.40.3252 (REGULAR - IDCW)</t>
  </si>
  <si>
    <t>NAV AS ON 31-OCT-24: RS.44.087 (REGULAR - GROWTH)</t>
  </si>
  <si>
    <t>NAV AS ON 31-OCT-24: RS.51.1365 (DIRECT - IDCW)</t>
  </si>
  <si>
    <t>NAV AS ON 31-OCT-24: RS.51.1365 (DIRECT - GROWTH)</t>
  </si>
  <si>
    <t>(An open-ended scheme replicating/tracking Nifty500 Multicap Infrastructure 50:30:20 Index)</t>
  </si>
  <si>
    <t>Long Term Capital Appreciation</t>
  </si>
  <si>
    <t>Investment in equity and equity related instruments comprised in Nifty500 Multicap Infrastructure 50:30:20 Index</t>
  </si>
  <si>
    <t>INE397D01024</t>
  </si>
  <si>
    <t>INE027H01010</t>
  </si>
  <si>
    <t>INE646L01027</t>
  </si>
  <si>
    <t>INE298A01020</t>
  </si>
  <si>
    <t>INE437A01024</t>
  </si>
  <si>
    <t>INE053A01029</t>
  </si>
  <si>
    <t>INE484J01027</t>
  </si>
  <si>
    <t>Agricultural, Commercial &amp; Construction Vehicles</t>
  </si>
  <si>
    <t>INE208A01029</t>
  </si>
  <si>
    <t>GMR AIRPORTS LTD</t>
  </si>
  <si>
    <t>INE776C01039</t>
  </si>
  <si>
    <t>INE974X01010</t>
  </si>
  <si>
    <t>INE211B01039</t>
  </si>
  <si>
    <t>INE465A01025</t>
  </si>
  <si>
    <t>INE813H01021</t>
  </si>
  <si>
    <t>INE257A01026</t>
  </si>
  <si>
    <t>INE967H01025</t>
  </si>
  <si>
    <t>INE347G01014</t>
  </si>
  <si>
    <t>INE811K01011</t>
  </si>
  <si>
    <t>INE148O01028</t>
  </si>
  <si>
    <t>KAYNES TECHNOLOGY INDIA LTD</t>
  </si>
  <si>
    <t>INE918Z01012</t>
  </si>
  <si>
    <t>INE335Y01020</t>
  </si>
  <si>
    <t>INE073K01018</t>
  </si>
  <si>
    <t>INE787D01026</t>
  </si>
  <si>
    <t>INE791I01019</t>
  </si>
  <si>
    <t>INE093I01010</t>
  </si>
  <si>
    <t>INE151A01013</t>
  </si>
  <si>
    <t>INE111A01025</t>
  </si>
  <si>
    <t>INE669E01016</t>
  </si>
  <si>
    <t>INE410P01011</t>
  </si>
  <si>
    <t>INE885A01032</t>
  </si>
  <si>
    <t>INE914M01019</t>
  </si>
  <si>
    <t>INOX WIND LTD</t>
  </si>
  <si>
    <t>INE066P01011</t>
  </si>
  <si>
    <t>INE614G01033</t>
  </si>
  <si>
    <t>INE220B01022</t>
  </si>
  <si>
    <t>INE246F01010</t>
  </si>
  <si>
    <t>INE208C01025</t>
  </si>
  <si>
    <t>INE095N01031</t>
  </si>
  <si>
    <t>INE285A01027</t>
  </si>
  <si>
    <t>INE980O01024</t>
  </si>
  <si>
    <t>INE389H01022</t>
  </si>
  <si>
    <t>INE342J01019</t>
  </si>
  <si>
    <t>INE868B01028</t>
  </si>
  <si>
    <t>INE017A01032</t>
  </si>
  <si>
    <t>INE439A01020</t>
  </si>
  <si>
    <t>INE230A01023</t>
  </si>
  <si>
    <t>INE548A01028</t>
  </si>
  <si>
    <t>INE351F01018</t>
  </si>
  <si>
    <t>INE970X01018</t>
  </si>
  <si>
    <t>INE146L01010</t>
  </si>
  <si>
    <t>INE399G01023</t>
  </si>
  <si>
    <t>INE258A01016</t>
  </si>
  <si>
    <t>TITAGARH RAIL SYSTEMS LTD</t>
  </si>
  <si>
    <t>INE615H01020</t>
  </si>
  <si>
    <t>INE074A01025</t>
  </si>
  <si>
    <t>Telecom -  Equipment &amp; Accessories</t>
  </si>
  <si>
    <t>INE010J01012</t>
  </si>
  <si>
    <t>IRCON INTERNATIONAL LTD</t>
  </si>
  <si>
    <t>INE962Y01021</t>
  </si>
  <si>
    <t>NAV AS ON 30-APR-25: RS.10.1616 (REGULAR - IDCW)</t>
  </si>
  <si>
    <t>COMMODITIES &amp; COMMODITIES RELATED</t>
  </si>
  <si>
    <t>A) COMMODITIES PHYSICAL</t>
  </si>
  <si>
    <t>B) LISTED ON COMMODITY EXCHANGE (Quantity in Lots)</t>
  </si>
  <si>
    <t>COMMODITIES &amp; COMMODITIES RELATED TOTAL</t>
  </si>
  <si>
    <t>GOI - 5.22% (15/06/2025) $$</t>
  </si>
  <si>
    <t>SDL KARNATAKA 5.75% (10/06/2025) $$</t>
  </si>
  <si>
    <t>** TREASURY BILL 364 DAYS (12/06/2025) $$</t>
  </si>
  <si>
    <t>** - ICICI SECURITIES LTD - CP - 09/06/2025</t>
  </si>
  <si>
    <t>** - RELIANCE RETAIL VENTURES LTD - CP - 13/05/2025</t>
  </si>
  <si>
    <t>** - INDIAN OIL CORP LTD - CP - 16/06/2025</t>
  </si>
  <si>
    <t>** TREASURY BILL 91 DAYS (19/06/2025) $$</t>
  </si>
  <si>
    <t>** - L&amp;T FINANCE LTD - CP - 10/06/2025</t>
  </si>
  <si>
    <t>** - ICICI SECURITIES LTD - CP - 06/06/2025</t>
  </si>
  <si>
    <t>** - HDFC BANK LTD - CD - 09/06/2025</t>
  </si>
  <si>
    <t>** - JAMNAGAR UTILITIES &amp; POWER PVT. LTD - CP - 20/05/2025</t>
  </si>
  <si>
    <t>** - TATA STEEL LTD - CP - 21/07/2025</t>
  </si>
  <si>
    <t>** - IIFL FINANCE LTD - CP - 30/05/2025</t>
  </si>
  <si>
    <t>** - AXIS BANK LTD - CD - 06/06/2025</t>
  </si>
  <si>
    <t>** - JULIUS BAER CAPITAL IND PVT LTD - CP - 23/05/2025</t>
  </si>
  <si>
    <t>** - BHARTI TELECOM LTD - CP - 23/05/2025</t>
  </si>
  <si>
    <t>** - NETWORK 18  MEDIA &amp; INVESTMENTS LTD - CP - 13/05/2025</t>
  </si>
  <si>
    <t>** - JSW ENERGY LTD - CP - 02/06/2025</t>
  </si>
  <si>
    <t>** - RELIANCE RETAIL VENTURES LTD - CP - 06/06/2025</t>
  </si>
  <si>
    <t>** - PIRAMAL FINANCE LTD - CP - 28/05/2025</t>
  </si>
  <si>
    <t>** - PIRAMAL FINANCE LTD - CP - 11/06/2025</t>
  </si>
  <si>
    <t>** - TATA MOTORS FINANCE LTD - CP - 20/05/2025</t>
  </si>
  <si>
    <t>** - MOTILAL OSWAL FINVEST LTD - CP - 06/05/2025</t>
  </si>
  <si>
    <t>** - LIC HOUSING FINANCE LTD - CP - 14/05/2025</t>
  </si>
  <si>
    <t>** - TATA TELESERVICES LTD - CP - 16/05/2025</t>
  </si>
  <si>
    <t>** - ADITYA BIRLA MONEY LTD - CP - 27/05/2025</t>
  </si>
  <si>
    <t>** - PIRAMAL FINANCE LTD - CP - 29/05/2025</t>
  </si>
  <si>
    <t>** - LIC HOUSING FINANCE LTD - CP - 26/06/2025</t>
  </si>
  <si>
    <t>** - TATA MOTORS FINANCE LTD - CP - 21/05/2025</t>
  </si>
  <si>
    <t>** - ADITYA BIRLA CAPITAL LTD - CP - 07/05/2025</t>
  </si>
  <si>
    <t>** - SIKKA PORTS AND TERMINALS LTD - CP - 20/05/2025</t>
  </si>
  <si>
    <t>** - ADITYA BIRLA MONEY LTD - CP - 23/05/2025</t>
  </si>
  <si>
    <t>** - STANDARD CHARTERED CAPITAL LTD - CP - 27/05/2025</t>
  </si>
  <si>
    <t>** - INDUSIND BANK LTD - CD - 05/06/2025</t>
  </si>
  <si>
    <t>** - AXIS BANK LTD - CD - 19/05/2025</t>
  </si>
  <si>
    <t>$$ - Pursuant to SEBI circular no. SEBI/HO/IMD/DF2/CIR/P/2021/683 dated December 10, 2021, these securities are kept as margin and collateral for certain transactions.</t>
  </si>
  <si>
    <t>AVERAGE MATURITY : 1.25 MONTHS</t>
  </si>
  <si>
    <t>DIVIDEND DECLARED: Please Refer Dividend History</t>
  </si>
  <si>
    <t>1.25 months</t>
  </si>
  <si>
    <t>^Note: Includes amount of ~Rs. 3169.39 Lakhs (at cost) for 31693.92 units allotted towards Initial Contribution by the scheme (i.e. 25 bps of the schemes AUM as on December 31, 2022), as per SEBI Circular No. SEBI/HO/IMD/PoD2/P/CIR/2023/129 dated July 27, 2023.</t>
  </si>
  <si>
    <t>** 08.25 % GIC HOUSING FINANCE LTD - 19/06/2026 #</t>
  </si>
  <si>
    <t>** 06.25 % LIC HOUSING FINANCE LTD - 20/06/2025</t>
  </si>
  <si>
    <t>** 09.03 % CREDILA FINANCIAL SERVICES LTD - 04/03/2026</t>
  </si>
  <si>
    <t>** 08.75 % SHRIRAM FINANCE LTD - 15/06/2026</t>
  </si>
  <si>
    <t>** 08.60 % BHARTI TELECOM LTD - 12/12/2025</t>
  </si>
  <si>
    <t>** 09.50 % MOTILAL OSWAL FINVEST LTD - 12/09/2025 #</t>
  </si>
  <si>
    <t>** 09.90 % IIFL FINANCE LTD - 20/03/2026</t>
  </si>
  <si>
    <t>** 05.81 % REC LTD - 31/12/2025</t>
  </si>
  <si>
    <t>** 09.25 % SHRIRAM FINANCE LTD - 19/12/2025</t>
  </si>
  <si>
    <t>** 08.20 % CAN FIN HOMES LTD - 18/05/2027</t>
  </si>
  <si>
    <t>** 08.28 % PNB HOUSING FINANCE LTD - 30/12/2026</t>
  </si>
  <si>
    <t>** 09.10 % JM FINANCIAL SERVICES LTD - 11/03/2026</t>
  </si>
  <si>
    <t>** 08.15 % GODREJ PROPERTIES LTD - 03/07/2026</t>
  </si>
  <si>
    <t>** 09.95 % INDOSTAR CAPITAL FINANCE LTD - 27/05/2026</t>
  </si>
  <si>
    <t>** 08.90 % BHARTI TELECOM LTD - 04/12/2025</t>
  </si>
  <si>
    <t>** 05.78 % LIC HOUSING FINANCE LTD - 11/09/2025</t>
  </si>
  <si>
    <t>** 08.72 % SHRIRAM FINANCE LTD - 26/05/2025</t>
  </si>
  <si>
    <t>** 09.95 % INDOSTAR CAPITAL FINANCE LTD - 26/06/2026</t>
  </si>
  <si>
    <t>** 08.94 % TRUHOME FINANCE LTD - 26/12/2025</t>
  </si>
  <si>
    <t>** 08.70 % BHARTI TELECOM LTD - 05/12/2025</t>
  </si>
  <si>
    <t>** - HDFC BANK LTD - CD - 19/09/2025</t>
  </si>
  <si>
    <t>** - AXIS BANK LTD - CD - 09/09/2025</t>
  </si>
  <si>
    <t>** - AXIS BANK LTD - CD - 04/02/2026</t>
  </si>
  <si>
    <t>** - HDFC BANK LTD - CD - 04/12/2025</t>
  </si>
  <si>
    <t>** - AXIS BANK LTD - CD - 15/07/2025</t>
  </si>
  <si>
    <t>** - MIRAE ASSET FINANCIAL SERVICES INDIA PVT LTD - CP - 28/08/2025</t>
  </si>
  <si>
    <t>** - HDFC BANK LTD - CD - 15/09/2025</t>
  </si>
  <si>
    <t>** - 360 ONE PRIME LTD - CP - 18/09/2025</t>
  </si>
  <si>
    <t>** - NUVAMA WEALTH AND INVESTMENT LTD - CP - 22/09/2025</t>
  </si>
  <si>
    <t>** - INDUSIND BANK LTD - CD - 12/12/2025</t>
  </si>
  <si>
    <t>** - AXIS BANK LTD - CD - 08/01/2026</t>
  </si>
  <si>
    <t>** - KARUR VYSYA BANK LTD - CD - 09/01/2026</t>
  </si>
  <si>
    <t>** - PIRAMAL FINANCE LTD - CP - 23/01/2026</t>
  </si>
  <si>
    <t>** - PIRAMAL FINANCE LTD - CP - 29/01/2026</t>
  </si>
  <si>
    <t>** - INDOSTAR CAPITAL FINANCE LTD - CP - 05/02/2026</t>
  </si>
  <si>
    <t>** - JAMMU AND KASHMIR BANK LTD - CD - 20/06/2025</t>
  </si>
  <si>
    <t>** - HDFC BANK LTD - CD - 24/06/2025</t>
  </si>
  <si>
    <t>** - INDIAN OIL CORP LTD - CP - 27/06/2025</t>
  </si>
  <si>
    <t>** - NUVAMA WEALTH AND INVESTMENT LTD - CP - 28/11/2025</t>
  </si>
  <si>
    <t>#with Interest Rate Swap Positions</t>
  </si>
  <si>
    <t>AVERAGE MATURITY : 6.07 months</t>
  </si>
  <si>
    <t>5.75 months</t>
  </si>
  <si>
    <t>6.07 months</t>
  </si>
  <si>
    <t>^Note: Includes amount of ~Rs.372.60 Lakhs (at cost) for 3,726.01 units allotted towards Initial Contribution by the scheme (i.e. 25 bps of the schemes AUM as on December 31, 2022), as per SEBI Circular No. SEBI/HO/IMD/PoD2/P/CIR/2023/129 dated July 27, 2023.</t>
  </si>
  <si>
    <t>MOTILAL OSWAL FINVEST LTD NCD 9.50% (12/09/2025)</t>
  </si>
  <si>
    <t>Long</t>
  </si>
  <si>
    <t>Floating</t>
  </si>
  <si>
    <t>Short</t>
  </si>
  <si>
    <t>FIXED</t>
  </si>
  <si>
    <t>GIC HOUSING FINANCE LTD (SR.- 8) (2024-2025) (OPTION - I) 8.25% NCD (19/06/2026)</t>
  </si>
  <si>
    <t>TATA TREASURY ADVANTAGE FUND ( Scheme has 1 Segregrated Portfolio )</t>
  </si>
  <si>
    <t>** 07.80 % NABARD - 15/03/2027 #</t>
  </si>
  <si>
    <t>** 07.99 % HDB FINANCIAL SERVICES LTD - 16/03/2026</t>
  </si>
  <si>
    <t>** 06.23 % REC LTD - 31/10/2031</t>
  </si>
  <si>
    <t>** 07.77 % REC LTD - 30/09/2026</t>
  </si>
  <si>
    <t>** 07.70 % SUNDARAM HOME FINANCE LTD - 26/03/2027</t>
  </si>
  <si>
    <t>** 07.82 % LIC HOUSING FINANCE LTD - 14/01/2026</t>
  </si>
  <si>
    <t>** 07.31 % ICICI HOME FINANCE CO.LTD - 28/06/2027</t>
  </si>
  <si>
    <t>** 08.30 % SMFG INDIA CREDIT COMPANY LTD - 30/06/2027</t>
  </si>
  <si>
    <t>** 07.82 % LIC HOUSING FINANCE LTD - 28/11/2025</t>
  </si>
  <si>
    <t>** 08.10 % ICICI HOME FINANCE CO.LTD - 05/03/2027 #</t>
  </si>
  <si>
    <t>** 08.19 % NTPC LTD - 15/12/2025</t>
  </si>
  <si>
    <t>** 07.25 % EXIM - 01/02/2027 #</t>
  </si>
  <si>
    <t>** 08.04 % HDB FINANCIAL SERVICES LTD - 25/02/2026</t>
  </si>
  <si>
    <t>** 07.97 % TATA CAPITAL HOUSING FINANCE LTD - 03/11/2025</t>
  </si>
  <si>
    <t>** 06.40 % JOHN DEERE FINANCIAL INDIA PVT LTD - 20/06/2025</t>
  </si>
  <si>
    <t>** 08.05 % NTPC LTD - 05/05/2026</t>
  </si>
  <si>
    <t>** 08.28 % SMFG INDIA CREDIT COMPANY LTD - 05/08/2026</t>
  </si>
  <si>
    <t>** 08.11 % REC LTD - 07/10/2025</t>
  </si>
  <si>
    <t>** - L&amp;T FINANCE LTD - CP - 10/03/2026</t>
  </si>
  <si>
    <t>** - BARCLAYS INVESTMENTS &amp; LOANS (INDIA) PVT LTD - CP - 13/06/2025</t>
  </si>
  <si>
    <t>** - BAJAJ HOUSING FINANCE LTD - CP - 24/06/2025</t>
  </si>
  <si>
    <t>** - KOTAK SECURITIES LTD - CP - 24/06/2025</t>
  </si>
  <si>
    <t>** - AXIS BANK LTD - CD - 04/09/2025</t>
  </si>
  <si>
    <t>** - AXIS BANK LTD - CD - 10/10/2025</t>
  </si>
  <si>
    <t>** - ADITYA BIRLA CAPITAL LTD - CP - 06/02/2026</t>
  </si>
  <si>
    <t>** - HDFC BANK LTD - CD - 12/03/2026</t>
  </si>
  <si>
    <t>** - HDB FINANCIAL SERVICES LTD - CP - 16/03/2026</t>
  </si>
  <si>
    <t>** - STANDARD CHARTERED SECURITES (INDIA) LTD - CP - 20/08/2025</t>
  </si>
  <si>
    <t>** - BARCLAYS INVESTMENTS &amp; LOANS (INDIA) PVT LTD - CP - 31/10/2025</t>
  </si>
  <si>
    <t>10.58 months</t>
  </si>
  <si>
    <t>12.35 months</t>
  </si>
  <si>
    <t>^Note: Includes amount of ~Rs.675.59 Lakhs (at cost) for 6755.86 units allotted towards Initial Contribution by the scheme (i.e. 25 bps of the schemes AUM as on December 31, 2022), as per SEBI Circular No. SEBI/HO/IMD/PoD2/P/CIR/2023/129 dated July 27, 2023.</t>
  </si>
  <si>
    <t>^^ In terms of sub clause 5 of clause C of SEBI circular no. SEBI/HO/IMD/DF2/CIR/P/2019/104 dated 01.10.2019, the Instrument has Structured Obligation (SO) / Credit Enhancement (CE) features.</t>
  </si>
  <si>
    <t>EXPORT IMPORT BANK OF INDIA 7.25% NCD SR T09-2025 (01/02/2027)</t>
  </si>
  <si>
    <t>NATIONAL BANK FOR AGRICULTURE AND RURAL DEVELOPMENT 7.80% NCD (SR-24E) (15/03/2027)</t>
  </si>
  <si>
    <t>TATA TREASURY ADVANTAGE FUND SEGREGATED PORTFOLIO 1</t>
  </si>
  <si>
    <t>RECOVERY PROCEEDINGS</t>
  </si>
  <si>
    <t>Exposure to Securites of Dewan Housing Finace corporation LTD (DHFL)</t>
  </si>
  <si>
    <t>Gross Exposure to DHFL  on the date of Maturity of the Security</t>
  </si>
  <si>
    <t>Less: Provisions made against DHFL Exposure due to default by DHFL</t>
  </si>
  <si>
    <t xml:space="preserve">Net Exposure accounted in the Net assets on the date of Maturity </t>
  </si>
  <si>
    <t>Recovery from DHFL pursuant the NCLT Order dt.07th June 2021.</t>
  </si>
  <si>
    <t>Cash Received (amount Credited to Bank Account of the Scheme)  - ( A )</t>
  </si>
  <si>
    <t>Face Value of the new security (PIRAMAL CAPITAL &amp; HOUSING FINANCE LTD 6.75 LOA 26SP31 FVRS1000) received</t>
  </si>
  <si>
    <t>Amount received on sale of (PIRAMAL CAPITAL &amp; HOUSING FINANCE LTD 6.75 LOA 26SP31 FVRS1000) (Incl interest) ( B )</t>
  </si>
  <si>
    <t>Net payout to Investors   ( A + B )</t>
  </si>
  <si>
    <t>Cash received from DHFL Procceds have been distributed to the unit holders in the month of October 2021 &amp; February 2022</t>
  </si>
  <si>
    <t>TATA SHORT TERM BOND FUND (The scheme has 1 segregated portfolio which was created under Tata Corporate Bond Fund )</t>
  </si>
  <si>
    <t>** 06.40 % JAMNAGAR UTILITIES &amp; POWER PVT. LTD - 29/09/2026</t>
  </si>
  <si>
    <t>** 08.24 % POWER GRID CORPORATION OF INDIA LTD - 14/02/2029</t>
  </si>
  <si>
    <t>** 07.84 % LIC HOUSING FINANCE LTD - 11/05/2027</t>
  </si>
  <si>
    <t>** 08.45 % NOMURA CAPITAL (INDIA) PVT LTD - 01/03/2027</t>
  </si>
  <si>
    <t>** 07.23 % INDIAN RAILWAYS FINANCE CORPORATION LTD - 15/10/2026</t>
  </si>
  <si>
    <t>** 07.61 % LIC HOUSING FINANCE LTD - 30/07/2025</t>
  </si>
  <si>
    <t>** 07.40 % SUNDARAM FIN LTD - 26/08/2025</t>
  </si>
  <si>
    <t>** 07.73 % TATA CAPITAL HOUSING FINANCE LTD - 14/01/2030</t>
  </si>
  <si>
    <t>** 08.10 % BAJAJ HOUSING FINANCE LTD - 08/07/2027</t>
  </si>
  <si>
    <t>** 07.55 % REC LTD - 31/03/2028</t>
  </si>
  <si>
    <t>** 07.57 % LIC HOUSING FINANCE LTD - 18/10/2029</t>
  </si>
  <si>
    <t>** 07.74 % LIC HOUSING FINANCE LTD - 11/02/2028</t>
  </si>
  <si>
    <t>** 07.71 % REC LTD - 26/02/2027</t>
  </si>
  <si>
    <t>** 07.59 % REC LTD - 31/05/2027</t>
  </si>
  <si>
    <t>** 08.10 % BAJAJ FINANCE LTD - 10/07/2026</t>
  </si>
  <si>
    <t>** 07.80 % REC LTD - 30/05/2026</t>
  </si>
  <si>
    <t>** 07.91 % TATA CAPITAL LTD - 03/12/2026</t>
  </si>
  <si>
    <t>** 07.97 % KOTAK MAHINDRA INVESTMENTS LTD - 05/05/2025</t>
  </si>
  <si>
    <t>** 07.54 % REC LTD - 30/12/2026</t>
  </si>
  <si>
    <t>** - AXIS BANK LTD - CD - 07/01/2026</t>
  </si>
  <si>
    <t>** - HDFC BANK LTD - CD - 06/02/2026</t>
  </si>
  <si>
    <t>AVERAGE MATURITY : 3.90 YEARS</t>
  </si>
  <si>
    <t>3.00 years</t>
  </si>
  <si>
    <t>3.90 years</t>
  </si>
  <si>
    <t>^Note: Includes amount of ~Rs. 558.70 Lakhs (at cost) for 5,587.02 units allotted towards Initial Contribution by the scheme (i.e. 25 bps of the schemes AUM as on December 31, 2022), as per SEBI Circular No. SEBI/HO/IMD/PoD2/P/CIR/2023/129 dated July 27, 2023.</t>
  </si>
  <si>
    <t>TATA CORPORATE BOND FUND SEGREGATED PORTFOLIO 1</t>
  </si>
  <si>
    <t>HDFC BANK LTD</t>
  </si>
  <si>
    <t>RELIANCE INDUSTRIES LTD</t>
  </si>
  <si>
    <t>ITC LTD</t>
  </si>
  <si>
    <t>TATA CONSULTANCY SERVICES LTD</t>
  </si>
  <si>
    <t>SOLAR INDUSTRIES INDIA LTD</t>
  </si>
  <si>
    <t>BSE LTD</t>
  </si>
  <si>
    <t>ETERNAL LTD</t>
  </si>
  <si>
    <t>DOMS INDUSTRIES LTD</t>
  </si>
  <si>
    <t>RADICO KHAITAN LTD</t>
  </si>
  <si>
    <t>MAHANAGAR GAS LTD</t>
  </si>
  <si>
    <t>TATA CONSUMER PRODUCTS LTD</t>
  </si>
  <si>
    <t>HAVELLS INDIA LTD</t>
  </si>
  <si>
    <t>ICICI BANK LTD</t>
  </si>
  <si>
    <t>ADANI PORTS AND SPECIAL ECONOMIC ZONE LTD</t>
  </si>
  <si>
    <t>DIXON TECHNOLOGIES (INDIA) LTD</t>
  </si>
  <si>
    <t>NIPPON LIFE INDIA  ASSET MANAGEMENT LTD</t>
  </si>
  <si>
    <t>GAIL ( INDIA ) LTD</t>
  </si>
  <si>
    <t>KARUR VYSYA BANK LTD</t>
  </si>
  <si>
    <t>EXIDE INDUSTRIES LTD</t>
  </si>
  <si>
    <t>BAJAJ FINSERV LTD</t>
  </si>
  <si>
    <t>NESTLE INDIA LTD</t>
  </si>
  <si>
    <t>NUVOCO VISTAS CORPORATION LTD</t>
  </si>
  <si>
    <t>OIL INDIA LTD</t>
  </si>
  <si>
    <t>TRENT LTD</t>
  </si>
  <si>
    <t>MUTHOOT FINANCE LTD</t>
  </si>
  <si>
    <t>360 ONE WAM LTD</t>
  </si>
  <si>
    <t>POLYCAB INDIA LTD</t>
  </si>
  <si>
    <t>METRO BRANDS LTD</t>
  </si>
  <si>
    <t>HDFC LIFE INSURANCE CO. LTD</t>
  </si>
  <si>
    <t>HCL TECHNOLOGIES LTD</t>
  </si>
  <si>
    <t>TITAN COMPANY LTD</t>
  </si>
  <si>
    <t>AMBER ENTERPRISES INDIA LTD</t>
  </si>
  <si>
    <t>JUPITER WAGONS LTD</t>
  </si>
  <si>
    <t>ZENSAR TECHNOLOGIES LTD</t>
  </si>
  <si>
    <t>KIRLOSKAR PNEUMATIC COMPANY LTD</t>
  </si>
  <si>
    <t>UNITED SPIRITS LTD</t>
  </si>
  <si>
    <t>GODREJ AGROVET LTD</t>
  </si>
  <si>
    <t>UTI ASSET MANAGEMENT COMPANY LTD</t>
  </si>
  <si>
    <t>PRICOL LTD</t>
  </si>
  <si>
    <t>ASTEC LIFESCIENCES LTD</t>
  </si>
  <si>
    <t>HERO MOTOCORP LTD</t>
  </si>
  <si>
    <t>ICICI LOMBARD GENERAL INSURANCE CO. LTD</t>
  </si>
  <si>
    <t>CAMPUS ACTIVEWEAR LTD</t>
  </si>
  <si>
    <t>SUNTECK REALTY LTD</t>
  </si>
  <si>
    <t>MASTEK LTD</t>
  </si>
  <si>
    <t>VOLTAMP TRANSFORMERS LTD</t>
  </si>
  <si>
    <t>MULTI COMMODITY EXCHANGE OF IND LTD</t>
  </si>
  <si>
    <t>AVERAGE MATURITY : 6.36 YEARS</t>
  </si>
  <si>
    <t>4.27 years</t>
  </si>
  <si>
    <t>6.36 years</t>
  </si>
  <si>
    <t>** TREASURY BILL 91 DAYS (08/05/2025) $$</t>
  </si>
  <si>
    <t>** TREASURY BILL 91 DAYS (15/05/2025) $$</t>
  </si>
  <si>
    <t>AVERAGE MATURITY : 0.07 months</t>
  </si>
  <si>
    <t>0.07 months</t>
  </si>
  <si>
    <t>** 07.70 % REC LTD - 10/12/2027</t>
  </si>
  <si>
    <t>** 07.54 % INDIAN RAILWAYS FINANCE CORPORATION LTD - 31/10/2027</t>
  </si>
  <si>
    <t>** 07.20 % POWER GRID CORPORATION OF INDIA LTD - 09/08/2027</t>
  </si>
  <si>
    <t>** 07.95 % REC LTD - 12/03/2027</t>
  </si>
  <si>
    <t>** 07.83 % INDIAN RAILWAYS FINANCE CORPORATION LTD - 19/03/2027</t>
  </si>
  <si>
    <t>** 07.27 % INDIAN RAILWAYS FINANCE CORPORATION LTD - 15/06/2027</t>
  </si>
  <si>
    <t>** 07.30 % POWER GRID CORPORATION OF INDIA LTD - 19/06/2027</t>
  </si>
  <si>
    <t>** 07.33 % INDIAN RAILWAYS FINANCE CORPORATION LTD - 27/08/2027</t>
  </si>
  <si>
    <t>** 07.49 % INDIAN RAILWAYS FINANCE CORPORATION LTD - 28/05/2027</t>
  </si>
  <si>
    <t>AVERAGE MATURITY : 2.47 YEARS</t>
  </si>
  <si>
    <t>2.25 years</t>
  </si>
  <si>
    <t>2.47 years</t>
  </si>
  <si>
    <t>AVERAGE MATURITY : 4.08 YEARS</t>
  </si>
  <si>
    <t>3.58 years</t>
  </si>
  <si>
    <t>4.08 years</t>
  </si>
  <si>
    <t>AVERAGE MATURITY : 1.54 YEARS</t>
  </si>
  <si>
    <t>1.44 years</t>
  </si>
  <si>
    <t>1.54 years</t>
  </si>
  <si>
    <t>** - FEDERAL BANK LTD - CD - 10/03/2026</t>
  </si>
  <si>
    <t>** TREASURY BILL 364 DAYS (19/03/2026) $$</t>
  </si>
  <si>
    <t>** - AXIS BANK LTD - CD - 05/03/2026</t>
  </si>
  <si>
    <t>** - LIC HOUSING FINANCE LTD - CP - 11/12/2025</t>
  </si>
  <si>
    <t>** - FEDERAL BANK LTD - CD - 12/12/2025</t>
  </si>
  <si>
    <t>** - BHARTI TELECOM LTD - CP - 17/10/2025</t>
  </si>
  <si>
    <t>** - LIC HOUSING FINANCE LTD - CP - 21/01/2026</t>
  </si>
  <si>
    <t>** - ICICI SECURITIES LTD - CP - 17/03/2026</t>
  </si>
  <si>
    <t>** - CREDILA FINANCIAL SERVICES LTD - CP - 28/11/2025</t>
  </si>
  <si>
    <t>** - MOTILAL OSWAL FINVEST LTD - CP - 30/01/2026</t>
  </si>
  <si>
    <t>** - ICICI SECURITIES LTD - CP - 27/02/2026</t>
  </si>
  <si>
    <t>** - INDUSIND BANK LTD - CD - 20/01/2026</t>
  </si>
  <si>
    <t>** - SUNDARAM FIN LTD - CP - 20/02/2026</t>
  </si>
  <si>
    <t>** - PIRAMAL FINANCE LTD - CP - 30/01/2026</t>
  </si>
  <si>
    <t>** - IDBI BANK LTD - CD - 26/02/2026</t>
  </si>
  <si>
    <t>** - AXIS FINANCE LTD - CP - 06/03/2026</t>
  </si>
  <si>
    <t>** - PIRAMAL FINANCE LTD - CP - 27/01/2026</t>
  </si>
  <si>
    <t>** - HDFC BANK LTD - CD - 18/12/2025</t>
  </si>
  <si>
    <t>** - JULIUS BAER CAPITAL IND PVT LTD - CP - 14/01/2026</t>
  </si>
  <si>
    <t>** - DEUTSCHE INVESTMENT INDIA PVT LTD - CP - 13/01/2026</t>
  </si>
  <si>
    <t>** - HDFC BANK LTD - CD - 25/02/2026</t>
  </si>
  <si>
    <t>** - IDBI BANK LTD - CD - 23/02/2026</t>
  </si>
  <si>
    <t>** - KOTAK MAHINDRA PRIME LTD - CP - 24/02/2026</t>
  </si>
  <si>
    <t>** - KOTAK MAHINDRA PRIME LTD - CP - 06/03/2026</t>
  </si>
  <si>
    <t>** - ICICI SECURITIES LTD - CP - 06/03/2026</t>
  </si>
  <si>
    <t>** - BHARTI TELECOM LTD - CP - 13/02/2026</t>
  </si>
  <si>
    <t>** - PNB HOUSING FINANCE LTD - CP - 25/09/2025</t>
  </si>
  <si>
    <t>** - JULIUS BAER CAPITAL IND PVT LTD - CP - 25/11/2025</t>
  </si>
  <si>
    <t>** - KARUR VYSYA BANK LTD - CD - 12/03/2026</t>
  </si>
  <si>
    <t>** - MOTILAL OSWAL FINANCIAL SERV. LTD - CP - 25/02/2026</t>
  </si>
  <si>
    <t>** - LIC HOUSING FINANCE LTD - CP - 11/09/2025</t>
  </si>
  <si>
    <t>** - NUVAMA WEALTH FINANCE LTD - CP - 25/11/2025</t>
  </si>
  <si>
    <t>** - NUVAMA WEALTH AND INVESTMENT LTD - CP - 05/12/2025</t>
  </si>
  <si>
    <t>** - INDUSIND BANK LTD - CD - 10/12/2025</t>
  </si>
  <si>
    <t>** - CREDILA FINANCIAL SERVICES LTD - CP - 03/12/2025</t>
  </si>
  <si>
    <t>** - IDFC FIRST BANK LTD - CD - 28/01/2026</t>
  </si>
  <si>
    <t>** - TATA CAPITAL LTD - CP - 26/02/2026</t>
  </si>
  <si>
    <t>** - NUVAMA WEALTH MANAGEMENT LTD   ( EARLIER EDELWEISS SECURITIES LTD) - CP - 08/12/2025</t>
  </si>
  <si>
    <t>** - HDFC BANK LTD - CD - 10/10/2025</t>
  </si>
  <si>
    <t>8.84 months</t>
  </si>
  <si>
    <t>8.85 months</t>
  </si>
  <si>
    <t>Tata Dividend Yield Fund</t>
  </si>
  <si>
    <t>^Note: Includes amount of ~Rs. 2,216.49 Lakhs (at cost) for 22,164.89 units allotted towards Initial Contribution by the scheme (i.e. 25 bps of the schemes AUM as on December 31, 2022), as per SEBI Circular No. SEBI/HO/IMD/PoD2/P/CIR/2023/129 dated July 27, 2023.</t>
  </si>
  <si>
    <t>AVERAGE MATURITY : 15.46 YEARS</t>
  </si>
  <si>
    <t>8.16 years</t>
  </si>
  <si>
    <t>15.46 years</t>
  </si>
  <si>
    <t>SGS KARNATAKA 7.45% (20/03/2037) #</t>
  </si>
  <si>
    <t>SGS MAHARASHTRA 7.45% (20/03/2037) #</t>
  </si>
  <si>
    <t>GOI - 6.54% (17/01/2032) #</t>
  </si>
  <si>
    <t>** 08.95 % RELIANCE INDUSTRIES LTD - 09/11/2028 #</t>
  </si>
  <si>
    <t>** 08.60 % CHOLAMANDALAM INVT &amp; FIN  CO LTD - 05/03/2029 #</t>
  </si>
  <si>
    <t>** 07.59 % NATIONAL HOUSING BANK - 08/09/2027 #</t>
  </si>
  <si>
    <t>** 07.35 % EXIM - 27/07/2028 #</t>
  </si>
  <si>
    <t>** 07.52 % REC LTD - 07/11/2026 #</t>
  </si>
  <si>
    <t>** 08.30 % TATA PROJECTS LTD - 07/01/2028 #</t>
  </si>
  <si>
    <t>** 08.75 % SHRIRAM FINANCE LTD - 05/10/2026 #</t>
  </si>
  <si>
    <t>AVERAGE MATURITY : 5.51 YEARS</t>
  </si>
  <si>
    <t>2.80 years</t>
  </si>
  <si>
    <t>5.51 years</t>
  </si>
  <si>
    <t>^Note: Includes amount of ~Rs. 69.61 lakhs (at cost) for 696.07 units allotted towards Initial Contribution by the scheme (i.e. 25 bps of the schemes AUM as on December 31, 2022), as per SEBI Circular No. SEBI/HO/IMD/PoD2/P/CIR/2023/129 dated July 27, 2023.</t>
  </si>
  <si>
    <t>EXPORT IMPORT BANK OF INDIA 7.35% NCD (SR AA02-2028) (27/07/2028)</t>
  </si>
  <si>
    <t>NATIONAL HOUSING BANK 7.59% NCD (08/09/2027)</t>
  </si>
  <si>
    <t>GOI - 6.99% (17/04/2026) $$</t>
  </si>
  <si>
    <t>AVERAGE MATURITY : 0.91 YEARS</t>
  </si>
  <si>
    <t>0.89 years</t>
  </si>
  <si>
    <t>0.91 years</t>
  </si>
  <si>
    <t>TATA CORPORATE BOND FUND (The scheme has 1 segregated portfolio which was created under Tata Medium Term Fund )</t>
  </si>
  <si>
    <t>(An open-ended debt scheme predominantly investing in AA+ and above rated corporate bonds, with flexibility of any Macaulay Duration and relatively high interest rate risk and moderate credit risk. Pursuant to SEBI approval dated April 26, 2024 Tata Banking PSU Debt Fund is merged with Tata Corporate Bond Fund w.e.f. June 15, 2024)</t>
  </si>
  <si>
    <t>GOI - 7.34% (22/04/2064) $$</t>
  </si>
  <si>
    <t>** 08.10 % GODREJ INDUSTRIES LTD - 22/05/2028</t>
  </si>
  <si>
    <t>** 08.75 % BHARTI TELECOM LTD - 05/11/2029</t>
  </si>
  <si>
    <t>** 09.10 % CHOLAMANDALAM INVT &amp; FIN  CO LTD - 27/06/2031</t>
  </si>
  <si>
    <t>** 08.90 % MUTHOOT FINANCE LTD - 07/10/2027</t>
  </si>
  <si>
    <t>** 07.99 % LIC HOUSING FINANCE LTD - 12/07/2029</t>
  </si>
  <si>
    <t>** 07.58 % LIC HOUSING FINANCE LTD - 23/03/2035</t>
  </si>
  <si>
    <t>** 08.65 % BHARTI TELECOM LTD - 05/11/2027</t>
  </si>
  <si>
    <t>** 08.90 % BHARTI TELECOM LTD - 05/11/2031</t>
  </si>
  <si>
    <t>** 07.35 % SUNDARAM FIN LTD - 23/04/2027</t>
  </si>
  <si>
    <t>** 07.53 % REC LTD - 31/05/2034</t>
  </si>
  <si>
    <t>** 07.45 % REC LTD - 29/04/2034</t>
  </si>
  <si>
    <t>** 07.68 % LIC HOUSING FINANCE LTD - 29/05/2034</t>
  </si>
  <si>
    <t>** 07.69 % LIC HOUSING FINANCE LTD - 06/02/2034</t>
  </si>
  <si>
    <t>** 08.54 % CHOLAMANDALAM INVT &amp; FIN  CO LTD - 12/04/2029</t>
  </si>
  <si>
    <t>** 07.77 % REC LTD - 31/03/2028</t>
  </si>
  <si>
    <t>** 09.00 % CHOLAMANDALAM INVT &amp; FIN  CO LTD - 23/01/2035</t>
  </si>
  <si>
    <t>** 08.00 % TATA CAPITAL HOUSING FINANCE LTD - 03/11/2027</t>
  </si>
  <si>
    <t>** 08.95 % BHARTI TELECOM LTD - 04/12/2026</t>
  </si>
  <si>
    <t>** 07.93 % LIC HOUSING FINANCE LTD - 14/07/2027</t>
  </si>
  <si>
    <t>** 07.44 % REC LTD - 29/02/2028</t>
  </si>
  <si>
    <t>** 07.85 % ICICI HOME FINANCE CO.LTD - 12/05/2028</t>
  </si>
  <si>
    <t>** 07.98 % BAJAJ HOUSING FINANCE LTD - 09/09/2026</t>
  </si>
  <si>
    <t>** 07.75 % TATA CAPITAL HOUSING FINANCE LTD - 18/05/2027</t>
  </si>
  <si>
    <t>** 08.28 % GIC HOUSING FINANCE LTD - 21/08/2026</t>
  </si>
  <si>
    <t>** 08.52 % MUTHOOT FINANCE LTD - 26/05/2028</t>
  </si>
  <si>
    <t>** 07.72 % BHARAT SANCHAR NIGAM LTD - 22/12/2032</t>
  </si>
  <si>
    <t>** 07.55 % REC LTD - 11/05/2030</t>
  </si>
  <si>
    <t>** 07.75 % TMF HOLDINGS LTD - 30/12/2120</t>
  </si>
  <si>
    <t>** 06.40 % LIC HOUSING FINANCE LTD - 30/11/2026</t>
  </si>
  <si>
    <t>** 08.55 % INDIAN RAILWAYS FINANCE CORPORATION LTD - 21/02/2029</t>
  </si>
  <si>
    <t>** 07.97 % LIC HOUSING FINANCE LTD - 28/01/2030</t>
  </si>
  <si>
    <t>** 08.35 % INDIAN RAILWAYS FINANCE CORPORATION LTD - 13/03/2029</t>
  </si>
  <si>
    <t>** 06.92 % INDIAN RAILWAYS FINANCE CORPORATION LTD - 31/08/2031</t>
  </si>
  <si>
    <t>** 06.75 % SIKKA PORTS AND TERMINALS LTD - 22/04/2026</t>
  </si>
  <si>
    <t>AVERAGE MATURITY : 5.76 YEARS</t>
  </si>
  <si>
    <t>4.09 years</t>
  </si>
  <si>
    <t>5.76 years</t>
  </si>
  <si>
    <t>^Note: Includes amount of ~Rs. 105.25 Lakhs (at cost) for 1052.55 units allotted towards Initial Contribution by the scheme (i.e. 25 bps of the schemes AUM as on December 31, 2022), as per SEBI Circular No. SEBI/HO/IMD/PoD2/P/CIR/2023/129 dated July 27, 2023.</t>
  </si>
  <si>
    <t>TATA MEDIUM TERM FUND SEGREGATED PORTFOLIO 1</t>
  </si>
  <si>
    <t>Debt Index Replication Factor as on 30th April 2025</t>
  </si>
  <si>
    <t>Scheme Name</t>
  </si>
  <si>
    <t>Index Name</t>
  </si>
  <si>
    <t>Replication Factor</t>
  </si>
  <si>
    <t>CRISIL IBX Gilt Index - April 2026</t>
  </si>
  <si>
    <t>Nifty G-Sec Dec 2026 Index</t>
  </si>
  <si>
    <t>Nifty G-Sec Dec 2029 Index</t>
  </si>
  <si>
    <t>Nifty SDL Plus AAA PSU Bond Dec 2027 60:40 Index</t>
  </si>
  <si>
    <t>Tata Hybrid Equity Fund Regular Plan - IDCW Monthly</t>
  </si>
  <si>
    <t>RECORD_DATE</t>
  </si>
  <si>
    <t>NAV As on Record Date</t>
  </si>
  <si>
    <t>DIVIDEND PER UNIT(HUF &amp; INDIVIDUALS)</t>
  </si>
  <si>
    <t>DIVIDEND PER UNIT(OTHERS)</t>
  </si>
  <si>
    <t>Tata Hybrid Equity Fund Direct Plan - IDCW Monthly</t>
  </si>
  <si>
    <t>Tata Treasury Advantage Fund  Regular Plan - Daily IDCW</t>
  </si>
  <si>
    <t>Nov'24</t>
  </si>
  <si>
    <t>Dec'24</t>
  </si>
  <si>
    <t>Jan'25</t>
  </si>
  <si>
    <t>Feb'25</t>
  </si>
  <si>
    <t>MAR'25</t>
  </si>
  <si>
    <t>Tata Treasury Advantage Fund Direct Plan - Daily IDCW</t>
  </si>
  <si>
    <t>Tata Treasury Advantage Fund Regular Plan - IDCW Weekly</t>
  </si>
  <si>
    <t>Tata Treasury Advantage Fund Direct Plan - IDCW Weekly</t>
  </si>
  <si>
    <t>Tata Equity Savings Fund Regular Plan - IDCW Monthly</t>
  </si>
  <si>
    <t>Tata Equity Savings Fund Direct Plan - IDCW Monthly</t>
  </si>
  <si>
    <t>Tata Money Market Fund  Regular Plan - Daily IDCW</t>
  </si>
  <si>
    <t>Apr'25</t>
  </si>
  <si>
    <t>Tata Money Market Fund Direct Plan - Daily IDCW</t>
  </si>
  <si>
    <t>Tata Liquid Fund Regular Plan - Daily IDCW</t>
  </si>
  <si>
    <t>Apr'25(07th to 30th)</t>
  </si>
  <si>
    <t>Tata Liquid Fund Direct Plan - Daily IDCW</t>
  </si>
  <si>
    <t>Tata Overnight Fund - Regular Plan - IDCW</t>
  </si>
  <si>
    <t>Tata Overnight Fund - Direct Plan- IDCW</t>
  </si>
  <si>
    <t>Tata Ultra Short Term Fund - Regular Plan - IDCW Weekly</t>
  </si>
  <si>
    <t>Tata Ultra Short Term Fund - Direct Plan - IDCW Weekly</t>
  </si>
  <si>
    <t>IDCW</t>
  </si>
  <si>
    <t>Income Distribution cum Capital Withdrawal</t>
  </si>
  <si>
    <t>NOTE:</t>
  </si>
  <si>
    <t>There are no investments in Partly Paid up Debentures.</t>
  </si>
  <si>
    <t>MUTUAL FUND INVESTMENTS ARE SUBJECT TO MARKET RISKS, READ ALL SCHEME RELATED DOCUMENTS CAREFULLY.</t>
  </si>
  <si>
    <t>None of the schemes of Tata Mutual Fund have participated in Credit Default Swaps (CDS) from 1st April 2025 to 30th April 2025</t>
  </si>
  <si>
    <t>There were no Repo Transactions in Corporate Debt Securities from 1st April 2025 to 30th April 2025</t>
  </si>
  <si>
    <t>There were No transactions in Interest Rate Futures (IRFs) from 1st April 2025 to 30th April 2025</t>
  </si>
  <si>
    <t>There were Fresh Intra - Scheme Investments from 1st April 2025 to 30th April 2025,but the previous Intra scheme Investments still continue.</t>
  </si>
  <si>
    <t>There were no Covered Call Transactions from 1st April 2025 to 30th April 2025</t>
  </si>
  <si>
    <t>Scheme Risk-O-Meter and Scheme Benchmark Risk-O-Meter as of 30th April 2025</t>
  </si>
  <si>
    <t>Serial No.</t>
  </si>
  <si>
    <t>Scheme             Risk- O-Meter</t>
  </si>
  <si>
    <t>Scheme Bench Mark</t>
  </si>
  <si>
    <t>Benchmark     Risk-O-Meter</t>
  </si>
  <si>
    <t>Low</t>
  </si>
  <si>
    <t>NIFTY 50 Arbitrage</t>
  </si>
  <si>
    <t>LOW</t>
  </si>
  <si>
    <t>High</t>
  </si>
  <si>
    <t>CRISIL Hybrid 50+50 - Moderate Index</t>
  </si>
  <si>
    <t>Very High</t>
  </si>
  <si>
    <t>Nifty Financial Services</t>
  </si>
  <si>
    <t>BSE Quality Index</t>
  </si>
  <si>
    <t>BSE Select Business Groups</t>
  </si>
  <si>
    <t>BSE Sensex</t>
  </si>
  <si>
    <t>Nifty 500</t>
  </si>
  <si>
    <t>Moderate</t>
  </si>
  <si>
    <t>CRISIL Corporate Bond A-II Index</t>
  </si>
  <si>
    <t>Low to Moderate</t>
  </si>
  <si>
    <t>Nifty IT</t>
  </si>
  <si>
    <t>NIFTY Equity Savings Index</t>
  </si>
  <si>
    <t>MODERATE</t>
  </si>
  <si>
    <t>Nifty500 Shariah</t>
  </si>
  <si>
    <t>CRISIL Short Duration Debt A-II Index</t>
  </si>
  <si>
    <t>CRISIL Dynamic Gilt Index (AIII)</t>
  </si>
  <si>
    <t>Domestic Price of Gold</t>
  </si>
  <si>
    <t>NIFTY Housing</t>
  </si>
  <si>
    <t>CRISIL Hybrid 35+65 - Aggressive Index</t>
  </si>
  <si>
    <t>Nifty India Consumption</t>
  </si>
  <si>
    <t>Nifty Pharma</t>
  </si>
  <si>
    <t>BSE India Infrastructure Index</t>
  </si>
  <si>
    <t>NIFTY LargeMidcap 250</t>
  </si>
  <si>
    <t>Nifty 100</t>
  </si>
  <si>
    <t>CRISIL Liquid Debt A-I Index</t>
  </si>
  <si>
    <t>Nifty Midcap 150</t>
  </si>
  <si>
    <t>CRISIL Money Market A-I Index</t>
  </si>
  <si>
    <t>Composite Benchmark of 65% S&amp;P BSE 200 + 15% CRISIL Short Term Bond Index + 20% iComdex Composite Index (Total Return variant of the index (TRI) will be used for performance comparison).</t>
  </si>
  <si>
    <t>Nifty500 Multicap 50:25:25</t>
  </si>
  <si>
    <t>Nifty 50</t>
  </si>
  <si>
    <t>NIFTY Auto</t>
  </si>
  <si>
    <t>Nifty Capital Markets</t>
  </si>
  <si>
    <t>NIFTY Financial Services</t>
  </si>
  <si>
    <t>Low To Moderate</t>
  </si>
  <si>
    <t>Nifty India Digital</t>
  </si>
  <si>
    <t>Nifty India Tourism</t>
  </si>
  <si>
    <t>Nifty Midcap150 Momentum 50</t>
  </si>
  <si>
    <t>Nifty MidSmall Healthcare</t>
  </si>
  <si>
    <t>Nifty Private Bank</t>
  </si>
  <si>
    <t>Nifty Realty</t>
  </si>
  <si>
    <t>Nifty200 Alpha 30</t>
  </si>
  <si>
    <t>Nifty500 Multicap India Manufacturing 50:30:20</t>
  </si>
  <si>
    <t>Nifty500 Multicap Infrastructure 50:30:20</t>
  </si>
  <si>
    <t>CRISIL Liquid Overnight Index (AI)</t>
  </si>
  <si>
    <t>Nifty Commodities</t>
  </si>
  <si>
    <t>Moderately High</t>
  </si>
  <si>
    <t>CRISIL Short Term Debt Hybrid 75+25 Index</t>
  </si>
  <si>
    <t>CRISIL Hybrid 25+75 - Aggressive Index</t>
  </si>
  <si>
    <t>Domestic Price of silver</t>
  </si>
  <si>
    <t>Nifty Smallcap 250</t>
  </si>
  <si>
    <t>CRISIL Low Duration Debt A-I Index</t>
  </si>
  <si>
    <t>CRISIL Ultra Short Duration Debt A-I Index</t>
  </si>
  <si>
    <t>(An open ended fund replicating / tracking the BSE Quality Total Return Index (TRI))</t>
  </si>
  <si>
    <t>•Returns that correspond to the total returns of the securities as represented by the BSE Quality Total Return Index, subject to tracking error.</t>
  </si>
  <si>
    <t xml:space="preserve"> $$ - This Security has been kept as Margin for Derivatives</t>
  </si>
  <si>
    <t>GOI - 5.15% (09/11/2025) $$</t>
  </si>
  <si>
    <t>GOI - 5.63% (12/04/2026) $$</t>
  </si>
  <si>
    <t>GOI - 5.74% (15/11/2026) $$</t>
  </si>
  <si>
    <t>GOI - 6.97% (06/09/2026) $$</t>
  </si>
  <si>
    <t>GOI - 7.09% (05/08/2054) $$</t>
  </si>
  <si>
    <t>GOI - 7.10% (08/04/2034) $$</t>
  </si>
  <si>
    <t>GOI - 7.18% (14/08/2033) $$</t>
  </si>
  <si>
    <t>GOI - 7.32% (13/11/2030) $$</t>
  </si>
  <si>
    <t>GOI - 7.38% (20/06/2027) $$</t>
  </si>
  <si>
    <t>PORTFOLIO TURNOVER RATIO: 9.71 TIMES</t>
  </si>
  <si>
    <t>PORTFOLIO TURNOVER RATIO: 2.33 TIMES</t>
  </si>
  <si>
    <t>PORTFOLIO TURNOVER RATIO: 0.02 TIMES</t>
  </si>
  <si>
    <t>PORTFOLIO TURNOVER RATIO: 4.6 TIMES</t>
  </si>
  <si>
    <t>PORTFOLIO TURNOVER RATIO: 0.21 TIMES</t>
  </si>
  <si>
    <t>PORTFOLIO TURNOVER RATIO: 0.03 TIMES</t>
  </si>
  <si>
    <t>PORTFOLIO TURNOVER RATIO: 0.32 TIMES</t>
  </si>
  <si>
    <t>PORTFOLIO TURNOVER RATIO: 0.25 TIMES</t>
  </si>
  <si>
    <t>PORTFOLIO TURNOVER RATIO: 0.04 TIMES</t>
  </si>
  <si>
    <t>PORTFOLIO TURNOVER RATIO: 0.3 TIMES</t>
  </si>
  <si>
    <t>PORTFOLIO TURNOVER RATIO: 2.57 TIMES</t>
  </si>
  <si>
    <t>PORTFOLIO TURNOVER RATIO: 0.23 TIMES</t>
  </si>
  <si>
    <t>PORTFOLIO TURNOVER RATIO: 0.06 TIMES</t>
  </si>
  <si>
    <t>PORTFOLIO TURNOVER RATIO: 0.08 TIMES</t>
  </si>
  <si>
    <t>PORTFOLIO TURNOVER RATIO: 0.09 TIMES</t>
  </si>
  <si>
    <t>PORTFOLIO TURNOVER RATIO: 0.89 TIMES</t>
  </si>
  <si>
    <t>PORTFOLIO TURNOVER RATIO: 0 TIMES</t>
  </si>
  <si>
    <t>PORTFOLIO TURNOVER RATIO: 0.26 TIMES</t>
  </si>
  <si>
    <t>PORTFOLIO TURNOVER RATIO: 0.6 TIMES</t>
  </si>
  <si>
    <t>PORTFOLIO TURNOVER RATIO: 1.13 TIMES</t>
  </si>
  <si>
    <t>PORTFOLIO TURNOVER RATIO: 0.24 TIMES</t>
  </si>
  <si>
    <t>TRANSINDIA REAL ESTATE LTD</t>
  </si>
  <si>
    <t>SIEMENS ENERGY INDIA LTD</t>
  </si>
  <si>
    <t>LAXMI DENTAL LTD</t>
  </si>
  <si>
    <t>UNIMECH AEROSPACE &amp; MANUFACTURING LTD</t>
  </si>
  <si>
    <t>** 08.15 % HDFC ERGO GENERAL INSURANCE COMPANY LTD - 26/09/2033</t>
  </si>
  <si>
    <t>BARBEQUE NATION HOSPITALITY LTD</t>
  </si>
  <si>
    <t>KOTAK MAHINDRA BANK LTD</t>
  </si>
  <si>
    <t>INFOSYS LTD</t>
  </si>
  <si>
    <t>LARSEN &amp; TOUBRO LTD</t>
  </si>
  <si>
    <t>AXIS BANK LTD</t>
  </si>
  <si>
    <t>HINDUSTAN UNILEVER LTD</t>
  </si>
  <si>
    <t>SHREE CEMENT LTD</t>
  </si>
  <si>
    <t>MARICO LTD</t>
  </si>
  <si>
    <t>DR REDDYS LABORATORIES LTD</t>
  </si>
  <si>
    <t>MRF LTD</t>
  </si>
  <si>
    <t>CITY UNION BANK LTD</t>
  </si>
  <si>
    <t>GRAVITA INDIA LTD</t>
  </si>
  <si>
    <t>GREENPLY INDUSTRIES LTD</t>
  </si>
  <si>
    <t>JUPITER LIFE LINE HOSPITALS LTD</t>
  </si>
  <si>
    <t>CAN FIN HOMES LTD</t>
  </si>
  <si>
    <t>INDRAPRASTHA GAS LTD</t>
  </si>
  <si>
    <t>METROPOLIS HEALTHCARE LTD</t>
  </si>
  <si>
    <t>INDIGO PAINTS LTD</t>
  </si>
  <si>
    <t>CESC LTD</t>
  </si>
  <si>
    <t>DCB BANK LTD</t>
  </si>
  <si>
    <t>SHARDA CROPCHEM LTD</t>
  </si>
  <si>
    <t>CASTROL INDIA LTD</t>
  </si>
  <si>
    <t>REPCO HOME FINANCE LTD</t>
  </si>
  <si>
    <t>INDUS TOWERS LTD</t>
  </si>
  <si>
    <t>CIE AUTOMOTIVE INDIA LTD</t>
  </si>
  <si>
    <t>INDUSIND BANK LTD</t>
  </si>
  <si>
    <t>PNC INFRATECH LTD</t>
  </si>
  <si>
    <t>ARVIND FASHIONS LTD</t>
  </si>
  <si>
    <t>TEAMLEASE SERVICES LTD</t>
  </si>
  <si>
    <t>BHARAT BIJLEE LTD</t>
  </si>
  <si>
    <t>VIP INDUSTRIES LTD</t>
  </si>
  <si>
    <t>TATA STEEL LTD</t>
  </si>
  <si>
    <t>SUDARSHAN CHEMICAL INDUSTRIES LTD</t>
  </si>
  <si>
    <t>BASF INDIA LTD</t>
  </si>
  <si>
    <t>IDFC FIRST BANK LTD</t>
  </si>
  <si>
    <t>WONDERLA HOLIDAYS LTD</t>
  </si>
  <si>
    <t>REDINGTON (INDIA) LTD</t>
  </si>
  <si>
    <t>USHA MARTIN LTD</t>
  </si>
  <si>
    <t>TIME TECHNOPLAST LTD</t>
  </si>
  <si>
    <t>WOCKHARDT LTD</t>
  </si>
  <si>
    <t>C.E. INFO SYSTEMS LTD</t>
  </si>
  <si>
    <t>ELANTAS BECK INDIA LTD</t>
  </si>
  <si>
    <t>HEALTHCARE GLOBAL ENTERPRISES LTD</t>
  </si>
  <si>
    <t>KRSNAA DIAGNOSTICS LTD</t>
  </si>
  <si>
    <t>SHOPPERS STOP LTD</t>
  </si>
  <si>
    <t>GRAPHITE INDIA LTD</t>
  </si>
  <si>
    <t>ANANT RAJ LTD</t>
  </si>
  <si>
    <t>QUESS CORP LTD</t>
  </si>
  <si>
    <t>SUVEN PHARMACEUTICALS LTD</t>
  </si>
  <si>
    <t>KSB  LTD</t>
  </si>
  <si>
    <t>GUJARAT PIPAVAV PORT LTD</t>
  </si>
  <si>
    <t>KEYSTONE REALTORS LTD</t>
  </si>
  <si>
    <t>SUNDROP BRANDS LTD</t>
  </si>
  <si>
    <t>KIRLOSKAR FERROUS INDUSTRIES LTD</t>
  </si>
  <si>
    <t>PCBL CHEMICAL LTD</t>
  </si>
  <si>
    <t>HIKAL LTD</t>
  </si>
  <si>
    <t>GOKALDAS EXPORTS  LTD</t>
  </si>
  <si>
    <t>ASK AUTOMOTIVE LTD</t>
  </si>
  <si>
    <t>HONDA INDIA POWER PRODUCTS LTD</t>
  </si>
  <si>
    <t>SUNDARAM CLAYTON LTD</t>
  </si>
  <si>
    <t>AKZO NOBEL INDIA LTD</t>
  </si>
  <si>
    <t>CARBORUNDUM UNIVERSAL LTD</t>
  </si>
  <si>
    <t>TRANSPORT CORPORATION OF INDIA LTD</t>
  </si>
  <si>
    <t>BLUSPRING ENTERPRISES LTD</t>
  </si>
  <si>
    <t>FINOLEX CABLES LTD</t>
  </si>
  <si>
    <t>ACME SOLAR HOLDINGS LTD</t>
  </si>
  <si>
    <t>DIGITIDE SOLUTIONS LTD</t>
  </si>
  <si>
    <t>EVEREADY INDUSTRIES INDIA LTD</t>
  </si>
  <si>
    <t>MM FORGINGS LTD</t>
  </si>
  <si>
    <t>RAMCO INDUSTRIES LTD</t>
  </si>
  <si>
    <t>ALLCARGO GLOBAL LOGISTICS LTD</t>
  </si>
  <si>
    <t>GANESHA ECOSPHERE LTD</t>
  </si>
  <si>
    <t>NATCO PHARMA LTD</t>
  </si>
  <si>
    <t>RALLIS INDIA LTD</t>
  </si>
  <si>
    <t>BALRAMPUR CHINI MILLS LTD</t>
  </si>
  <si>
    <t>AUTOMOTIVE AXLES LTD</t>
  </si>
  <si>
    <t>NEWGEN SOFTWARE TECHNOLOGIES LTD</t>
  </si>
  <si>
    <t>SAREGAMA INDIA LTD</t>
  </si>
  <si>
    <t>KPIT TECHNOLOGIES LTD</t>
  </si>
  <si>
    <t>FINE ORGANIC INDUSTRIES LTD</t>
  </si>
  <si>
    <t>INVENTURUS KNOWLEDGE SOLUTIONS LTD</t>
  </si>
  <si>
    <t>** 07.80 % HDFC BANK LTD - 03/05/2033</t>
  </si>
  <si>
    <t>** 07.13 % NHPC LTD - 09/02/2029</t>
  </si>
  <si>
    <t>** 07.13 % NHPC LTD - 11/02/2026</t>
  </si>
  <si>
    <t>ULTRATECH CEMENT LTD</t>
  </si>
  <si>
    <t>NTPC LTD</t>
  </si>
  <si>
    <t>AMBUJA CEMENTS LTD</t>
  </si>
  <si>
    <t>NAVIN FLUORINE INTERNATIONAL LTD</t>
  </si>
  <si>
    <t>BHARAT PETROLEUM CORPORATION LTD</t>
  </si>
  <si>
    <t>JSW STEEL LTD</t>
  </si>
  <si>
    <t>VEDANTA LTD</t>
  </si>
  <si>
    <t>JINDAL STEEL &amp; POWER LTD</t>
  </si>
  <si>
    <t>ADANI ENERGY SOLUTIONS LTD</t>
  </si>
  <si>
    <t>HINDUSTAN PETROLEUM CORPORATION LTD</t>
  </si>
  <si>
    <t>GRASIM INDUSTRIES LTD</t>
  </si>
  <si>
    <t>THE RAMCO CEMENTS LTD</t>
  </si>
  <si>
    <t>ADANI POWER LTD</t>
  </si>
  <si>
    <t>COAL INDIA LTD</t>
  </si>
  <si>
    <t>TATA POWER COMPANY LTD</t>
  </si>
  <si>
    <t>AARTI INDUSTRIES LTD</t>
  </si>
  <si>
    <t>SUMITOMO CHEMICAL INDIA LTD</t>
  </si>
  <si>
    <t>MOIL LTD</t>
  </si>
  <si>
    <t>POWER GRID CORPORATION OF INDIA LTD</t>
  </si>
  <si>
    <t>NMDC LTD</t>
  </si>
  <si>
    <t>INDIAN OIL CORPORATION LTD</t>
  </si>
  <si>
    <t>CCL PRODUCTS INDIA LTD</t>
  </si>
  <si>
    <t>UPL LTD</t>
  </si>
  <si>
    <t>NHPC LTD</t>
  </si>
  <si>
    <t>SRF LTD</t>
  </si>
  <si>
    <t>HINDALCO INDUSTRIES LTD</t>
  </si>
  <si>
    <t>DEE DEVELOPMENT ENGINEERS LTD</t>
  </si>
  <si>
    <t>COROMANDEL INTERNATIONAL LTD</t>
  </si>
  <si>
    <t>JINDAL STAINLESS LTD</t>
  </si>
  <si>
    <t>DEEPAK NITRITE LTD</t>
  </si>
  <si>
    <t>RATNAMANI METALS &amp; TUBES LTD</t>
  </si>
  <si>
    <t>RHI MAGNESITA INDIA LTD</t>
  </si>
  <si>
    <t>CHEMCON SPECIALITY CHEMICALS LTD</t>
  </si>
  <si>
    <t>UPL LTD - (PARTLY PAIDUP) RIGHT ENTITLEMENTS - 26-11-2024</t>
  </si>
  <si>
    <t>BHARTI AIRTEL LTD</t>
  </si>
  <si>
    <t>MAX HEALTHCARE INSTITUTE LTD</t>
  </si>
  <si>
    <t>INTERGLOBE AVIATION LTD</t>
  </si>
  <si>
    <t>CUMMINS INDIA LTD</t>
  </si>
  <si>
    <t>APOLLO HOSPITALS ENTERPRISE LTD</t>
  </si>
  <si>
    <t>INDIAN HOTELS CO. LTD</t>
  </si>
  <si>
    <t>GODREJ PROPERTIES LTD</t>
  </si>
  <si>
    <t>ASHOK LEYLAND LTD</t>
  </si>
  <si>
    <t>TUBE INVESTMENTS OF INDIA LTD</t>
  </si>
  <si>
    <t>THE PHOENIX MILLS LTD</t>
  </si>
  <si>
    <t>BHARAT FORGE LTD</t>
  </si>
  <si>
    <t>TORRENT POWER LTD</t>
  </si>
  <si>
    <t>BHARAT HEAVY ELECTRICALS LTD</t>
  </si>
  <si>
    <t>KRISHNA INSTITUTE OF MEDICAL SCIENCES LTD</t>
  </si>
  <si>
    <t>PETRONET LNG LTD</t>
  </si>
  <si>
    <t>PRESTIGE ESTATES PROJECTS LTD</t>
  </si>
  <si>
    <t>DELHIVERY LTD</t>
  </si>
  <si>
    <t>INDIAN RAILWAY CATERING AND TOURISM CORPORATION LTD</t>
  </si>
  <si>
    <t>SONA BLW PRECISION FORGINGS LTD</t>
  </si>
  <si>
    <t>BALKRISHNA INDUSTRIES LTD</t>
  </si>
  <si>
    <t>BRIGADE ENTERPRISES LTD</t>
  </si>
  <si>
    <t>OBEROI REALTY LTD</t>
  </si>
  <si>
    <t>TATA COMMUNICATIONS LTD</t>
  </si>
  <si>
    <t>CONTAINER CORPORATION OF INDIA LTD</t>
  </si>
  <si>
    <t>VODAFONE IDEA LTD</t>
  </si>
  <si>
    <t>NARAYANA HRUDAYALAYA LTD</t>
  </si>
  <si>
    <t>AMARA RAJA ENERGY &amp; MOBILITY LTD</t>
  </si>
  <si>
    <t>ASTER DM HEALTHCARE LTD</t>
  </si>
  <si>
    <t>RELIANCE POWER LTD</t>
  </si>
  <si>
    <t>KALPATARU PROJECTS INTERNATIONAL LTD</t>
  </si>
  <si>
    <t>GUJARAT STATE PETRONET LTD</t>
  </si>
  <si>
    <t>AEGIS LOGISTICS LTD</t>
  </si>
  <si>
    <t>NBCC INDIA LTD</t>
  </si>
  <si>
    <t>ELGI EQUIPMENTS LTD</t>
  </si>
  <si>
    <t>JYOTI CNC AUTOMATION LTD</t>
  </si>
  <si>
    <t>KEC INTERNATIONAL LTD</t>
  </si>
  <si>
    <t>ZF COMMERCIAL VEHICLE CONTROL SYSTEMS INDIA LTD</t>
  </si>
  <si>
    <t>NCC LTD</t>
  </si>
  <si>
    <t>THE GREAT EASTERN SHIPPING CO.LTD</t>
  </si>
  <si>
    <t>ASAHI INDIA GLASS LTD</t>
  </si>
  <si>
    <t>EIH LTD</t>
  </si>
  <si>
    <t>HFCL LTD</t>
  </si>
  <si>
    <t>JAIPRAKASH POWER VENTURES LTD</t>
  </si>
  <si>
    <t>LEMON TREE HOTELS LTD</t>
  </si>
  <si>
    <t>KIRLOSKAR OIL ENGINES LTD</t>
  </si>
  <si>
    <t>RAMKRISHNA FORGINGS LTD</t>
  </si>
  <si>
    <t>BEML LTD</t>
  </si>
  <si>
    <t>PRAJ INDUSTRIES LTD</t>
  </si>
  <si>
    <t>TEJAS NETWORKS LTD</t>
  </si>
  <si>
    <t>MAHINDRA &amp; MAHINDRA LTD</t>
  </si>
  <si>
    <t>SUN PHARMACEUTICAL INDUSTRIES LTD</t>
  </si>
  <si>
    <t>MARUTI SUZUKI INDIA LTD</t>
  </si>
  <si>
    <t>TATA MOTORS LTD</t>
  </si>
  <si>
    <t>BHARAT ELECTRONICS LTD</t>
  </si>
  <si>
    <t>BAJAJ AUTO LTD</t>
  </si>
  <si>
    <t>CIPLA LTD</t>
  </si>
  <si>
    <t>LUPIN LTD</t>
  </si>
  <si>
    <t>HINDUSTAN AERONAUTICS LTD</t>
  </si>
  <si>
    <t>EICHER MOTORS LTD</t>
  </si>
  <si>
    <t>AUROBINDO PHARMA LTD</t>
  </si>
  <si>
    <t>LAURUS LABS LTD</t>
  </si>
  <si>
    <t>PI INDUSTRIES LTD</t>
  </si>
  <si>
    <t>PAGE INDUSTRIES LTD</t>
  </si>
  <si>
    <t>VOLTAS LTD</t>
  </si>
  <si>
    <t>CROMPTON GREAVES CONSUMER ELECTRICALS LTD</t>
  </si>
  <si>
    <t>ALKEM LABORATORIES LTD</t>
  </si>
  <si>
    <t>SUPREME INDUSTRIES LTD</t>
  </si>
  <si>
    <t>GLENMARK PHARMACEUTICALS LTD</t>
  </si>
  <si>
    <t>TATA CHEMICALS LTD</t>
  </si>
  <si>
    <t>ASTRAL LTD (ERSTWHILE ASTRAL POLY TECHNIK LTD)</t>
  </si>
  <si>
    <t>J.B.CHEMICALS &amp; PHARMACEUTICALS LTD</t>
  </si>
  <si>
    <t>NATIONAL ALUMINIUM CO. LTD</t>
  </si>
  <si>
    <t>ATUL LTD</t>
  </si>
  <si>
    <t>CHAMBAL FERTILISER &amp; CHEMICALS LTD</t>
  </si>
  <si>
    <t>NEULAND LABORATORIES LTD</t>
  </si>
  <si>
    <t>HIMADRI SPECIALITY CHEMICAL LTD</t>
  </si>
  <si>
    <t>WELSPUN CORP LTD</t>
  </si>
  <si>
    <t>ADITYA BIRLA REAL ESTATE LTD</t>
  </si>
  <si>
    <t>SKF INDIA LTD</t>
  </si>
  <si>
    <t>TIMKEN INDIA LTD</t>
  </si>
  <si>
    <t>WHIRLPOOL OF INDIA LTD</t>
  </si>
  <si>
    <t>BATA INDIA LTD</t>
  </si>
  <si>
    <t>HINDUSTAN COPPER LTD</t>
  </si>
  <si>
    <t>KAJARIA CERAMICS LTD</t>
  </si>
  <si>
    <t>GRANULES INDIA LTD</t>
  </si>
  <si>
    <t>FINOLEX INDUSTRIES LTD</t>
  </si>
  <si>
    <t>ONE 97 COMMUNICATIONS LTD</t>
  </si>
  <si>
    <t>DIVI LABORATORIES LTD</t>
  </si>
  <si>
    <t>JUBILANT FOODWORKS LTD</t>
  </si>
  <si>
    <t>INFO EDGE (INDIA) LTD</t>
  </si>
  <si>
    <t>BAJAJ FINANCE LTD</t>
  </si>
  <si>
    <t>CG POWER AND INDUSTRIAL SOLUTIONS LTD</t>
  </si>
  <si>
    <t>CHOLAMANDALAM INVESTMENT &amp; FINANCE CO LTD</t>
  </si>
  <si>
    <t>SHRIRAM FINANCE LTD</t>
  </si>
  <si>
    <t>PB FINTECH LTD</t>
  </si>
  <si>
    <t>PERSISTENT SYSTEMS LTD</t>
  </si>
  <si>
    <t>DLF LTD</t>
  </si>
  <si>
    <t>MACROTECH DEVELOPERS LTD</t>
  </si>
  <si>
    <t>SOBHA LTD</t>
  </si>
  <si>
    <t>RAYMOND LTD</t>
  </si>
  <si>
    <t>FEDERAL BANK LTD</t>
  </si>
  <si>
    <t>YES BANK LTD</t>
  </si>
  <si>
    <t>BANDHAN BANK LTD</t>
  </si>
  <si>
    <t>RBL BANK LTD</t>
  </si>
  <si>
    <t>FORTIS HEALTHCARE LTD</t>
  </si>
  <si>
    <t>IPCA LABORATORIES LTD</t>
  </si>
  <si>
    <t>ABBOTT INDIA LTD</t>
  </si>
  <si>
    <t>BIOCON LTD</t>
  </si>
  <si>
    <t>GLAXOSMITHKLINE PHARMACEUTICALS LTD</t>
  </si>
  <si>
    <t>SYNGENE INTERNATIONAL LTD</t>
  </si>
  <si>
    <t>AJANTA PHARMA LTD</t>
  </si>
  <si>
    <t>GLAND PHARMA LTD</t>
  </si>
  <si>
    <t>DR. LAL PATH LABS LTD</t>
  </si>
  <si>
    <t>GLOBAL HEALTH LTD</t>
  </si>
  <si>
    <t>POLY MEDICURE LTD</t>
  </si>
  <si>
    <t>RAINBOW CHILDRENS MEDICARE LTD</t>
  </si>
  <si>
    <t>PFIZER LTD</t>
  </si>
  <si>
    <t>ALEMBIC PHARMACEUTICALS LTD</t>
  </si>
  <si>
    <t>COFORGE LTD</t>
  </si>
  <si>
    <t>ORACLE FINANCIALS SERVICES SOFT LTD</t>
  </si>
  <si>
    <t>HDFC ASSET MANAGEMENT COMPANY LTD</t>
  </si>
  <si>
    <t>MPHASIS LTD</t>
  </si>
  <si>
    <t>LLOYDS METALS &amp; ENERGY LTD</t>
  </si>
  <si>
    <t>HITACHI ENERGY INDIA LTD</t>
  </si>
  <si>
    <t>UNO MINDA LTD</t>
  </si>
  <si>
    <t>INDIAN RENEWABLE ENERGY DEVELOPMENT AGENCY LTD</t>
  </si>
  <si>
    <t>KEI INDUSTRIES  LTD</t>
  </si>
  <si>
    <t>HOUSING &amp; URBAN DEVELOPMENT CORPORATION LTD</t>
  </si>
  <si>
    <t>THERMAX LTD</t>
  </si>
  <si>
    <t>BHARAT DYNAMICS LTD</t>
  </si>
  <si>
    <t>SAPPHIRE FOODS INDIA LTD</t>
  </si>
  <si>
    <t>DEVYANI INTERNATIONAL LTD</t>
  </si>
  <si>
    <t>CHALET HOTELS LTD</t>
  </si>
  <si>
    <t>WESTLIFE FOODWORLD LTD</t>
  </si>
  <si>
    <t>VALOR ESTATE LTD</t>
  </si>
  <si>
    <t>TBO TEK LTD</t>
  </si>
  <si>
    <t>TECH MAHINDRA LTD</t>
  </si>
  <si>
    <t>WIPRO LTD</t>
  </si>
  <si>
    <t>LTIMINDTREE LTD</t>
  </si>
  <si>
    <t>SWIGGY LTD</t>
  </si>
  <si>
    <t>TATA ELXSI LTD</t>
  </si>
  <si>
    <t>INDIAMART INTERMESH LTD</t>
  </si>
  <si>
    <t>L&amp;T TECHNOLOGY SERVICES LTD</t>
  </si>
  <si>
    <t>CYIENT LTD</t>
  </si>
  <si>
    <t>AFFLE (INDIA) LTD</t>
  </si>
  <si>
    <t>SONATA SOFTWARE LTD</t>
  </si>
  <si>
    <t>INTELLECT DESIGN ARENA LTD</t>
  </si>
  <si>
    <t>BIRLASOFT LTD</t>
  </si>
  <si>
    <t>SBI LIFE INSURANCE COMPANY LTD</t>
  </si>
  <si>
    <t>POWER FINANCE CORPORATION  LTD</t>
  </si>
  <si>
    <t>REC LTD</t>
  </si>
  <si>
    <t>SBI CARDS AND PAYMENT SERVICES LTD</t>
  </si>
  <si>
    <t>ICICI PRUDENTIAL LIFE INSURANCE COMPANY LTD</t>
  </si>
  <si>
    <t>LIC HOUSING FINANCE LTD</t>
  </si>
  <si>
    <t>CENTRAL DEPOSITORY SERVICES (INDIA) LTD</t>
  </si>
  <si>
    <t>INDIAN ENERGY EXCHANGE LTD</t>
  </si>
  <si>
    <t>KFIN TECHNOLOGIES LTD</t>
  </si>
  <si>
    <t>ANGEL ONE LTD</t>
  </si>
  <si>
    <t>MOTILAL OSWAL FINANCIAL SERVICE LTD</t>
  </si>
  <si>
    <t>ADITYA BIRLA SUN LIFE AMC LTD</t>
  </si>
  <si>
    <t>TVS MOTOR COMPANY LTD</t>
  </si>
  <si>
    <t>SAMVARDHANA MOTHERSON INTERNATIONAL LTD</t>
  </si>
  <si>
    <t>BOSCH LTD</t>
  </si>
  <si>
    <t>ASIAN PAINTS (INDIA) LTD</t>
  </si>
  <si>
    <t>ADANI ENTERPRISES LTD</t>
  </si>
  <si>
    <t>PNB HOUSING FINANCE LTD</t>
  </si>
  <si>
    <t>FIRSTSOURCE SOLUTIONS LTD</t>
  </si>
  <si>
    <t>APL APOLLO TUBES LTD</t>
  </si>
  <si>
    <t>PEARL GLOBAL INDUSTRIES LTD</t>
  </si>
  <si>
    <t>VINATI ORGANICS LTD</t>
  </si>
  <si>
    <t>EQUITAS SMALL FINANCE BANK LTD</t>
  </si>
  <si>
    <t>ORIENT ELECTRIC LTD</t>
  </si>
  <si>
    <t>SHRIRAM PISTONS &amp; RINGS LTD</t>
  </si>
  <si>
    <t>CRAFTSMAN AUTOMATION LTD</t>
  </si>
  <si>
    <t>GE VERNOVA T&amp;D INDIA LTD</t>
  </si>
  <si>
    <t>KNR CONSTRUCTIONS LTD</t>
  </si>
  <si>
    <t>AIA ENGINEERING LTD</t>
  </si>
  <si>
    <t>GREENPANEL INDUSTRIES LTD</t>
  </si>
  <si>
    <t>DR. AGARWALS HEALTH CARE LTD</t>
  </si>
  <si>
    <t>NIVA BUPA HEALTH INSURANCE COMPANY LTD</t>
  </si>
  <si>
    <t>INDIA SHELTER FINANCE CORPORATION LTD</t>
  </si>
  <si>
    <t>H.G. INFRA ENGINEERING LTD</t>
  </si>
  <si>
    <t>PVR INOX LTD</t>
  </si>
  <si>
    <t>SPICEJET LTD</t>
  </si>
  <si>
    <t>ACC LTD</t>
  </si>
  <si>
    <t>INDUSIND BANK LTD^</t>
  </si>
  <si>
    <t>BAJAJ AUTO LTD^</t>
  </si>
  <si>
    <t>ULTRATECH CEMENT LTD^</t>
  </si>
  <si>
    <t>EXIDE INDUSTRIES LTD^</t>
  </si>
  <si>
    <t>TITAN COMPANY LTD^</t>
  </si>
  <si>
    <t>AXIS BANK LTD^</t>
  </si>
  <si>
    <t>LARSEN &amp; TOUBRO LTD^</t>
  </si>
  <si>
    <t>CIPLA LTD^</t>
  </si>
  <si>
    <t>UPL LTD^</t>
  </si>
  <si>
    <t>INDUS TOWERS LTD^</t>
  </si>
  <si>
    <t>ICICI BANK LTD^</t>
  </si>
  <si>
    <t>AXIS BANK LTD-FUT-29-MAY-25</t>
  </si>
  <si>
    <t>BAJAJ AUTO LTD-FUT-29-MAY-25</t>
  </si>
  <si>
    <t>CIPLA LTD-FUT-29-MAY-25</t>
  </si>
  <si>
    <t>EXIDE INDUSTRIES LTD-FUT-29-MAY-25</t>
  </si>
  <si>
    <t>ICICI BANK LTD-FUT-29-MAY-25</t>
  </si>
  <si>
    <t>INDUS TOWERS LTD-FUT-29-MAY-25</t>
  </si>
  <si>
    <t>INDUSIND BANK LTD-FUT-29-MAY-25</t>
  </si>
  <si>
    <t>LARSEN &amp; TOUBRO LTD-FUT-29-MAY-25</t>
  </si>
  <si>
    <t>TITAN COMPANY LTD-FUT-29-MAY-25</t>
  </si>
  <si>
    <t>ULTRATECH CEMENT LTD-FUT-29-MAY-25</t>
  </si>
  <si>
    <t>UPL LTD-FUT-29-MAY-25</t>
  </si>
  <si>
    <t>AXIS BANK LTD-FUT-24-APR-25</t>
  </si>
  <si>
    <t>BAJAJ AUTO LTD-FUT-24-APR-25</t>
  </si>
  <si>
    <t>CIPLA LTD-FUT-24-APR-25</t>
  </si>
  <si>
    <t>EXIDE INDUSTRIES LTD-FUT-24-APR-25</t>
  </si>
  <si>
    <t>ICICI BANK LTD-FUT-24-APR-25</t>
  </si>
  <si>
    <t>INDUS TOWERS LTD-FUT-24-APR-25</t>
  </si>
  <si>
    <t>INDUSIND BANK LTD-FUT-24-APR-25</t>
  </si>
  <si>
    <t>LARSEN &amp; TOUBRO LTD-FUT-24-APR-25</t>
  </si>
  <si>
    <t>TITAN COMPANY LTD-FUT-24-APR-25</t>
  </si>
  <si>
    <t>ULTRATECH CEMENT LTD-FUT-24-APR-25</t>
  </si>
  <si>
    <t>UPL LTD-FUT-24-APR-25</t>
  </si>
  <si>
    <t>MAX FINANCIAL SERVICES LTD</t>
  </si>
  <si>
    <t>AU SMALL FINANCE BANK LTD</t>
  </si>
  <si>
    <t>J K CEMENT LTD</t>
  </si>
  <si>
    <t>L&amp;T FINANCE LTD</t>
  </si>
  <si>
    <t>PATANJALI FOODS LTD</t>
  </si>
  <si>
    <t>K.P.R. MILL LTD</t>
  </si>
  <si>
    <t>G R INFRAPROJECTS LTD</t>
  </si>
  <si>
    <t>3M INDIA LTD</t>
  </si>
  <si>
    <t>LINDE INDIA LTD</t>
  </si>
  <si>
    <t>MAHINDRA LOGISTICS LTD</t>
  </si>
  <si>
    <t>HYUNDAI MOTOR INDIA LTD</t>
  </si>
  <si>
    <t>BERGER PAINTS INDIA LTD</t>
  </si>
  <si>
    <t>COLGATE-PALMOLIVE INDIA LTD</t>
  </si>
  <si>
    <t>SIEMENS LTD</t>
  </si>
  <si>
    <t>HONEYWELL AUTOMATION INDIA LTD</t>
  </si>
  <si>
    <t>VARUN BEVERAGES LTD</t>
  </si>
  <si>
    <t>SUNDRAM FASTENERS LTD</t>
  </si>
  <si>
    <t>MAHINDRA AND MAHINDRA FINANCIAL SERVICES LTD</t>
  </si>
  <si>
    <t>ADITYA BIRLA FASHION &amp; RETAIL LTD</t>
  </si>
  <si>
    <t>BHARTI AIRTEL LTD (RIGHT 14/10/2021) (PARTLY PAID)</t>
  </si>
  <si>
    <t>ITC HOTELS LTD</t>
  </si>
  <si>
    <t>ABB INDIA LTD</t>
  </si>
  <si>
    <t>SCHAEFFLER (I) LTD</t>
  </si>
  <si>
    <t>GRINDWELL NORTON LTD</t>
  </si>
  <si>
    <t>TARC LTD</t>
  </si>
  <si>
    <t>INOX INDIA LTD</t>
  </si>
  <si>
    <t>AZAD ENGINEERING LTD</t>
  </si>
  <si>
    <t>GUJARAT GAS LTD</t>
  </si>
  <si>
    <t>TORRENT PHARMACEUTICALS LTD</t>
  </si>
  <si>
    <t>FDC LTD</t>
  </si>
  <si>
    <t>MEDI ASSIST HEALTHCARE SERVICES LTD</t>
  </si>
  <si>
    <t>INDOCO REMEDIES LTD</t>
  </si>
  <si>
    <t>ZYDUS LIFESCIENCES LTD</t>
  </si>
  <si>
    <t>SANOFI INDIA LTD</t>
  </si>
  <si>
    <t>AMI ORGANICS LTD</t>
  </si>
  <si>
    <t>MEDPLUS HEALTH SERVICES LTD</t>
  </si>
  <si>
    <t>SANOFI CONSUMER HEALTHCARE INDIA LTD</t>
  </si>
  <si>
    <t>ORCHID PHARMA LTD</t>
  </si>
  <si>
    <t>PROCTER &amp; GAMBLE HEALTH LTD</t>
  </si>
  <si>
    <t>ECLERX SERVICES LTD</t>
  </si>
  <si>
    <t>NEOGEN CHEMICALS LTD</t>
  </si>
  <si>
    <t>QUICK HEAL TECHNOLOGIES LTD</t>
  </si>
  <si>
    <t>PG ELECTROPLAST LTD</t>
  </si>
  <si>
    <t>BLUE STAR LTD</t>
  </si>
  <si>
    <t>JYOTHY LABS LTD</t>
  </si>
  <si>
    <t>PIDILITE INDUSTRIES  LTD</t>
  </si>
  <si>
    <t>AVENUE SUPERMARTS LTD</t>
  </si>
  <si>
    <t>GILLETTE INDIA LTD</t>
  </si>
  <si>
    <t>RAYMOND LIFESTYLE LTD</t>
  </si>
  <si>
    <t>MANAPPURAM FINANCE LTD</t>
  </si>
  <si>
    <t>DABUR INDIA LTD</t>
  </si>
  <si>
    <t>** 08.50 % CHOLAMANDALAM INVT &amp; FIN  CO LTD - 25/07/2027</t>
  </si>
  <si>
    <t>** 08.45 % CAN FIN HOMES LTD - 27/05/2026</t>
  </si>
  <si>
    <t>** 08.25 % TOYOTA FINANCIAL SERVICES INDIA LTD - 21/01/2026</t>
  </si>
  <si>
    <t>** 08.10 % ICICI HOME FINANCE CO.LTD - 05/03/2027</t>
  </si>
  <si>
    <t>CERA SANITARYWARE LTD</t>
  </si>
  <si>
    <t>SURAJ ESTATE DEVELOPERS LTD</t>
  </si>
  <si>
    <t>GODREJ CONSUMER PRODUCTS LTD</t>
  </si>
  <si>
    <t>HOME FIRST FINANCE COMPANY INDIA LTD</t>
  </si>
  <si>
    <t>ESCORTS KUBOTA LTD</t>
  </si>
  <si>
    <t>APTUS VALUE HOUSING FINANCE INDIA LTD</t>
  </si>
  <si>
    <t>MAHINDRA LIFESPACE DEVELOPERS LTD</t>
  </si>
  <si>
    <t>BRITANNIA INDUSTRIES LTD</t>
  </si>
  <si>
    <t>GUJARAT STATE FERTILIZERS &amp;CHEM LTD</t>
  </si>
  <si>
    <t>EMAMI LTD</t>
  </si>
  <si>
    <t>ENDURANCE TECHNOLOGIES LTD</t>
  </si>
  <si>
    <t>MOTHERSON SUMI WIRING INDIA LTD</t>
  </si>
  <si>
    <t>CENTURY PLYBOARDS (INDIA) LTD</t>
  </si>
  <si>
    <t>CENTRAL DEPOSITORY SERVICES (INDIA) LTD^</t>
  </si>
  <si>
    <t>SBI LIFE INSURANCE COMPANY LTD^</t>
  </si>
  <si>
    <t>INFOSYS LTD^</t>
  </si>
  <si>
    <t>RELIANCE INDUSTRIES LTD^</t>
  </si>
  <si>
    <t>AUROBINDO PHARMA LTD^</t>
  </si>
  <si>
    <t>ADANI PORTS AND SPECIAL ECONOMIC ZONE LTD^</t>
  </si>
  <si>
    <t>AMBUJA CEMENTS LTD^</t>
  </si>
  <si>
    <t>HINDUSTAN UNILEVER LTD^</t>
  </si>
  <si>
    <t>NTPC LTD^</t>
  </si>
  <si>
    <t>HDFC BANK LTD^</t>
  </si>
  <si>
    <t>BHARTI AIRTEL LTD^</t>
  </si>
  <si>
    <t>ADANI PORTS AND SPECIAL ECONOMIC ZONE LTD-FUT-29-MAY-25</t>
  </si>
  <si>
    <t>AMBUJA CEMENTS LTD-FUT-29-MAY-25</t>
  </si>
  <si>
    <t>AUROBINDO PHARMA LTD-FUT-29-MAY-25</t>
  </si>
  <si>
    <t>BHARTI AIRTEL LTD-FUT-29-MAY-25</t>
  </si>
  <si>
    <t>CENTRAL DEPOSITORY SERVICES (INDIA) LTD-FUT-29-MAY-25</t>
  </si>
  <si>
    <t>HDFC BANK LTD-FUT-29-MAY-25</t>
  </si>
  <si>
    <t>HINDUSTAN UNILEVER LTD-FUT-29-MAY-25</t>
  </si>
  <si>
    <t>INFOSYS LTD-FUT-29-MAY-25</t>
  </si>
  <si>
    <t>NTPC LTD-FUT-29-MAY-25</t>
  </si>
  <si>
    <t>RELIANCE INDUSTRIES LTD-FUT-29-MAY-25</t>
  </si>
  <si>
    <t>SBI LIFE INSURANCE COMPANY LTD-FUT-29-MAY-25</t>
  </si>
  <si>
    <t>INTERGLOBE AVIATION LTD-FUT-29-MAY-25</t>
  </si>
  <si>
    <t>ADANI PORTS AND SPECIAL ECONOMIC ZONE LTD-FUT-24-APR-25</t>
  </si>
  <si>
    <t>AMBUJA CEMENTS LTD-FUT-24-APR-25</t>
  </si>
  <si>
    <t>AUROBINDO PHARMA LTD-FUT-24-APR-25</t>
  </si>
  <si>
    <t>BHARTI AIRTEL LTD-FUT-24-APR-25</t>
  </si>
  <si>
    <t>HDFC BANK LTD-FUT-24-APR-25</t>
  </si>
  <si>
    <t>HINDUSTAN UNILEVER LTD-FUT-24-APR-25</t>
  </si>
  <si>
    <t>INFOSYS LTD-FUT-24-APR-25</t>
  </si>
  <si>
    <t>INTERGLOBE AVIATION LTD-FUT-24-APR-25</t>
  </si>
  <si>
    <t>NTPC LTD-FUT-24-APR-25</t>
  </si>
  <si>
    <t>RELIANCE INDUSTRIES LTD-FUT-24-APR-25</t>
  </si>
  <si>
    <t>SBI LIFE INSURANCE COMPANY LTD-FUT-24-APR-25</t>
  </si>
  <si>
    <t>CEAT LTD</t>
  </si>
  <si>
    <t>SUN TV NETWORK LTD</t>
  </si>
  <si>
    <t>V-MART RETAIL LTD</t>
  </si>
  <si>
    <t>TRANSRAIL LIGHTING LTD</t>
  </si>
  <si>
    <t>CREDITACCESS GRAMEEN LTD</t>
  </si>
  <si>
    <t>ANGEL ONE LTD^</t>
  </si>
  <si>
    <t>ANGEL ONE LTD-FUT-29-MAY-25</t>
  </si>
  <si>
    <t>RATEGAIN TRAVEL TECHNOLOGIES LTD</t>
  </si>
  <si>
    <t>CARTRADE TECH LTD</t>
  </si>
  <si>
    <t>VEDANT FASHIONS LTD</t>
  </si>
  <si>
    <t>GO FASHION (INDIA) LTD</t>
  </si>
  <si>
    <t>ADANI GREEN ENERGY LTD</t>
  </si>
  <si>
    <t>JSW ENERGY LTD</t>
  </si>
  <si>
    <t>ADANI TOTAL GAS LTD</t>
  </si>
  <si>
    <t>HINDUSTAN ZINC LTD</t>
  </si>
  <si>
    <t>FINO PAYMENTS BANK LTD</t>
  </si>
  <si>
    <t>BAJAJ FINANCE LTD^</t>
  </si>
  <si>
    <t>AARTI INDUSTRIES LTD^</t>
  </si>
  <si>
    <t>INDIAN HOTELS CO. LTD^</t>
  </si>
  <si>
    <t>GAIL ( INDIA ) LTD^</t>
  </si>
  <si>
    <t>POWER GRID CORPORATION OF INDIA LTD^</t>
  </si>
  <si>
    <t>SUN PHARMACEUTICAL INDUSTRIES LTD^</t>
  </si>
  <si>
    <t>GRASIM INDUSTRIES LTD^</t>
  </si>
  <si>
    <t>TATA POWER COMPANY LTD^</t>
  </si>
  <si>
    <t>MULTI COMMODITY EXCHANGE OF IND LTD^</t>
  </si>
  <si>
    <t>ACC LTD^</t>
  </si>
  <si>
    <t>TECH MAHINDRA LTD^</t>
  </si>
  <si>
    <t>TATA CHEMICALS LTD^</t>
  </si>
  <si>
    <t>ABB INDIA LTD^</t>
  </si>
  <si>
    <t>POLYCAB INDIA LTD^</t>
  </si>
  <si>
    <t>TATA MOTORS LTD^</t>
  </si>
  <si>
    <t>UNITED SPIRITS LTD^</t>
  </si>
  <si>
    <t>HINDALCO INDUSTRIES LTD^</t>
  </si>
  <si>
    <t>DLF LTD^</t>
  </si>
  <si>
    <t>MAHINDRA &amp; MAHINDRA LTD^</t>
  </si>
  <si>
    <t>** 07.84 % TATA CAPITAL HOUSING FINANCE LTD - 18/09/2026</t>
  </si>
  <si>
    <t>** 08.40 % GODREJ PROPERTIES LTD - 25/01/2028</t>
  </si>
  <si>
    <t>** 08.30 % GODREJ PROPERTIES LTD - 19/03/2027</t>
  </si>
  <si>
    <t>** 08.93 % SHRIRAM FINANCE LTD - 20/07/2027</t>
  </si>
  <si>
    <t>** 08.19 % CHOLAMANDALAM INVT &amp; FIN  CO LTD - 26/03/2027</t>
  </si>
  <si>
    <t>** 08.70 % SHRIRAM FINANCE LTD - 09/04/2028</t>
  </si>
  <si>
    <t>** 05.85 % REC LTD - 20/12/2025</t>
  </si>
  <si>
    <t>** L&amp;T FINANCE LTD - 15/09/2025 - ZCB</t>
  </si>
  <si>
    <t>** 08.92 % CHOLAMANDALAM INVT &amp; FIN  CO LTD - 02/12/2034</t>
  </si>
  <si>
    <t>** 08.30 % TATA PROJECTS LTD - 07/01/2028</t>
  </si>
  <si>
    <t>** 07.13 % NHPC LTD - 11/02/2028</t>
  </si>
  <si>
    <t>** 07.22 % TATA CAPITAL LTD - 04/08/2025</t>
  </si>
  <si>
    <t>** - AXIS BANK LTD - CD - 05/09/2025</t>
  </si>
  <si>
    <t>** - BAHADUR CHAND INVESTMENTS PVT. LTD - CP - 04/03/2026</t>
  </si>
  <si>
    <t>AARTI INDUSTRIES LTD-FUT-29-MAY-25</t>
  </si>
  <si>
    <t>ABB INDIA LTD-FUT-29-MAY-25</t>
  </si>
  <si>
    <t>ACC LTD-FUT-29-MAY-25</t>
  </si>
  <si>
    <t>BAJAJ FINANCE LTD-FUT-29-MAY-25</t>
  </si>
  <si>
    <t>DLF LTD-FUT-29-MAY-25</t>
  </si>
  <si>
    <t>GAIL ( INDIA ) LTD-FUT-29-MAY-25</t>
  </si>
  <si>
    <t>GRASIM INDUSTRIES LTD-FUT-29-MAY-25</t>
  </si>
  <si>
    <t>HINDALCO INDUSTRIES LTD-FUT-29-MAY-25</t>
  </si>
  <si>
    <t>INDIAN HOTELS CO. LTD-FUT-29-MAY-25</t>
  </si>
  <si>
    <t>MAHINDRA &amp; MAHINDRA LTD-FUT-29-MAY-25</t>
  </si>
  <si>
    <t>MULTI COMMODITY EXCHANGE OF IND LTD-FUT-29-MAY-25</t>
  </si>
  <si>
    <t>POLYCAB INDIA LTD-FUT-29-MAY-25</t>
  </si>
  <si>
    <t>POWER GRID CORPORATION OF INDIA LTD-FUT-29-MAY-25</t>
  </si>
  <si>
    <t>SUN PHARMACEUTICAL INDUSTRIES LTD-FUT-29-MAY-25</t>
  </si>
  <si>
    <t>TATA CHEMICALS LTD-FUT-29-MAY-25</t>
  </si>
  <si>
    <t>TATA MOTORS LTD-FUT-29-MAY-25</t>
  </si>
  <si>
    <t>TATA POWER COMPANY LTD-FUT-29-MAY-25</t>
  </si>
  <si>
    <t>TECH MAHINDRA LTD-FUT-29-MAY-25</t>
  </si>
  <si>
    <t>UNITED SPIRITS LTD-FUT-29-MAY-25</t>
  </si>
  <si>
    <t>MAHINDRA AND MAHINDRA FINANCIAL SERVICES LTD-FUT-29-MAY-25</t>
  </si>
  <si>
    <t>AARTI INDUSTRIES LTD-FUT-24-APR-25</t>
  </si>
  <si>
    <t>ABB INDIA LTD-FUT-24-APR-25</t>
  </si>
  <si>
    <t>ACC LTD-FUT-24-APR-25</t>
  </si>
  <si>
    <t>DLF LTD-FUT-24-APR-25</t>
  </si>
  <si>
    <t>DR REDDYS LABORATORIES LTD-FUT-24-APR-25</t>
  </si>
  <si>
    <t>ETERNAL LTD-FUT-24-APR-25</t>
  </si>
  <si>
    <t>FEDERAL BANK LTD-FUT-24-APR-25</t>
  </si>
  <si>
    <t>GAIL ( INDIA ) LTD-FUT-24-APR-25</t>
  </si>
  <si>
    <t>GRASIM INDUSTRIES LTD-FUT-24-APR-25</t>
  </si>
  <si>
    <t>HINDALCO INDUSTRIES LTD-FUT-24-APR-25</t>
  </si>
  <si>
    <t>INDIAN HOTELS CO. LTD-FUT-24-APR-25</t>
  </si>
  <si>
    <t>KOTAK MAHINDRA BANK LTD-FUT-24-APR-25</t>
  </si>
  <si>
    <t>MAHINDRA &amp; MAHINDRA LTD-FUT-24-APR-25</t>
  </si>
  <si>
    <t>MAHINDRA AND MAHINDRA FINANCIAL SERVICES LTD-FUT-24-APR-25</t>
  </si>
  <si>
    <t>MULTI COMMODITY EXCHANGE OF IND LTD-FUT-24-APR-25</t>
  </si>
  <si>
    <t>POLYCAB INDIA LTD-FUT-24-APR-25</t>
  </si>
  <si>
    <t>POWER GRID CORPORATION OF INDIA LTD-FUT-24-APR-25</t>
  </si>
  <si>
    <t>SUN PHARMACEUTICAL INDUSTRIES LTD-FUT-24-APR-25</t>
  </si>
  <si>
    <t>TATA CHEMICALS LTD-FUT-24-APR-25</t>
  </si>
  <si>
    <t>TATA CONSULTANCY SERVICES LTD-FUT-24-APR-25</t>
  </si>
  <si>
    <t>TATA MOTORS LTD-FUT-24-APR-25</t>
  </si>
  <si>
    <t>TATA POWER COMPANY LTD-FUT-24-APR-25</t>
  </si>
  <si>
    <t>TECH MAHINDRA LTD-FUT-24-APR-25</t>
  </si>
  <si>
    <t>UNITED SPIRITS LTD-FUT-24-APR-25</t>
  </si>
  <si>
    <t>STEEL AUTHORITY INDIA LTD</t>
  </si>
  <si>
    <t>ADITYA BIRLA CAPITAL LTD</t>
  </si>
  <si>
    <t>PIRAMAL ENTERPRISES LTD</t>
  </si>
  <si>
    <t>DALMIA BHARAT LTD</t>
  </si>
  <si>
    <t>IRB INFRASTRUCTURE DEVELOPERS LTD</t>
  </si>
  <si>
    <t>APOLLO TYRES LTD</t>
  </si>
  <si>
    <t>YES BANK LTD^</t>
  </si>
  <si>
    <t>TATA STEEL LTD^</t>
  </si>
  <si>
    <t>JINDAL STEEL &amp; POWER LTD^</t>
  </si>
  <si>
    <t>COAL INDIA LTD^</t>
  </si>
  <si>
    <t>CYIENT LTD^</t>
  </si>
  <si>
    <t>LIC HOUSING FINANCE LTD^</t>
  </si>
  <si>
    <t>VOLTAS LTD^</t>
  </si>
  <si>
    <t>KEI INDUSTRIES  LTD^</t>
  </si>
  <si>
    <t>SBI CARDS AND PAYMENT SERVICES LTD^</t>
  </si>
  <si>
    <t>HFCL LTD^</t>
  </si>
  <si>
    <t>RBL BANK LTD^</t>
  </si>
  <si>
    <t>TVS MOTOR COMPANY LTD^</t>
  </si>
  <si>
    <t>TORRENT POWER LTD^</t>
  </si>
  <si>
    <t>SUPREME INDUSTRIES LTD^</t>
  </si>
  <si>
    <t>LUPIN LTD^</t>
  </si>
  <si>
    <t>INDIAN OIL CORPORATION LTD^</t>
  </si>
  <si>
    <t>BIOCON LTD^</t>
  </si>
  <si>
    <t>NHPC LTD^</t>
  </si>
  <si>
    <t>ASTRAL LTD (ERSTWHILE ASTRAL POLY TECHNIK LTD)^</t>
  </si>
  <si>
    <t>ESCORTS KUBOTA LTD^</t>
  </si>
  <si>
    <t>TATA CONSULTANCY SERVICES LTD^</t>
  </si>
  <si>
    <t>HOUSING &amp; URBAN DEVELOPMENT CORPORATION LTD^</t>
  </si>
  <si>
    <t>EICHER MOTORS LTD^</t>
  </si>
  <si>
    <t>JUBILANT FOODWORKS LTD^</t>
  </si>
  <si>
    <t>BHARAT ELECTRONICS LTD^</t>
  </si>
  <si>
    <t>APOLLO TYRES LTD^</t>
  </si>
  <si>
    <t>HERO MOTOCORP LTD^</t>
  </si>
  <si>
    <t>NESTLE INDIA LTD^</t>
  </si>
  <si>
    <t>PI INDUSTRIES LTD^</t>
  </si>
  <si>
    <t>PATANJALI FOODS LTD^</t>
  </si>
  <si>
    <t>SRF LTD^</t>
  </si>
  <si>
    <t>PRESTIGE ESTATES PROJECTS LTD^</t>
  </si>
  <si>
    <t>MUTHOOT FINANCE LTD^</t>
  </si>
  <si>
    <t>HAVELLS INDIA LTD^</t>
  </si>
  <si>
    <t>ICICI LOMBARD GENERAL INSURANCE CO. LTD^</t>
  </si>
  <si>
    <t>MAHANAGAR GAS LTD^</t>
  </si>
  <si>
    <t>THE RAMCO CEMENTS LTD^</t>
  </si>
  <si>
    <t>INTERGLOBE AVIATION LTD^</t>
  </si>
  <si>
    <t>APOLLO HOSPITALS ENTERPRISE LTD^</t>
  </si>
  <si>
    <t>INFO EDGE (INDIA) LTD^</t>
  </si>
  <si>
    <t>HDFC ASSET MANAGEMENT COMPANY LTD^</t>
  </si>
  <si>
    <t>ONE 97 COMMUNICATIONS LTD^</t>
  </si>
  <si>
    <t>CESC LTD^</t>
  </si>
  <si>
    <t>TRENT LTD^</t>
  </si>
  <si>
    <t>TATA COMMUNICATIONS LTD^</t>
  </si>
  <si>
    <t>MRF LTD^</t>
  </si>
  <si>
    <t>HCL TECHNOLOGIES LTD^</t>
  </si>
  <si>
    <t>FEDERAL BANK LTD^</t>
  </si>
  <si>
    <t>KOTAK MAHINDRA BANK LTD^</t>
  </si>
  <si>
    <t>CG POWER AND INDUSTRIAL SOLUTIONS LTD^</t>
  </si>
  <si>
    <t>LAURUS LABS LTD^</t>
  </si>
  <si>
    <t>GRANULES INDIA LTD^</t>
  </si>
  <si>
    <t>BIRLASOFT LTD^</t>
  </si>
  <si>
    <t>TUBE INVESTMENTS OF INDIA LTD^</t>
  </si>
  <si>
    <t>MARICO LTD^</t>
  </si>
  <si>
    <t>BOSCH LTD^</t>
  </si>
  <si>
    <t>DABUR INDIA LTD^</t>
  </si>
  <si>
    <t>CUMMINS INDIA LTD^</t>
  </si>
  <si>
    <t>MAX FINANCIAL SERVICES LTD^</t>
  </si>
  <si>
    <t>IRB INFRASTRUCTURE DEVELOPERS LTD^</t>
  </si>
  <si>
    <t>VEDANTA LTD^</t>
  </si>
  <si>
    <t>DALMIA BHARAT LTD^</t>
  </si>
  <si>
    <t>ZYDUS LIFESCIENCES LTD^</t>
  </si>
  <si>
    <t>PB FINTECH LTD^</t>
  </si>
  <si>
    <t>TORRENT PHARMACEUTICALS LTD^</t>
  </si>
  <si>
    <t>OIL INDIA LTD^</t>
  </si>
  <si>
    <t>PETRONET LNG LTD^</t>
  </si>
  <si>
    <t>HINDUSTAN PETROLEUM CORPORATION LTD^</t>
  </si>
  <si>
    <t>NATIONAL ALUMINIUM CO. LTD^</t>
  </si>
  <si>
    <t>PIRAMAL ENTERPRISES LTD^</t>
  </si>
  <si>
    <t>HINDUSTAN COPPER LTD^</t>
  </si>
  <si>
    <t>ADANI ENTERPRISES LTD^</t>
  </si>
  <si>
    <t>GLENMARK PHARMACEUTICALS LTD^</t>
  </si>
  <si>
    <t>BANDHAN BANK LTD^</t>
  </si>
  <si>
    <t>CONTAINER CORPORATION OF INDIA LTD^</t>
  </si>
  <si>
    <t>NMDC LTD^</t>
  </si>
  <si>
    <t>APL APOLLO TUBES LTD^</t>
  </si>
  <si>
    <t>ADITYA BIRLA FASHION &amp; RETAIL LTD^</t>
  </si>
  <si>
    <t>ADANI GREEN ENERGY LTD^</t>
  </si>
  <si>
    <t>MANAPPURAM FINANCE LTD^</t>
  </si>
  <si>
    <t>COFORGE LTD^</t>
  </si>
  <si>
    <t>POWER FINANCE CORPORATION  LTD^</t>
  </si>
  <si>
    <t>IDFC FIRST BANK LTD^</t>
  </si>
  <si>
    <t>GODREJ CONSUMER PRODUCTS LTD^</t>
  </si>
  <si>
    <t>ICICI PRUDENTIAL LIFE INSURANCE COMPANY LTD^</t>
  </si>
  <si>
    <t>TATA CONSUMER PRODUCTS LTD^</t>
  </si>
  <si>
    <t>BRITANNIA INDUSTRIES LTD^</t>
  </si>
  <si>
    <t>SHRIRAM FINANCE LTD^</t>
  </si>
  <si>
    <t>PIDILITE INDUSTRIES  LTD^</t>
  </si>
  <si>
    <t>MPHASIS LTD^</t>
  </si>
  <si>
    <t>MAX HEALTHCARE INSTITUTE LTD^</t>
  </si>
  <si>
    <t>ADITYA BIRLA CAPITAL LTD^</t>
  </si>
  <si>
    <t>DIVI LABORATORIES LTD^</t>
  </si>
  <si>
    <t>ADANI ENERGY SOLUTIONS LTD^</t>
  </si>
  <si>
    <t>INDIAN RAILWAY CATERING AND TOURISM CORPORATION LTD^</t>
  </si>
  <si>
    <t>JSW STEEL LTD^</t>
  </si>
  <si>
    <t>JSW ENERGY LTD^</t>
  </si>
  <si>
    <t>BHARAT HEAVY ELECTRICALS LTD^</t>
  </si>
  <si>
    <t>GODREJ PROPERTIES LTD^</t>
  </si>
  <si>
    <t>STEEL AUTHORITY INDIA LTD^</t>
  </si>
  <si>
    <t>VARUN BEVERAGES LTD^</t>
  </si>
  <si>
    <t>ITC LTD^</t>
  </si>
  <si>
    <t>REC LTD^</t>
  </si>
  <si>
    <t>BHARAT PETROLEUM CORPORATION LTD^</t>
  </si>
  <si>
    <t>CROMPTON GREAVES CONSUMER ELECTRICALS LTD^</t>
  </si>
  <si>
    <t>VODAFONE IDEA LTD^</t>
  </si>
  <si>
    <t>SAMVARDHANA MOTHERSON INTERNATIONAL LTD^</t>
  </si>
  <si>
    <t>HINDUSTAN AERONAUTICS LTD^</t>
  </si>
  <si>
    <t>** 08.30 % TATA CAPITAL LTD - 13/03/2026</t>
  </si>
  <si>
    <t>** 07.80 % KOTAK MAHINDRA PRIME LTD - 12/12/2025</t>
  </si>
  <si>
    <t>** HDB FINANCIAL SERVICES LTD - 13/01/2026 - ZCB</t>
  </si>
  <si>
    <t>** 08.25 % MAHINDRA &amp; MAHINDRA FINANCIAL SERVICES LTD - 26/03/2026</t>
  </si>
  <si>
    <t>** 05.94 % REC LTD - 31/01/2026</t>
  </si>
  <si>
    <t>** 08.20 % BAJAJ FINANCE LTD - 15/01/2026</t>
  </si>
  <si>
    <t>** 08.26 % KOTAK MAHINDRA PRIME LTD - 22/06/2026</t>
  </si>
  <si>
    <t>** 09.20 % SHRIRAM FINANCE LTD - 22/05/2026</t>
  </si>
  <si>
    <t>** 08.10 % BAJAJ FINANCE LTD - 22/05/2026</t>
  </si>
  <si>
    <t>** 08.45 % CHOLAMANDALAM INVT &amp; FIN  CO LTD - 31/01/2026</t>
  </si>
  <si>
    <t>** 07.92 % KOTAK MAHINDRA PRIME LTD - 20/11/2025</t>
  </si>
  <si>
    <t>** 07.70 % HDB FINANCIAL SERVICES LTD - 11/08/2025</t>
  </si>
  <si>
    <t>** 06.00 % HDB FINANCIAL SERVICES LTD - 19/06/2025</t>
  </si>
  <si>
    <t>** 07.50 % HDB FINANCIAL SERVICES LTD - 23/09/2025</t>
  </si>
  <si>
    <t>** 07.92 % CHOLAMANDALAM INVT &amp; FIN  CO LTD - 14/01/2026</t>
  </si>
  <si>
    <t>ADANI ENERGY SOLUTIONS LTD-FUT-29-MAY-25</t>
  </si>
  <si>
    <t>ADANI ENTERPRISES LTD-FUT-29-MAY-25</t>
  </si>
  <si>
    <t>ADANI GREEN ENERGY LTD-FUT-29-MAY-25</t>
  </si>
  <si>
    <t>ADITYA BIRLA CAPITAL LTD-FUT-29-MAY-25</t>
  </si>
  <si>
    <t>ADITYA BIRLA FASHION &amp; RETAIL LTD-FUT-29-MAY-25</t>
  </si>
  <si>
    <t>APL APOLLO TUBES LTD-FUT-29-MAY-25</t>
  </si>
  <si>
    <t>APOLLO HOSPITALS ENTERPRISE LTD-FUT-29-MAY-25</t>
  </si>
  <si>
    <t>APOLLO TYRES LTD-FUT-29-MAY-25</t>
  </si>
  <si>
    <t>ASTRAL LTD (ERSTWHILE ASTRAL POLY TECHNIK LTD)-FUT-29-MAY-25</t>
  </si>
  <si>
    <t>BANDHAN BANK LTD-FUT-29-MAY-25</t>
  </si>
  <si>
    <t>BHARAT ELECTRONICS LTD-FUT-26-JUN-25</t>
  </si>
  <si>
    <t>BHARAT ELECTRONICS LTD-FUT-29-MAY-25</t>
  </si>
  <si>
    <t>BHARAT HEAVY ELECTRICALS LTD-FUT-29-MAY-25</t>
  </si>
  <si>
    <t>BHARAT PETROLEUM CORPORATION LTD-FUT-29-MAY-25</t>
  </si>
  <si>
    <t>BHARTI AIRTEL LTD-FUT-26-JUN-25</t>
  </si>
  <si>
    <t>BIOCON LTD-FUT-29-MAY-25</t>
  </si>
  <si>
    <t>BIRLASOFT LTD-FUT-29-MAY-25</t>
  </si>
  <si>
    <t>BOSCH LTD-FUT-29-MAY-25</t>
  </si>
  <si>
    <t>BRITANNIA INDUSTRIES LTD-FUT-29-MAY-25</t>
  </si>
  <si>
    <t>CESC LTD-FUT-29-MAY-25</t>
  </si>
  <si>
    <t>CG POWER AND INDUSTRIAL SOLUTIONS LTD-FUT-29-MAY-25</t>
  </si>
  <si>
    <t>COAL INDIA LTD-FUT-26-JUN-25</t>
  </si>
  <si>
    <t>COFORGE LTD-FUT-29-MAY-25</t>
  </si>
  <si>
    <t>CONTAINER CORPORATION OF INDIA LTD-FUT-29-MAY-25</t>
  </si>
  <si>
    <t>CROMPTON GREAVES CONSUMER ELECTRICALS LTD-FUT-29-MAY-25</t>
  </si>
  <si>
    <t>CUMMINS INDIA LTD-FUT-29-MAY-25</t>
  </si>
  <si>
    <t>CYIENT LTD-FUT-29-MAY-25</t>
  </si>
  <si>
    <t>DABUR INDIA LTD-FUT-29-MAY-25</t>
  </si>
  <si>
    <t>DALMIA BHARAT LTD-FUT-29-MAY-25</t>
  </si>
  <si>
    <t>DIVI LABORATORIES LTD-FUT-29-MAY-25</t>
  </si>
  <si>
    <t>DLF LTD-FUT-26-JUN-25</t>
  </si>
  <si>
    <t>EICHER MOTORS LTD-FUT-29-MAY-25</t>
  </si>
  <si>
    <t>ESCORTS KUBOTA LTD-FUT-29-MAY-25</t>
  </si>
  <si>
    <t>FEDERAL BANK LTD-FUT-29-MAY-25</t>
  </si>
  <si>
    <t>GAIL ( INDIA ) LTD-FUT-26-JUN-25</t>
  </si>
  <si>
    <t>GLENMARK PHARMACEUTICALS LTD-FUT-29-MAY-25</t>
  </si>
  <si>
    <t>GODREJ CONSUMER PRODUCTS LTD-FUT-29-MAY-25</t>
  </si>
  <si>
    <t>GODREJ PROPERTIES LTD-FUT-29-MAY-25</t>
  </si>
  <si>
    <t>GRANULES INDIA LTD-FUT-29-MAY-25</t>
  </si>
  <si>
    <t>HAVELLS INDIA LTD-FUT-29-MAY-25</t>
  </si>
  <si>
    <t>HCL TECHNOLOGIES LTD-FUT-29-MAY-25</t>
  </si>
  <si>
    <t>HDFC ASSET MANAGEMENT COMPANY LTD-FUT-29-MAY-25</t>
  </si>
  <si>
    <t>HERO MOTOCORP LTD-FUT-29-MAY-25</t>
  </si>
  <si>
    <t>HFCL LTD-FUT-29-MAY-25</t>
  </si>
  <si>
    <t>HINDALCO INDUSTRIES LTD-FUT-26-JUN-25</t>
  </si>
  <si>
    <t>HINDUSTAN AERONAUTICS LTD-FUT-29-MAY-25</t>
  </si>
  <si>
    <t>HINDUSTAN COPPER LTD-FUT-29-MAY-25</t>
  </si>
  <si>
    <t>HINDUSTAN PETROLEUM CORPORATION LTD-FUT-29-MAY-25</t>
  </si>
  <si>
    <t>HOUSING &amp; URBAN DEVELOPMENT CORPORATION LTD-FUT-29-MAY-25</t>
  </si>
  <si>
    <t>ICICI LOMBARD GENERAL INSURANCE CO. LTD-FUT-29-MAY-25</t>
  </si>
  <si>
    <t>ICICI PRUDENTIAL LIFE INSURANCE COMPANY LTD-FUT-29-MAY-25</t>
  </si>
  <si>
    <t>IDFC FIRST BANK LTD-FUT-29-MAY-25</t>
  </si>
  <si>
    <t>INDIAN OIL CORPORATION LTD-FUT-26-JUN-25</t>
  </si>
  <si>
    <t>INDIAN OIL CORPORATION LTD-FUT-29-MAY-25</t>
  </si>
  <si>
    <t>INDIAN RAILWAY CATERING AND TOURISM CORPORATION LTD-FUT-29-MAY-25</t>
  </si>
  <si>
    <t>INFO EDGE (INDIA) LTD-FUT-29-MAY-25</t>
  </si>
  <si>
    <t>INFOSYS LTD-FUT-26-JUN-25</t>
  </si>
  <si>
    <t>IRB INFRASTRUCTURE DEVELOPERS LTD-FUT-29-MAY-25</t>
  </si>
  <si>
    <t>ITC LTD-FUT-26-JUN-25</t>
  </si>
  <si>
    <t>ITC LTD-FUT-29-MAY-25</t>
  </si>
  <si>
    <t>JINDAL STEEL &amp; POWER LTD-FUT-26-JUN-25</t>
  </si>
  <si>
    <t>JINDAL STEEL &amp; POWER LTD-FUT-29-MAY-25</t>
  </si>
  <si>
    <t>JSW ENERGY LTD-FUT-29-MAY-25</t>
  </si>
  <si>
    <t>JSW STEEL LTD-FUT-29-MAY-25</t>
  </si>
  <si>
    <t>JUBILANT FOODWORKS LTD-FUT-29-MAY-25</t>
  </si>
  <si>
    <t>KEI INDUSTRIES  LTD-FUT-29-MAY-25</t>
  </si>
  <si>
    <t>KOTAK MAHINDRA BANK LTD-FUT-29-MAY-25</t>
  </si>
  <si>
    <t>LAURUS LABS LTD-FUT-29-MAY-25</t>
  </si>
  <si>
    <t>LIC HOUSING FINANCE LTD-FUT-26-JUN-25</t>
  </si>
  <si>
    <t>LIC HOUSING FINANCE LTD-FUT-29-MAY-25</t>
  </si>
  <si>
    <t>LUPIN LTD-FUT-29-MAY-25</t>
  </si>
  <si>
    <t>MAHANAGAR GAS LTD-FUT-29-MAY-25</t>
  </si>
  <si>
    <t>MAHINDRA &amp; MAHINDRA LTD-FUT-26-JUN-25</t>
  </si>
  <si>
    <t>MANAPPURAM FINANCE LTD-FUT-29-MAY-25</t>
  </si>
  <si>
    <t>MARICO LTD-FUT-29-MAY-25</t>
  </si>
  <si>
    <t>MAX FINANCIAL SERVICES LTD-FUT-29-MAY-25</t>
  </si>
  <si>
    <t>MAX HEALTHCARE INSTITUTE LTD-FUT-29-MAY-25</t>
  </si>
  <si>
    <t>MPHASIS LTD-FUT-29-MAY-25</t>
  </si>
  <si>
    <t>MRF LTD-FUT-29-MAY-25</t>
  </si>
  <si>
    <t>MUTHOOT FINANCE LTD-FUT-29-MAY-25</t>
  </si>
  <si>
    <t>NATIONAL ALUMINIUM CO. LTD-FUT-29-MAY-25</t>
  </si>
  <si>
    <t>NESTLE INDIA LTD-FUT-29-MAY-25</t>
  </si>
  <si>
    <t>NHPC LTD-FUT-29-MAY-25</t>
  </si>
  <si>
    <t>NMDC LTD-FUT-29-MAY-25</t>
  </si>
  <si>
    <t>OIL INDIA LTD-FUT-29-MAY-25</t>
  </si>
  <si>
    <t>ONE 97 COMMUNICATIONS LTD-FUT-29-MAY-25</t>
  </si>
  <si>
    <t>PATANJALI FOODS LTD-FUT-29-MAY-25</t>
  </si>
  <si>
    <t>PB FINTECH LTD-FUT-29-MAY-25</t>
  </si>
  <si>
    <t>PETRONET LNG LTD-FUT-29-MAY-25</t>
  </si>
  <si>
    <t>PI INDUSTRIES LTD-FUT-29-MAY-25</t>
  </si>
  <si>
    <t>PIDILITE INDUSTRIES  LTD-FUT-29-MAY-25</t>
  </si>
  <si>
    <t>PIRAMAL ENTERPRISES LTD-FUT-29-MAY-25</t>
  </si>
  <si>
    <t>POWER FINANCE CORPORATION  LTD-FUT-29-MAY-25</t>
  </si>
  <si>
    <t>POWER GRID CORPORATION OF INDIA LTD-FUT-26-JUN-25</t>
  </si>
  <si>
    <t>PRESTIGE ESTATES PROJECTS LTD-FUT-29-MAY-25</t>
  </si>
  <si>
    <t>RBL BANK LTD-FUT-26-JUN-25</t>
  </si>
  <si>
    <t>RBL BANK LTD-FUT-29-MAY-25</t>
  </si>
  <si>
    <t>REC LTD-FUT-29-MAY-25</t>
  </si>
  <si>
    <t>RELIANCE INDUSTRIES LTD-FUT-26-JUN-25</t>
  </si>
  <si>
    <t>SAMVARDHANA MOTHERSON INTERNATIONAL LTD-FUT-29-MAY-25</t>
  </si>
  <si>
    <t>SBI CARDS AND PAYMENT SERVICES LTD-FUT-29-MAY-25</t>
  </si>
  <si>
    <t>SHRIRAM FINANCE LTD-FUT-29-MAY-25</t>
  </si>
  <si>
    <t>SRF LTD-FUT-29-MAY-25</t>
  </si>
  <si>
    <t>STEEL AUTHORITY INDIA LTD-FUT-29-MAY-25</t>
  </si>
  <si>
    <t>SUPREME INDUSTRIES LTD-FUT-29-MAY-25</t>
  </si>
  <si>
    <t>TATA COMMUNICATIONS LTD-FUT-29-MAY-25</t>
  </si>
  <si>
    <t>TATA CONSULTANCY SERVICES LTD-FUT-26-JUN-25</t>
  </si>
  <si>
    <t>TATA CONSULTANCY SERVICES LTD-FUT-29-MAY-25</t>
  </si>
  <si>
    <t>TATA CONSUMER PRODUCTS LTD-FUT-29-MAY-25</t>
  </si>
  <si>
    <t>TATA STEEL LTD-FUT-26-JUN-25</t>
  </si>
  <si>
    <t>TATA STEEL LTD-FUT-29-MAY-25</t>
  </si>
  <si>
    <t>THE RAMCO CEMENTS LTD-FUT-29-MAY-25</t>
  </si>
  <si>
    <t>TORRENT PHARMACEUTICALS LTD-FUT-29-MAY-25</t>
  </si>
  <si>
    <t>TORRENT POWER LTD-FUT-29-MAY-25</t>
  </si>
  <si>
    <t>TRENT LTD-FUT-29-MAY-25</t>
  </si>
  <si>
    <t>TUBE INVESTMENTS OF INDIA LTD-FUT-29-MAY-25</t>
  </si>
  <si>
    <t>TVS MOTOR COMPANY LTD-FUT-29-MAY-25</t>
  </si>
  <si>
    <t>VARUN BEVERAGES LTD-FUT-29-MAY-25</t>
  </si>
  <si>
    <t>VEDANTA LTD-FUT-29-MAY-25</t>
  </si>
  <si>
    <t>VODAFONE IDEA LTD-FUT-29-MAY-25</t>
  </si>
  <si>
    <t>VOLTAS LTD-FUT-29-MAY-25</t>
  </si>
  <si>
    <t>YES BANK LTD-FUT-26-JUN-25</t>
  </si>
  <si>
    <t>YES BANK LTD-FUT-29-MAY-25</t>
  </si>
  <si>
    <t>ZYDUS LIFESCIENCES LTD-FUT-29-MAY-25</t>
  </si>
  <si>
    <t>BAJAJ FINSERV LTD-FUT-29-MAY-25</t>
  </si>
  <si>
    <t>COAL INDIA LTD-FUT-29-MAY-25</t>
  </si>
  <si>
    <t>HDFC LIFE INSURANCE CO. LTD-FUT-29-MAY-25</t>
  </si>
  <si>
    <t>PERSISTENT SYSTEMS LTD-FUT-29-MAY-25</t>
  </si>
  <si>
    <t>SIEMENS LTD-FUT-29-MAY-25</t>
  </si>
  <si>
    <t>SYNGENE INTERNATIONAL LTD-FUT-29-MAY-25</t>
  </si>
  <si>
    <t>ADANI ENERGY SOLUTIONS LTD-FUT-24-APR-25</t>
  </si>
  <si>
    <t>ADANI ENTERPRISES LTD-FUT-24-APR-25</t>
  </si>
  <si>
    <t>ADANI GREEN ENERGY LTD-FUT-24-APR-25</t>
  </si>
  <si>
    <t>ADITYA BIRLA CAPITAL LTD-FUT-24-APR-25</t>
  </si>
  <si>
    <t>ADITYA BIRLA FASHION &amp; RETAIL LTD-FUT-24-APR-25</t>
  </si>
  <si>
    <t>APL APOLLO TUBES LTD-FUT-24-APR-25</t>
  </si>
  <si>
    <t>APOLLO HOSPITALS ENTERPRISE LTD-FUT-24-APR-25</t>
  </si>
  <si>
    <t>APOLLO TYRES LTD-FUT-24-APR-25</t>
  </si>
  <si>
    <t>ASIAN PAINTS (INDIA) LTD-FUT-24-APR-25</t>
  </si>
  <si>
    <t>ASTRAL LTD (ERSTWHILE ASTRAL POLY TECHNIK LTD)-FUT-24-APR-25</t>
  </si>
  <si>
    <t>AVENUE SUPERMARTS LTD-FUT-24-APR-25</t>
  </si>
  <si>
    <t>BAJAJ FINANCE LTD-FUT-24-APR-25</t>
  </si>
  <si>
    <t>BAJAJ FINSERV LTD-FUT-24-APR-25</t>
  </si>
  <si>
    <t>BALKRISHNA INDUSTRIES LTD-FUT-24-APR-25</t>
  </si>
  <si>
    <t>BANDHAN BANK LTD-FUT-24-APR-25</t>
  </si>
  <si>
    <t>BHARAT ELECTRONICS LTD-FUT-24-APR-25</t>
  </si>
  <si>
    <t>BHARAT HEAVY ELECTRICALS LTD-FUT-24-APR-25</t>
  </si>
  <si>
    <t>BHARAT PETROLEUM CORPORATION LTD-FUT-24-APR-25</t>
  </si>
  <si>
    <t>BIOCON LTD-FUT-24-APR-25</t>
  </si>
  <si>
    <t>BIRLASOFT LTD-FUT-24-APR-25</t>
  </si>
  <si>
    <t>BOSCH LTD-FUT-24-APR-25</t>
  </si>
  <si>
    <t>BRITANNIA INDUSTRIES LTD-FUT-24-APR-25</t>
  </si>
  <si>
    <t>CESC LTD-FUT-24-APR-25</t>
  </si>
  <si>
    <t>CG POWER AND INDUSTRIAL SOLUTIONS LTD-FUT-24-APR-25</t>
  </si>
  <si>
    <t>COAL INDIA LTD-FUT-24-APR-25</t>
  </si>
  <si>
    <t>COFORGE LTD-FUT-24-APR-25</t>
  </si>
  <si>
    <t>COLGATE-PALMOLIVE INDIA LTD-FUT-24-APR-25</t>
  </si>
  <si>
    <t>CONTAINER CORPORATION OF INDIA LTD-FUT-24-APR-25</t>
  </si>
  <si>
    <t>CROMPTON GREAVES CONSUMER ELECTRICALS LTD-FUT-24-APR-25</t>
  </si>
  <si>
    <t>CUMMINS INDIA LTD-FUT-24-APR-25</t>
  </si>
  <si>
    <t>CYIENT LTD-FUT-24-APR-25</t>
  </si>
  <si>
    <t>DABUR INDIA LTD-FUT-24-APR-25</t>
  </si>
  <si>
    <t>DALMIA BHARAT LTD-FUT-24-APR-25</t>
  </si>
  <si>
    <t>DIVI LABORATORIES LTD-FUT-24-APR-25</t>
  </si>
  <si>
    <t>DIXON TECHNOLOGIES (INDIA) LTD-FUT-24-APR-25</t>
  </si>
  <si>
    <t>EICHER MOTORS LTD-FUT-24-APR-25</t>
  </si>
  <si>
    <t>ESCORTS KUBOTA LTD-FUT-24-APR-25</t>
  </si>
  <si>
    <t>GLENMARK PHARMACEUTICALS LTD-FUT-24-APR-25</t>
  </si>
  <si>
    <t>GODREJ CONSUMER PRODUCTS LTD-FUT-24-APR-25</t>
  </si>
  <si>
    <t>GODREJ PROPERTIES LTD-FUT-24-APR-25</t>
  </si>
  <si>
    <t>GRANULES INDIA LTD-FUT-24-APR-25</t>
  </si>
  <si>
    <t>HAVELLS INDIA LTD-FUT-24-APR-25</t>
  </si>
  <si>
    <t>HCL TECHNOLOGIES LTD-FUT-24-APR-25</t>
  </si>
  <si>
    <t>HDFC ASSET MANAGEMENT COMPANY LTD-FUT-24-APR-25</t>
  </si>
  <si>
    <t>HDFC LIFE INSURANCE CO. LTD-FUT-24-APR-25</t>
  </si>
  <si>
    <t>HERO MOTOCORP LTD-FUT-24-APR-25</t>
  </si>
  <si>
    <t>HINDUSTAN AERONAUTICS LTD-FUT-24-APR-25</t>
  </si>
  <si>
    <t>HINDUSTAN COPPER LTD-FUT-24-APR-25</t>
  </si>
  <si>
    <t>HINDUSTAN PETROLEUM CORPORATION LTD-FUT-24-APR-25</t>
  </si>
  <si>
    <t>HOUSING &amp; URBAN DEVELOPMENT CORPORATION LTD-FUT-24-APR-25</t>
  </si>
  <si>
    <t>ICICI LOMBARD GENERAL INSURANCE CO. LTD-FUT-24-APR-25</t>
  </si>
  <si>
    <t>ICICI PRUDENTIAL LIFE INSURANCE COMPANY LTD-FUT-24-APR-25</t>
  </si>
  <si>
    <t>IDFC FIRST BANK LTD-FUT-24-APR-25</t>
  </si>
  <si>
    <t>IIFL FINANCE LTD-FUT-24-APR-25</t>
  </si>
  <si>
    <t>INDIAN ENERGY EXCHANGE LTD-FUT-24-APR-25</t>
  </si>
  <si>
    <t>INDIAN OIL CORPORATION LTD-FUT-24-APR-25</t>
  </si>
  <si>
    <t>INDIAN RAILWAY CATERING AND TOURISM CORPORATION LTD-FUT-24-APR-25</t>
  </si>
  <si>
    <t>INFO EDGE (INDIA) LTD-FUT-24-APR-25</t>
  </si>
  <si>
    <t>IRB INFRASTRUCTURE DEVELOPERS LTD-FUT-24-APR-25</t>
  </si>
  <si>
    <t>ITC LTD-FUT-24-APR-25</t>
  </si>
  <si>
    <t>JINDAL STEEL &amp; POWER LTD-FUT-24-APR-25</t>
  </si>
  <si>
    <t>JSW ENERGY LTD-FUT-24-APR-25</t>
  </si>
  <si>
    <t>JSW STEEL LTD-FUT-24-APR-25</t>
  </si>
  <si>
    <t>JUBILANT FOODWORKS LTD-FUT-24-APR-25</t>
  </si>
  <si>
    <t>KEI INDUSTRIES  LTD-FUT-24-APR-25</t>
  </si>
  <si>
    <t>LAURUS LABS LTD-FUT-24-APR-25</t>
  </si>
  <si>
    <t>LIC HOUSING FINANCE LTD-FUT-24-APR-25</t>
  </si>
  <si>
    <t>LTIMINDTREE LTD-FUT-24-APR-25</t>
  </si>
  <si>
    <t>LUPIN LTD-FUT-24-APR-25</t>
  </si>
  <si>
    <t>MAHANAGAR GAS LTD-FUT-24-APR-25</t>
  </si>
  <si>
    <t>MANAPPURAM FINANCE LTD-FUT-24-APR-25</t>
  </si>
  <si>
    <t>MARICO LTD-FUT-24-APR-25</t>
  </si>
  <si>
    <t>MARUTI SUZUKI INDIA LTD-FUT-24-APR-25</t>
  </si>
  <si>
    <t>MAX FINANCIAL SERVICES LTD-FUT-24-APR-25</t>
  </si>
  <si>
    <t>MAX HEALTHCARE INSTITUTE LTD-FUT-24-APR-25</t>
  </si>
  <si>
    <t>MPHASIS LTD-FUT-24-APR-25</t>
  </si>
  <si>
    <t>MRF LTD-FUT-24-APR-25</t>
  </si>
  <si>
    <t>MUTHOOT FINANCE LTD-FUT-24-APR-25</t>
  </si>
  <si>
    <t>NATIONAL ALUMINIUM CO. LTD-FUT-24-APR-25</t>
  </si>
  <si>
    <t>NESTLE INDIA LTD-FUT-24-APR-25</t>
  </si>
  <si>
    <t>NHPC LTD-FUT-24-APR-25</t>
  </si>
  <si>
    <t>NMDC LTD-FUT-24-APR-25</t>
  </si>
  <si>
    <t>OIL INDIA LTD-FUT-24-APR-25</t>
  </si>
  <si>
    <t>ONE 97 COMMUNICATIONS LTD-FUT-24-APR-25</t>
  </si>
  <si>
    <t>ORACLE FINANCIALS SERVICES SOFT LTD-FUT-24-APR-25</t>
  </si>
  <si>
    <t>PATANJALI FOODS LTD-FUT-24-APR-25</t>
  </si>
  <si>
    <t>PB FINTECH LTD-FUT-24-APR-25</t>
  </si>
  <si>
    <t>PERSISTENT SYSTEMS LTD-FUT-24-APR-25</t>
  </si>
  <si>
    <t>PETRONET LNG LTD-FUT-24-APR-25</t>
  </si>
  <si>
    <t>PI INDUSTRIES LTD-FUT-24-APR-25</t>
  </si>
  <si>
    <t>PIDILITE INDUSTRIES  LTD-FUT-24-APR-25</t>
  </si>
  <si>
    <t>PIRAMAL ENTERPRISES LTD-FUT-24-APR-25</t>
  </si>
  <si>
    <t>POWER FINANCE CORPORATION  LTD-FUT-24-APR-25</t>
  </si>
  <si>
    <t>PRESTIGE ESTATES PROJECTS LTD-FUT-24-APR-25</t>
  </si>
  <si>
    <t>REC LTD-FUT-24-APR-25</t>
  </si>
  <si>
    <t>SAMVARDHANA MOTHERSON INTERNATIONAL LTD-FUT-24-APR-25</t>
  </si>
  <si>
    <t>SBI CARDS AND PAYMENT SERVICES LTD-FUT-24-APR-25</t>
  </si>
  <si>
    <t>SHRIRAM FINANCE LTD-FUT-24-APR-25</t>
  </si>
  <si>
    <t>SIEMENS LTD-FUT-24-APR-25</t>
  </si>
  <si>
    <t>SRF LTD-FUT-24-APR-25</t>
  </si>
  <si>
    <t>STEEL AUTHORITY INDIA LTD-FUT-24-APR-25</t>
  </si>
  <si>
    <t>SUPREME INDUSTRIES LTD-FUT-24-APR-25</t>
  </si>
  <si>
    <t>SYNGENE INTERNATIONAL LTD-FUT-24-APR-25</t>
  </si>
  <si>
    <t>TATA COMMUNICATIONS LTD-FUT-24-APR-25</t>
  </si>
  <si>
    <t>TATA CONSUMER PRODUCTS LTD-FUT-24-APR-25</t>
  </si>
  <si>
    <t>TATA STEEL LTD-FUT-24-APR-25</t>
  </si>
  <si>
    <t>TORRENT PHARMACEUTICALS LTD-FUT-24-APR-25</t>
  </si>
  <si>
    <t>TORRENT POWER LTD-FUT-24-APR-25</t>
  </si>
  <si>
    <t>TRENT LTD-FUT-24-APR-25</t>
  </si>
  <si>
    <t>TUBE INVESTMENTS OF INDIA LTD-FUT-24-APR-25</t>
  </si>
  <si>
    <t>TVS MOTOR COMPANY LTD-FUT-24-APR-25</t>
  </si>
  <si>
    <t>VARUN BEVERAGES LTD-FUT-24-APR-25</t>
  </si>
  <si>
    <t>VEDANTA LTD-FUT-24-APR-25</t>
  </si>
  <si>
    <t>VODAFONE IDEA LTD-FUT-24-APR-25</t>
  </si>
  <si>
    <t>VOLTAS LTD-FUT-24-APR-25</t>
  </si>
  <si>
    <t>YES BANK LTD-FUT-24-APR-25</t>
  </si>
  <si>
    <t>ZYDUS LIFESCIENCES LTD-FUT-24-APR-25</t>
  </si>
  <si>
    <t>ICICI HOME FINANCE CO LTD 8.10% NCD (05/03/2027)</t>
  </si>
  <si>
    <t>SHRIRAM FINANCE LTD(NCD) 8.75% (SR-PPD XII 23-24 OPTION 1)(TRANCHE - 1) (05/10/2026) PUT 03/10/2025</t>
  </si>
  <si>
    <t>TATA PROJECTS LTD NCD (SR. U) 8.30% (07/01/2028)</t>
  </si>
  <si>
    <t>RELIANCE INDUSTRIES LTD 8.95% (PPD SR H) NCD (09/11/2028)</t>
  </si>
  <si>
    <t>CHOLAMANDALAM INVESTMENT AND FINANCE CO. LTD 8.60% NCD SR 637 (05/03/2029)</t>
  </si>
  <si>
    <t>REC LTD (SR - 140) 7.52% NCD (07/11/2026)</t>
  </si>
  <si>
    <t xml:space="preserve">^ Hedging positions through Commodity futures (ETCDs) as on </t>
  </si>
  <si>
    <t>Long/(Short)</t>
  </si>
  <si>
    <t>Current Price of the contract  </t>
  </si>
  <si>
    <t>@</t>
  </si>
  <si>
    <t>SILVERM</t>
  </si>
  <si>
    <t>Total exposure due to commodity futures (ETCDs) (Hedging Positions)  as a % age of net assets:</t>
  </si>
  <si>
    <t xml:space="preserve">Other than Hedging positions through Commodity futures (ETCD) as on </t>
  </si>
  <si>
    <t>Long/Short (Lots)</t>
  </si>
  <si>
    <t xml:space="preserve">Total exposure due to Commodity futures (non hedging positions) as a %age of net assets </t>
  </si>
  <si>
    <t>Total Number of Contracts where Commodities futures (ETCDs) were Bought:</t>
  </si>
  <si>
    <t>No.</t>
  </si>
  <si>
    <t>Total Number of Contracts where Commodities futures (ETCDs) were Sold:</t>
  </si>
  <si>
    <t>Gross Notional Value of Contracts where Commodities futures (ETCDs) were Bought:</t>
  </si>
  <si>
    <t>Gross Notional Value of Contracts where Commodities futures (ETCDs) were Sold:</t>
  </si>
  <si>
    <t>@ Included in Total Margins provided in Table 'Disclosure of Funds parked in short term deposits as Margin Deposit as of  30th April 2025</t>
  </si>
  <si>
    <t>@ Included in Total Margins provided in Table 'Disclosure of Funds parked in short term deposits as Margin Deposit as of 30th April 2025</t>
  </si>
  <si>
    <t>SILVERMFUTMCXJUN2025CFUT</t>
  </si>
  <si>
    <t>SILVER (30 KG) COMMODITYMAY2025CFUT</t>
  </si>
  <si>
    <t>SILVER MINI (5 KGS) COMMODITYAPR2025CFUT</t>
  </si>
  <si>
    <t>SILVERFUTMCXJUL2025CFUT</t>
  </si>
  <si>
    <t>SILVERFUTMCXSEP2025CFUT</t>
  </si>
  <si>
    <t>CRUDEOILFUMCXMAY2025CFUT</t>
  </si>
  <si>
    <t>GOLDFUTMCXAUG2025CFUT</t>
  </si>
  <si>
    <t>GOLDFUTMCXJUN2025CFUT</t>
  </si>
  <si>
    <t>SILVERMFUTMCXAUG2025CFUT</t>
  </si>
  <si>
    <t>GOLD (1 KG-1000 GMS) COMMODITYJUN2025CFUT</t>
  </si>
  <si>
    <t>CRUDE OIL (100 BARRELS) COMMODITYAPR2025CFUT</t>
  </si>
  <si>
    <t>ALUMINIUM (5 MT-5000 GMS) COMMODITYAPR2025CFUT</t>
  </si>
  <si>
    <t>COPPER (2500 KGS) COMMODITYAPR2025CFUT</t>
  </si>
  <si>
    <t>COPPER (2500 KGS) COMMODITYMAY2025CFUT</t>
  </si>
  <si>
    <t>SILVER MINI (5 KGS) COMMODITYJUN2025CFUT</t>
  </si>
  <si>
    <t>ZINC (5 MT-5000 GMS) COMMODITYAPR2025CFUT</t>
  </si>
  <si>
    <t>CRUDE OIL (100 BARRELS) COMMODITYMAY2025CFUT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</si>
</sst>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409]d\-mmmm\-yyyy;@"/>
    <numFmt numFmtId="166" formatCode="#,##0.00000"/>
    <numFmt numFmtId="167" formatCode="0.00000"/>
    <numFmt numFmtId="168" formatCode="0.0000"/>
    <numFmt numFmtId="169" formatCode="######0.00000"/>
    <numFmt numFmtId="170" formatCode="#,##0.0000"/>
    <numFmt numFmtId="171" formatCode="0.00_);\(0.00\)"/>
  </numFmts>
  <fonts count="41">
    <font>
      <sz val="10"/>
      <name val="Arial"/>
    </font>
    <font>
      <sz val="11"/>
      <color theme="1"/>
      <name val="Aptos Narrow"/>
      <family val="2"/>
      <scheme val="minor"/>
    </font>
    <font>
      <sz val="10"/>
      <name val="Arial"/>
    </font>
    <font>
      <sz val="11"/>
      <color indexed="8"/>
      <name val="Calibri"/>
      <family val="2"/>
    </font>
    <font>
      <sz val="11"/>
      <color indexed="9"/>
      <name val="Calibri"/>
      <family val="2"/>
    </font>
    <font>
      <sz val="11"/>
      <color indexed="20"/>
      <name val="Calibri"/>
      <family val="2"/>
    </font>
    <font>
      <b/>
      <sz val="11"/>
      <color indexed="10"/>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u/>
      <sz val="10"/>
      <color indexed="12"/>
      <name val="Arial"/>
      <family val="2"/>
    </font>
    <font>
      <sz val="11"/>
      <color indexed="62"/>
      <name val="Calibri"/>
      <family val="2"/>
    </font>
    <font>
      <sz val="11"/>
      <color indexed="10"/>
      <name val="Calibri"/>
      <family val="2"/>
    </font>
    <font>
      <sz val="11"/>
      <color indexed="19"/>
      <name val="Calibri"/>
      <family val="2"/>
    </font>
    <font>
      <sz val="10"/>
      <name val="Arial"/>
      <family val="2"/>
    </font>
    <font>
      <b/>
      <sz val="11"/>
      <color indexed="63"/>
      <name val="Calibri"/>
      <family val="2"/>
    </font>
    <font>
      <b/>
      <sz val="18"/>
      <color indexed="62"/>
      <name val="Cambria"/>
      <family val="2"/>
    </font>
    <font>
      <b/>
      <sz val="11"/>
      <color indexed="8"/>
      <name val="Calibri"/>
      <family val="2"/>
    </font>
    <font>
      <b/>
      <sz val="10"/>
      <name val="Rupee Foradian"/>
    </font>
    <font>
      <sz val="10"/>
      <name val="Rupee Foradian"/>
    </font>
    <font>
      <b/>
      <sz val="11"/>
      <name val="Calibri"/>
      <family val="2"/>
    </font>
    <font>
      <sz val="11"/>
      <name val="Calibri"/>
      <family val="2"/>
    </font>
    <font>
      <sz val="10"/>
      <name val="Rupee Foradian"/>
      <family val="2"/>
    </font>
    <font>
      <b/>
      <sz val="10"/>
      <name val="Rupee Foradian"/>
      <family val="2"/>
    </font>
    <font>
      <i/>
      <sz val="11"/>
      <name val="Calibri"/>
      <family val="2"/>
    </font>
    <font>
      <b/>
      <sz val="11"/>
      <name val="Aptos Narrow"/>
      <family val="2"/>
      <scheme val="minor"/>
    </font>
    <font>
      <sz val="11"/>
      <name val="Aptos Narrow"/>
      <family val="2"/>
      <scheme val="minor"/>
    </font>
    <font>
      <b/>
      <sz val="12"/>
      <name val="Arial"/>
      <family val="2"/>
    </font>
    <font>
      <b/>
      <sz val="10"/>
      <name val="Arial"/>
      <family val="2"/>
    </font>
    <font>
      <sz val="10"/>
      <color indexed="8"/>
      <name val="Arial"/>
      <family val="2"/>
    </font>
    <font>
      <b/>
      <sz val="12"/>
      <color indexed="8"/>
      <name val="Aptos Narrow"/>
      <family val="2"/>
      <scheme val="minor"/>
    </font>
    <font>
      <b/>
      <sz val="10"/>
      <color indexed="8"/>
      <name val="Aptos Narrow"/>
      <family val="2"/>
      <scheme val="minor"/>
    </font>
    <font>
      <sz val="8"/>
      <color indexed="8"/>
      <name val="Aptos Narrow"/>
      <family val="2"/>
      <scheme val="minor"/>
    </font>
    <font>
      <sz val="8"/>
      <color theme="1"/>
      <name val="Aptos Narrow"/>
      <family val="2"/>
      <scheme val="minor"/>
    </font>
    <font>
      <sz val="10"/>
      <color indexed="8"/>
      <name val="Aptos Narrow"/>
      <family val="2"/>
      <scheme val="minor"/>
    </font>
    <font>
      <b/>
      <sz val="11"/>
      <color theme="1"/>
      <name val="Calibri"/>
      <family val="2"/>
    </font>
    <font>
      <b/>
      <sz val="14"/>
      <name val="Aptos Narrow"/>
      <family val="2"/>
      <scheme val="minor"/>
    </font>
    <font>
      <sz val="11"/>
      <color theme="1"/>
      <name val="Calibri"/>
      <family val="2"/>
    </font>
  </fonts>
  <fills count="2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
      <patternFill patternType="solid">
        <fgColor indexed="44"/>
        <bgColor indexed="64"/>
      </patternFill>
    </fill>
    <fill>
      <patternFill patternType="solid">
        <fgColor theme="4" tint="0.39997558519241921"/>
        <bgColor indexed="64"/>
      </patternFill>
    </fill>
    <fill>
      <patternFill patternType="solid">
        <fgColor theme="0"/>
        <bgColor indexed="64"/>
      </patternFill>
    </fill>
  </fills>
  <borders count="4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56">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4" borderId="0" applyNumberFormat="0" applyBorder="0" applyAlignment="0" applyProtection="0"/>
    <xf numFmtId="0" fontId="3" fillId="6" borderId="0" applyNumberFormat="0" applyBorder="0" applyAlignment="0" applyProtection="0"/>
    <xf numFmtId="0" fontId="3" fillId="3"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6" borderId="0" applyNumberFormat="0" applyBorder="0" applyAlignment="0" applyProtection="0"/>
    <xf numFmtId="0" fontId="3" fillId="4" borderId="0" applyNumberFormat="0" applyBorder="0" applyAlignment="0" applyProtection="0"/>
    <xf numFmtId="0" fontId="4" fillId="6"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8" borderId="0" applyNumberFormat="0" applyBorder="0" applyAlignment="0" applyProtection="0"/>
    <xf numFmtId="0" fontId="4" fillId="6" borderId="0" applyNumberFormat="0" applyBorder="0" applyAlignment="0" applyProtection="0"/>
    <xf numFmtId="0" fontId="4" fillId="3" borderId="0" applyNumberFormat="0" applyBorder="0" applyAlignment="0" applyProtection="0"/>
    <xf numFmtId="0" fontId="4" fillId="11"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5" fillId="15" borderId="0" applyNumberFormat="0" applyBorder="0" applyAlignment="0" applyProtection="0"/>
    <xf numFmtId="0" fontId="6" fillId="16" borderId="1" applyNumberFormat="0" applyAlignment="0" applyProtection="0"/>
    <xf numFmtId="0" fontId="7" fillId="17" borderId="2" applyNumberFormat="0" applyAlignment="0" applyProtection="0"/>
    <xf numFmtId="164" fontId="2" fillId="0" borderId="0" applyFont="0" applyFill="0" applyBorder="0" applyAlignment="0" applyProtection="0"/>
    <xf numFmtId="0" fontId="8" fillId="0" borderId="0" applyNumberFormat="0" applyFill="0" applyBorder="0" applyAlignment="0" applyProtection="0"/>
    <xf numFmtId="0" fontId="9" fillId="6"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0" borderId="0" applyNumberFormat="0" applyFill="0" applyBorder="0" applyAlignment="0" applyProtection="0">
      <alignment vertical="top"/>
      <protection locked="0"/>
    </xf>
    <xf numFmtId="0" fontId="14" fillId="7" borderId="1" applyNumberFormat="0" applyAlignment="0" applyProtection="0"/>
    <xf numFmtId="0" fontId="15" fillId="0" borderId="6" applyNumberFormat="0" applyFill="0" applyAlignment="0" applyProtection="0"/>
    <xf numFmtId="0" fontId="16" fillId="7" borderId="0" applyNumberFormat="0" applyBorder="0" applyAlignment="0" applyProtection="0"/>
    <xf numFmtId="0" fontId="17" fillId="4" borderId="7" applyNumberFormat="0" applyFont="0" applyAlignment="0" applyProtection="0"/>
    <xf numFmtId="0" fontId="18" fillId="16" borderId="8" applyNumberFormat="0" applyAlignment="0" applyProtection="0"/>
    <xf numFmtId="9" fontId="17" fillId="0" borderId="0" applyFont="0" applyFill="0" applyBorder="0" applyAlignment="0" applyProtection="0"/>
    <xf numFmtId="0" fontId="19" fillId="0" borderId="0" applyNumberFormat="0" applyFill="0" applyBorder="0" applyAlignment="0" applyProtection="0"/>
    <xf numFmtId="0" fontId="20" fillId="0" borderId="9" applyNumberFormat="0" applyFill="0" applyAlignment="0" applyProtection="0"/>
    <xf numFmtId="0" fontId="15" fillId="0" borderId="0" applyNumberFormat="0" applyFill="0" applyBorder="0" applyAlignment="0" applyProtection="0"/>
    <xf numFmtId="9" fontId="2"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0" fontId="17" fillId="0" borderId="0"/>
    <xf numFmtId="0" fontId="1" fillId="0" borderId="0"/>
    <xf numFmtId="0" fontId="32" fillId="0" borderId="0"/>
    <xf numFmtId="164" fontId="17" fillId="0" borderId="0" applyFont="0" applyFill="0" applyBorder="0" applyAlignment="0" applyProtection="0"/>
    <xf numFmtId="164" fontId="3" fillId="0" borderId="0" applyFont="0" applyFill="0" applyBorder="0" applyAlignment="0" applyProtection="0"/>
    <xf numFmtId="0" fontId="17" fillId="0" borderId="0"/>
  </cellStyleXfs>
  <cellXfs count="244">
    <xf numFmtId="0" fontId="0" fillId="0" borderId="0" xfId="0"/>
    <xf numFmtId="0" fontId="22" fillId="0" borderId="0" xfId="0" applyFont="1"/>
    <xf numFmtId="0" fontId="21" fillId="0" borderId="0" xfId="0" applyFont="1"/>
    <xf numFmtId="0" fontId="13" fillId="0" borderId="0" xfId="35" applyAlignment="1" applyProtection="1"/>
    <xf numFmtId="2" fontId="22" fillId="0" borderId="0" xfId="0" applyNumberFormat="1" applyFont="1" applyAlignment="1">
      <alignment horizontal="right"/>
    </xf>
    <xf numFmtId="0" fontId="23" fillId="0" borderId="10" xfId="0" applyFont="1" applyBorder="1" applyAlignment="1">
      <alignment vertical="center" wrapText="1"/>
    </xf>
    <xf numFmtId="0" fontId="25" fillId="0" borderId="0" xfId="0" applyFont="1"/>
    <xf numFmtId="0" fontId="24" fillId="0" borderId="10" xfId="0" applyFont="1" applyBorder="1" applyAlignment="1">
      <alignment horizontal="justify" vertical="center" wrapText="1"/>
    </xf>
    <xf numFmtId="2" fontId="26" fillId="0" borderId="10" xfId="0" applyNumberFormat="1" applyFont="1" applyBorder="1" applyAlignment="1">
      <alignment horizontal="center"/>
    </xf>
    <xf numFmtId="2" fontId="22" fillId="0" borderId="0" xfId="0" applyNumberFormat="1" applyFont="1"/>
    <xf numFmtId="0" fontId="21" fillId="0" borderId="11" xfId="0" applyFont="1" applyBorder="1"/>
    <xf numFmtId="2" fontId="21" fillId="0" borderId="11" xfId="0" applyNumberFormat="1" applyFont="1" applyBorder="1"/>
    <xf numFmtId="2" fontId="21" fillId="0" borderId="0" xfId="0" applyNumberFormat="1" applyFont="1"/>
    <xf numFmtId="2" fontId="21" fillId="0" borderId="11" xfId="0" applyNumberFormat="1" applyFont="1" applyBorder="1" applyAlignment="1">
      <alignment horizontal="right"/>
    </xf>
    <xf numFmtId="2" fontId="21" fillId="0" borderId="0" xfId="0" applyNumberFormat="1" applyFont="1" applyAlignment="1">
      <alignment horizontal="right"/>
    </xf>
    <xf numFmtId="0" fontId="21" fillId="0" borderId="0" xfId="0" applyFont="1" applyAlignment="1">
      <alignment wrapText="1"/>
    </xf>
    <xf numFmtId="0" fontId="24" fillId="0" borderId="10" xfId="0" applyFont="1" applyBorder="1"/>
    <xf numFmtId="2" fontId="24" fillId="0" borderId="10" xfId="0" applyNumberFormat="1" applyFont="1" applyBorder="1"/>
    <xf numFmtId="2" fontId="24" fillId="0" borderId="10" xfId="0" applyNumberFormat="1" applyFont="1" applyBorder="1" applyAlignment="1">
      <alignment wrapText="1"/>
    </xf>
    <xf numFmtId="0" fontId="24" fillId="0" borderId="10" xfId="0" applyFont="1" applyBorder="1" applyAlignment="1">
      <alignment wrapText="1"/>
    </xf>
    <xf numFmtId="0" fontId="21" fillId="0" borderId="10" xfId="0" applyFont="1" applyBorder="1"/>
    <xf numFmtId="165" fontId="21" fillId="0" borderId="10" xfId="0" applyNumberFormat="1" applyFont="1" applyBorder="1"/>
    <xf numFmtId="0" fontId="22" fillId="0" borderId="10" xfId="0" applyFont="1" applyBorder="1"/>
    <xf numFmtId="2" fontId="22" fillId="0" borderId="12" xfId="0" applyNumberFormat="1" applyFont="1" applyBorder="1" applyAlignment="1">
      <alignment horizontal="right"/>
    </xf>
    <xf numFmtId="2" fontId="21" fillId="0" borderId="10" xfId="0" applyNumberFormat="1" applyFont="1" applyBorder="1"/>
    <xf numFmtId="2" fontId="21" fillId="0" borderId="10" xfId="0" applyNumberFormat="1" applyFont="1" applyBorder="1" applyAlignment="1">
      <alignment horizontal="right"/>
    </xf>
    <xf numFmtId="2" fontId="22" fillId="0" borderId="10" xfId="0" applyNumberFormat="1" applyFont="1" applyBorder="1"/>
    <xf numFmtId="2" fontId="22" fillId="0" borderId="10" xfId="0" applyNumberFormat="1" applyFont="1" applyBorder="1" applyAlignment="1">
      <alignment horizontal="right"/>
    </xf>
    <xf numFmtId="0" fontId="24" fillId="0" borderId="0" xfId="0" applyFont="1"/>
    <xf numFmtId="0" fontId="24" fillId="0" borderId="10" xfId="0" applyFont="1" applyBorder="1" applyAlignment="1">
      <alignment vertical="center" wrapText="1"/>
    </xf>
    <xf numFmtId="2" fontId="23" fillId="0" borderId="10" xfId="0" applyNumberFormat="1" applyFont="1" applyBorder="1" applyAlignment="1">
      <alignment horizontal="center"/>
    </xf>
    <xf numFmtId="2" fontId="24" fillId="0" borderId="0" xfId="0" applyNumberFormat="1" applyFont="1" applyAlignment="1">
      <alignment horizontal="center"/>
    </xf>
    <xf numFmtId="0" fontId="23" fillId="0" borderId="10" xfId="0" applyFont="1" applyBorder="1" applyAlignment="1">
      <alignment horizontal="center" vertical="center" wrapText="1"/>
    </xf>
    <xf numFmtId="2" fontId="23" fillId="0" borderId="10" xfId="0" applyNumberFormat="1" applyFont="1" applyBorder="1" applyAlignment="1">
      <alignment horizontal="center" vertical="center" wrapText="1"/>
    </xf>
    <xf numFmtId="2" fontId="24" fillId="0" borderId="10" xfId="0" applyNumberFormat="1" applyFont="1" applyBorder="1" applyAlignment="1">
      <alignment horizontal="center" vertical="center" wrapText="1"/>
    </xf>
    <xf numFmtId="0" fontId="24" fillId="0" borderId="0" xfId="0" applyFont="1" applyAlignment="1">
      <alignment horizontal="center"/>
    </xf>
    <xf numFmtId="0" fontId="24" fillId="0" borderId="10" xfId="0" applyFont="1" applyBorder="1" applyAlignment="1">
      <alignment horizontal="center" vertical="center" wrapText="1"/>
    </xf>
    <xf numFmtId="0" fontId="23" fillId="0" borderId="10" xfId="0" applyFont="1" applyBorder="1"/>
    <xf numFmtId="2" fontId="24" fillId="0" borderId="0" xfId="0" applyNumberFormat="1" applyFont="1"/>
    <xf numFmtId="2" fontId="23" fillId="0" borderId="10" xfId="0" applyNumberFormat="1" applyFont="1" applyBorder="1"/>
    <xf numFmtId="2" fontId="23" fillId="0" borderId="10" xfId="0" applyNumberFormat="1" applyFont="1" applyBorder="1" applyAlignment="1">
      <alignment wrapText="1"/>
    </xf>
    <xf numFmtId="2" fontId="26" fillId="0" borderId="10" xfId="0" applyNumberFormat="1" applyFont="1" applyBorder="1" applyAlignment="1">
      <alignment horizontal="center" vertical="center"/>
    </xf>
    <xf numFmtId="0" fontId="24" fillId="0" borderId="10" xfId="0" applyFont="1" applyBorder="1" applyAlignment="1">
      <alignment horizontal="left" vertical="center" wrapText="1"/>
    </xf>
    <xf numFmtId="165" fontId="21" fillId="0" borderId="0" xfId="0" applyNumberFormat="1" applyFont="1"/>
    <xf numFmtId="2" fontId="22" fillId="0" borderId="13" xfId="0" applyNumberFormat="1" applyFont="1" applyBorder="1" applyAlignment="1">
      <alignment horizontal="right"/>
    </xf>
    <xf numFmtId="2" fontId="22" fillId="0" borderId="14" xfId="0" applyNumberFormat="1" applyFont="1" applyBorder="1" applyAlignment="1">
      <alignment horizontal="right"/>
    </xf>
    <xf numFmtId="0" fontId="21" fillId="0" borderId="15" xfId="0" applyFont="1" applyBorder="1"/>
    <xf numFmtId="0" fontId="22" fillId="0" borderId="15" xfId="0" applyFont="1" applyBorder="1"/>
    <xf numFmtId="0" fontId="25" fillId="0" borderId="0" xfId="0" applyFont="1" applyAlignment="1">
      <alignment vertical="center" wrapText="1"/>
    </xf>
    <xf numFmtId="164" fontId="25" fillId="0" borderId="0" xfId="28" applyFont="1"/>
    <xf numFmtId="0" fontId="24" fillId="0" borderId="0" xfId="0" applyFont="1" applyAlignment="1">
      <alignment vertical="center" wrapText="1"/>
    </xf>
    <xf numFmtId="0" fontId="23" fillId="0" borderId="15" xfId="0" applyFont="1" applyBorder="1" applyAlignment="1">
      <alignment vertical="center" wrapText="1"/>
    </xf>
    <xf numFmtId="0" fontId="24" fillId="0" borderId="0" xfId="0" applyFont="1" applyAlignment="1">
      <alignment horizontal="center" vertical="center"/>
    </xf>
    <xf numFmtId="2" fontId="24" fillId="0" borderId="10" xfId="0" applyNumberFormat="1" applyFont="1" applyBorder="1" applyAlignment="1">
      <alignment horizontal="justify" vertical="center" wrapText="1"/>
    </xf>
    <xf numFmtId="0" fontId="24" fillId="0" borderId="16" xfId="0" applyFont="1" applyBorder="1" applyAlignment="1">
      <alignment horizontal="center" vertical="center" wrapText="1"/>
    </xf>
    <xf numFmtId="2" fontId="23" fillId="0" borderId="0" xfId="0" applyNumberFormat="1" applyFont="1" applyAlignment="1">
      <alignment horizontal="center"/>
    </xf>
    <xf numFmtId="2" fontId="23" fillId="0" borderId="10" xfId="0" applyNumberFormat="1" applyFont="1" applyBorder="1" applyAlignment="1">
      <alignment horizontal="left"/>
    </xf>
    <xf numFmtId="0" fontId="23" fillId="0" borderId="17" xfId="0" applyFont="1" applyBorder="1" applyAlignment="1">
      <alignment vertical="center" wrapText="1"/>
    </xf>
    <xf numFmtId="0" fontId="24" fillId="0" borderId="18" xfId="0" applyFont="1" applyBorder="1" applyAlignment="1">
      <alignment horizontal="justify" vertical="center" wrapText="1"/>
    </xf>
    <xf numFmtId="0" fontId="24" fillId="0" borderId="19" xfId="0" applyFont="1" applyBorder="1"/>
    <xf numFmtId="2" fontId="23" fillId="0" borderId="19" xfId="0" applyNumberFormat="1" applyFont="1" applyBorder="1" applyAlignment="1">
      <alignment horizontal="center"/>
    </xf>
    <xf numFmtId="2" fontId="23" fillId="0" borderId="20" xfId="0" applyNumberFormat="1" applyFont="1" applyBorder="1" applyAlignment="1">
      <alignment horizontal="center"/>
    </xf>
    <xf numFmtId="0" fontId="24" fillId="0" borderId="10" xfId="0" applyFont="1" applyBorder="1" applyAlignment="1">
      <alignment horizontal="justify" wrapText="1"/>
    </xf>
    <xf numFmtId="0" fontId="24" fillId="0" borderId="0" xfId="0" applyFont="1" applyAlignment="1">
      <alignment wrapText="1"/>
    </xf>
    <xf numFmtId="2" fontId="24" fillId="0" borderId="0" xfId="0" applyNumberFormat="1" applyFont="1" applyAlignment="1">
      <alignment horizontal="right"/>
    </xf>
    <xf numFmtId="0" fontId="3" fillId="0" borderId="10" xfId="0" applyFont="1" applyBorder="1" applyAlignment="1">
      <alignment horizontal="center" vertical="center"/>
    </xf>
    <xf numFmtId="0" fontId="24" fillId="0" borderId="16" xfId="0" applyFont="1" applyBorder="1"/>
    <xf numFmtId="0" fontId="23" fillId="0" borderId="12" xfId="0" applyFont="1" applyBorder="1" applyAlignment="1">
      <alignment horizontal="center" vertical="center" wrapText="1"/>
    </xf>
    <xf numFmtId="10" fontId="1" fillId="0" borderId="10" xfId="46" applyNumberFormat="1" applyFont="1" applyFill="1" applyBorder="1" applyAlignment="1">
      <alignment horizontal="right" vertical="center"/>
    </xf>
    <xf numFmtId="2" fontId="24" fillId="0" borderId="10" xfId="47" applyNumberFormat="1" applyFont="1" applyBorder="1" applyAlignment="1">
      <alignment horizontal="right"/>
    </xf>
    <xf numFmtId="0" fontId="24" fillId="0" borderId="10" xfId="48" applyFont="1" applyBorder="1" applyAlignment="1">
      <alignment horizontal="left" vertical="center" wrapText="1"/>
    </xf>
    <xf numFmtId="2" fontId="24" fillId="0" borderId="10" xfId="48" applyNumberFormat="1" applyFont="1" applyBorder="1" applyAlignment="1">
      <alignment horizontal="right"/>
    </xf>
    <xf numFmtId="0" fontId="0" fillId="0" borderId="10" xfId="0" applyBorder="1" applyAlignment="1">
      <alignment horizontal="center" vertical="center"/>
    </xf>
    <xf numFmtId="0" fontId="0" fillId="0" borderId="10" xfId="0" applyBorder="1"/>
    <xf numFmtId="14" fontId="0" fillId="0" borderId="10" xfId="0" applyNumberFormat="1" applyBorder="1"/>
    <xf numFmtId="2" fontId="24" fillId="0" borderId="10" xfId="0" applyNumberFormat="1" applyFont="1" applyBorder="1" applyAlignment="1">
      <alignment horizontal="right"/>
    </xf>
    <xf numFmtId="10" fontId="24" fillId="0" borderId="10" xfId="45" applyNumberFormat="1" applyFont="1" applyBorder="1"/>
    <xf numFmtId="10" fontId="24" fillId="0" borderId="0" xfId="46" applyNumberFormat="1" applyFont="1" applyBorder="1"/>
    <xf numFmtId="0" fontId="24" fillId="0" borderId="10" xfId="48" applyFont="1" applyBorder="1" applyAlignment="1">
      <alignment horizontal="left" vertical="center"/>
    </xf>
    <xf numFmtId="0" fontId="28" fillId="0" borderId="0" xfId="48" applyFont="1"/>
    <xf numFmtId="2" fontId="28" fillId="0" borderId="0" xfId="48" applyNumberFormat="1" applyFont="1"/>
    <xf numFmtId="0" fontId="28" fillId="0" borderId="0" xfId="48" applyFont="1" applyAlignment="1">
      <alignment vertical="center"/>
    </xf>
    <xf numFmtId="2" fontId="28" fillId="0" borderId="0" xfId="49" applyNumberFormat="1" applyFont="1" applyAlignment="1">
      <alignment horizontal="center"/>
    </xf>
    <xf numFmtId="0" fontId="29" fillId="0" borderId="0" xfId="50" applyFont="1"/>
    <xf numFmtId="0" fontId="29" fillId="0" borderId="0" xfId="48" applyFont="1"/>
    <xf numFmtId="4" fontId="29" fillId="0" borderId="0" xfId="49" applyNumberFormat="1" applyFont="1" applyAlignment="1">
      <alignment horizontal="center"/>
    </xf>
    <xf numFmtId="4" fontId="28" fillId="0" borderId="0" xfId="49" applyNumberFormat="1" applyFont="1" applyAlignment="1">
      <alignment horizontal="center"/>
    </xf>
    <xf numFmtId="0" fontId="29" fillId="0" borderId="0" xfId="48" applyFont="1" applyAlignment="1">
      <alignment wrapText="1"/>
    </xf>
    <xf numFmtId="4" fontId="29" fillId="0" borderId="0" xfId="48" applyNumberFormat="1" applyFont="1" applyAlignment="1">
      <alignment horizontal="center" vertical="center"/>
    </xf>
    <xf numFmtId="0" fontId="28" fillId="0" borderId="0" xfId="49" applyFont="1"/>
    <xf numFmtId="2" fontId="29" fillId="0" borderId="0" xfId="48" applyNumberFormat="1" applyFont="1" applyAlignment="1">
      <alignment horizontal="center"/>
    </xf>
    <xf numFmtId="0" fontId="24" fillId="0" borderId="0" xfId="48" applyFont="1" applyAlignment="1">
      <alignment horizontal="left" vertical="center" wrapText="1"/>
    </xf>
    <xf numFmtId="2" fontId="29" fillId="0" borderId="0" xfId="48" applyNumberFormat="1" applyFont="1"/>
    <xf numFmtId="2" fontId="29" fillId="0" borderId="0" xfId="50" applyNumberFormat="1" applyFont="1"/>
    <xf numFmtId="4" fontId="29" fillId="0" borderId="0" xfId="48" applyNumberFormat="1" applyFont="1" applyAlignment="1">
      <alignment horizontal="center"/>
    </xf>
    <xf numFmtId="4" fontId="28" fillId="0" borderId="0" xfId="48" applyNumberFormat="1" applyFont="1" applyAlignment="1">
      <alignment horizontal="center"/>
    </xf>
    <xf numFmtId="0" fontId="28" fillId="0" borderId="0" xfId="0" applyFont="1"/>
    <xf numFmtId="10" fontId="24" fillId="0" borderId="10" xfId="45" applyNumberFormat="1" applyFont="1" applyBorder="1" applyAlignment="1">
      <alignment wrapText="1"/>
    </xf>
    <xf numFmtId="10" fontId="24" fillId="0" borderId="0" xfId="45" applyNumberFormat="1" applyFont="1" applyBorder="1"/>
    <xf numFmtId="0" fontId="24" fillId="0" borderId="0" xfId="48" applyFont="1" applyAlignment="1">
      <alignment horizontal="left" vertical="center"/>
    </xf>
    <xf numFmtId="0" fontId="28" fillId="0" borderId="10" xfId="0" applyFont="1" applyBorder="1"/>
    <xf numFmtId="0" fontId="29" fillId="0" borderId="10" xfId="0" applyFont="1" applyBorder="1" applyAlignment="1">
      <alignment vertical="center" wrapText="1"/>
    </xf>
    <xf numFmtId="0" fontId="0" fillId="0" borderId="30" xfId="0" applyBorder="1"/>
    <xf numFmtId="0" fontId="0" fillId="0" borderId="31" xfId="0" applyBorder="1"/>
    <xf numFmtId="0" fontId="0" fillId="0" borderId="32" xfId="0" applyBorder="1"/>
    <xf numFmtId="0" fontId="31" fillId="0" borderId="33" xfId="0" applyFont="1" applyBorder="1"/>
    <xf numFmtId="0" fontId="31" fillId="0" borderId="34" xfId="0" applyFont="1" applyBorder="1"/>
    <xf numFmtId="0" fontId="31" fillId="0" borderId="35" xfId="0" applyFont="1" applyBorder="1"/>
    <xf numFmtId="0" fontId="0" fillId="0" borderId="36" xfId="0" applyBorder="1"/>
    <xf numFmtId="0" fontId="0" fillId="0" borderId="14" xfId="0" applyBorder="1"/>
    <xf numFmtId="10" fontId="0" fillId="0" borderId="37" xfId="45" applyNumberFormat="1" applyFont="1" applyBorder="1" applyAlignment="1">
      <alignment horizontal="center"/>
    </xf>
    <xf numFmtId="0" fontId="0" fillId="0" borderId="38" xfId="0" applyBorder="1"/>
    <xf numFmtId="10" fontId="0" fillId="0" borderId="39" xfId="45" applyNumberFormat="1" applyFont="1" applyBorder="1" applyAlignment="1">
      <alignment horizontal="center"/>
    </xf>
    <xf numFmtId="0" fontId="0" fillId="0" borderId="40" xfId="0" applyBorder="1"/>
    <xf numFmtId="0" fontId="0" fillId="0" borderId="41" xfId="0" applyBorder="1"/>
    <xf numFmtId="10" fontId="0" fillId="0" borderId="42" xfId="45" applyNumberFormat="1" applyFont="1" applyBorder="1" applyAlignment="1">
      <alignment horizontal="center"/>
    </xf>
    <xf numFmtId="0" fontId="1" fillId="0" borderId="0" xfId="51"/>
    <xf numFmtId="0" fontId="1" fillId="0" borderId="0" xfId="51" applyAlignment="1">
      <alignment vertical="center" wrapText="1"/>
    </xf>
    <xf numFmtId="15" fontId="34" fillId="19" borderId="10" xfId="51" applyNumberFormat="1" applyFont="1" applyFill="1" applyBorder="1" applyAlignment="1">
      <alignment horizontal="center" vertical="center" wrapText="1"/>
    </xf>
    <xf numFmtId="166" fontId="34" fillId="19" borderId="10" xfId="51" applyNumberFormat="1" applyFont="1" applyFill="1" applyBorder="1" applyAlignment="1">
      <alignment horizontal="center" vertical="center" wrapText="1"/>
    </xf>
    <xf numFmtId="167" fontId="34" fillId="19" borderId="10" xfId="51" applyNumberFormat="1" applyFont="1" applyFill="1" applyBorder="1" applyAlignment="1">
      <alignment horizontal="center" vertical="center" wrapText="1"/>
    </xf>
    <xf numFmtId="15" fontId="35" fillId="0" borderId="10" xfId="0" applyNumberFormat="1" applyFont="1" applyBorder="1" applyAlignment="1">
      <alignment horizontal="center"/>
    </xf>
    <xf numFmtId="168" fontId="35" fillId="0" borderId="10" xfId="0" applyNumberFormat="1" applyFont="1" applyBorder="1"/>
    <xf numFmtId="0" fontId="1" fillId="0" borderId="0" xfId="51" applyAlignment="1">
      <alignment horizontal="center"/>
    </xf>
    <xf numFmtId="0" fontId="1" fillId="0" borderId="0" xfId="51" applyAlignment="1">
      <alignment wrapText="1"/>
    </xf>
    <xf numFmtId="0" fontId="36" fillId="0" borderId="10" xfId="51" applyFont="1" applyBorder="1" applyAlignment="1">
      <alignment horizontal="center" wrapText="1"/>
    </xf>
    <xf numFmtId="169" fontId="35" fillId="0" borderId="10" xfId="51" applyNumberFormat="1" applyFont="1" applyBorder="1" applyAlignment="1">
      <alignment horizontal="right" wrapText="1"/>
    </xf>
    <xf numFmtId="168" fontId="36" fillId="0" borderId="10" xfId="51" applyNumberFormat="1" applyFont="1" applyBorder="1" applyAlignment="1">
      <alignment wrapText="1"/>
    </xf>
    <xf numFmtId="15" fontId="36" fillId="0" borderId="10" xfId="51" applyNumberFormat="1" applyFont="1" applyBorder="1" applyAlignment="1">
      <alignment horizontal="center" wrapText="1"/>
    </xf>
    <xf numFmtId="169" fontId="35" fillId="0" borderId="0" xfId="51" applyNumberFormat="1" applyFont="1"/>
    <xf numFmtId="168" fontId="37" fillId="0" borderId="0" xfId="51" applyNumberFormat="1" applyFont="1"/>
    <xf numFmtId="15" fontId="35" fillId="0" borderId="0" xfId="0" applyNumberFormat="1" applyFont="1" applyAlignment="1">
      <alignment horizontal="center"/>
    </xf>
    <xf numFmtId="168" fontId="35" fillId="0" borderId="0" xfId="0" applyNumberFormat="1" applyFont="1"/>
    <xf numFmtId="168" fontId="35" fillId="0" borderId="10" xfId="0" applyNumberFormat="1" applyFont="1" applyBorder="1" applyAlignment="1">
      <alignment horizontal="right"/>
    </xf>
    <xf numFmtId="15" fontId="37" fillId="0" borderId="0" xfId="51" applyNumberFormat="1" applyFont="1" applyAlignment="1">
      <alignment horizontal="center"/>
    </xf>
    <xf numFmtId="15" fontId="1" fillId="0" borderId="0" xfId="51" quotePrefix="1" applyNumberFormat="1" applyAlignment="1">
      <alignment horizontal="center"/>
    </xf>
    <xf numFmtId="15" fontId="37" fillId="0" borderId="0" xfId="51" quotePrefix="1" applyNumberFormat="1" applyFont="1" applyAlignment="1">
      <alignment horizontal="center"/>
    </xf>
    <xf numFmtId="170" fontId="37" fillId="0" borderId="0" xfId="51" applyNumberFormat="1" applyFont="1"/>
    <xf numFmtId="0" fontId="38" fillId="0" borderId="10" xfId="51" applyFont="1" applyBorder="1" applyAlignment="1">
      <alignment horizontal="center" vertical="center"/>
    </xf>
    <xf numFmtId="0" fontId="29" fillId="0" borderId="0" xfId="0" applyFont="1"/>
    <xf numFmtId="0" fontId="29" fillId="0" borderId="0" xfId="0" applyFont="1" applyAlignment="1">
      <alignment horizontal="left" vertical="center"/>
    </xf>
    <xf numFmtId="0" fontId="28" fillId="19" borderId="10" xfId="0" applyFont="1" applyFill="1" applyBorder="1" applyAlignment="1">
      <alignment horizontal="center" vertical="center" wrapText="1"/>
    </xf>
    <xf numFmtId="0" fontId="28" fillId="0" borderId="0" xfId="0" applyFont="1" applyAlignment="1">
      <alignment horizontal="center" vertical="center" wrapText="1"/>
    </xf>
    <xf numFmtId="0" fontId="29" fillId="0" borderId="10" xfId="0" applyFont="1" applyBorder="1" applyAlignment="1">
      <alignment horizontal="center" vertical="center"/>
    </xf>
    <xf numFmtId="0" fontId="29" fillId="0" borderId="10" xfId="0" applyFont="1" applyBorder="1"/>
    <xf numFmtId="0" fontId="29" fillId="0" borderId="10" xfId="0" applyFont="1" applyBorder="1" applyAlignment="1">
      <alignment horizontal="left"/>
    </xf>
    <xf numFmtId="0" fontId="0" fillId="0" borderId="10" xfId="0" applyBorder="1" applyAlignment="1">
      <alignment wrapText="1"/>
    </xf>
    <xf numFmtId="0" fontId="29" fillId="0" borderId="0" xfId="0" applyFont="1" applyAlignment="1">
      <alignment wrapText="1"/>
    </xf>
    <xf numFmtId="0" fontId="29" fillId="0" borderId="0" xfId="0" applyFont="1" applyAlignment="1">
      <alignment horizontal="left"/>
    </xf>
    <xf numFmtId="10" fontId="22" fillId="0" borderId="0" xfId="45" applyNumberFormat="1" applyFont="1"/>
    <xf numFmtId="0" fontId="20" fillId="0" borderId="0" xfId="0" applyFont="1" applyAlignment="1">
      <alignment vertical="center"/>
    </xf>
    <xf numFmtId="165" fontId="23" fillId="0" borderId="10" xfId="0" applyNumberFormat="1" applyFont="1" applyBorder="1"/>
    <xf numFmtId="0" fontId="23" fillId="0" borderId="0" xfId="0" applyFont="1" applyAlignment="1">
      <alignment vertical="center"/>
    </xf>
    <xf numFmtId="2" fontId="23" fillId="0" borderId="0" xfId="0" applyNumberFormat="1" applyFont="1" applyAlignment="1">
      <alignment horizontal="right" vertical="center"/>
    </xf>
    <xf numFmtId="171" fontId="23" fillId="0" borderId="12" xfId="0" applyNumberFormat="1" applyFont="1" applyBorder="1" applyAlignment="1">
      <alignment horizontal="center" vertical="center" wrapText="1"/>
    </xf>
    <xf numFmtId="171" fontId="20" fillId="0" borderId="12" xfId="53" applyNumberFormat="1" applyFont="1" applyFill="1" applyBorder="1" applyAlignment="1">
      <alignment horizontal="center" vertical="center" wrapText="1"/>
    </xf>
    <xf numFmtId="40" fontId="40" fillId="0" borderId="10" xfId="0" applyNumberFormat="1" applyFont="1" applyBorder="1" applyAlignment="1">
      <alignment horizontal="center"/>
    </xf>
    <xf numFmtId="40" fontId="24" fillId="0" borderId="10" xfId="0" applyNumberFormat="1" applyFont="1" applyBorder="1"/>
    <xf numFmtId="0" fontId="24" fillId="0" borderId="0" xfId="0" quotePrefix="1" applyFont="1" applyAlignment="1">
      <alignment vertical="center"/>
    </xf>
    <xf numFmtId="0" fontId="24" fillId="0" borderId="0" xfId="0" applyFont="1" applyAlignment="1">
      <alignment vertical="center"/>
    </xf>
    <xf numFmtId="2" fontId="24" fillId="0" borderId="0" xfId="0" applyNumberFormat="1" applyFont="1" applyAlignment="1">
      <alignment horizontal="right" vertical="center"/>
    </xf>
    <xf numFmtId="0" fontId="23" fillId="0" borderId="0" xfId="0" applyFont="1" applyAlignment="1">
      <alignment vertical="center" wrapText="1"/>
    </xf>
    <xf numFmtId="10" fontId="38" fillId="0" borderId="0" xfId="46" applyNumberFormat="1" applyFont="1" applyFill="1" applyAlignment="1">
      <alignment horizontal="center" vertical="center"/>
    </xf>
    <xf numFmtId="164" fontId="20" fillId="0" borderId="0" xfId="53" applyFont="1" applyFill="1" applyAlignment="1">
      <alignment vertical="center"/>
    </xf>
    <xf numFmtId="0" fontId="23" fillId="0" borderId="0" xfId="49" applyFont="1" applyAlignment="1">
      <alignment vertical="center"/>
    </xf>
    <xf numFmtId="0" fontId="20" fillId="0" borderId="10" xfId="49" applyFont="1" applyBorder="1" applyAlignment="1">
      <alignment horizontal="center" vertical="center" wrapText="1"/>
    </xf>
    <xf numFmtId="4" fontId="20" fillId="0" borderId="10" xfId="53" applyNumberFormat="1" applyFont="1" applyFill="1" applyBorder="1" applyAlignment="1">
      <alignment horizontal="center" vertical="center" wrapText="1"/>
    </xf>
    <xf numFmtId="4" fontId="20" fillId="0" borderId="10" xfId="49" applyNumberFormat="1" applyFont="1" applyBorder="1" applyAlignment="1">
      <alignment horizontal="center" vertical="center" wrapText="1"/>
    </xf>
    <xf numFmtId="0" fontId="23" fillId="0" borderId="10" xfId="0" applyFont="1" applyBorder="1" applyAlignment="1">
      <alignment horizontal="left" vertical="top" wrapText="1"/>
    </xf>
    <xf numFmtId="0" fontId="23" fillId="0" borderId="0" xfId="0" applyFont="1" applyAlignment="1">
      <alignment horizontal="left" vertical="center" wrapText="1"/>
    </xf>
    <xf numFmtId="10" fontId="23" fillId="0" borderId="0" xfId="46" applyNumberFormat="1" applyFont="1" applyFill="1" applyAlignment="1">
      <alignment horizontal="center" vertical="center"/>
    </xf>
    <xf numFmtId="0" fontId="20" fillId="0" borderId="10" xfId="49" applyFont="1" applyBorder="1" applyAlignment="1">
      <alignment horizontal="justify" vertical="center" wrapText="1"/>
    </xf>
    <xf numFmtId="4" fontId="20" fillId="0" borderId="10" xfId="53" applyNumberFormat="1" applyFont="1" applyFill="1" applyBorder="1" applyAlignment="1">
      <alignment horizontal="center" vertical="center"/>
    </xf>
    <xf numFmtId="17" fontId="40" fillId="0" borderId="10" xfId="0" applyNumberFormat="1" applyFont="1" applyBorder="1"/>
    <xf numFmtId="0" fontId="40" fillId="0" borderId="10" xfId="0" applyFont="1" applyBorder="1"/>
    <xf numFmtId="3" fontId="24" fillId="0" borderId="10" xfId="0" applyNumberFormat="1" applyFont="1" applyBorder="1" applyAlignment="1">
      <alignment horizontal="center"/>
    </xf>
    <xf numFmtId="164" fontId="40" fillId="0" borderId="10" xfId="0" applyNumberFormat="1" applyFont="1" applyBorder="1"/>
    <xf numFmtId="4" fontId="23" fillId="0" borderId="10" xfId="0" applyNumberFormat="1" applyFont="1" applyBorder="1" applyAlignment="1">
      <alignment horizontal="right"/>
    </xf>
    <xf numFmtId="164" fontId="40" fillId="0" borderId="10" xfId="54" applyFont="1" applyFill="1" applyBorder="1"/>
    <xf numFmtId="2" fontId="23" fillId="0" borderId="0" xfId="0" applyNumberFormat="1" applyFont="1" applyAlignment="1">
      <alignment horizontal="right"/>
    </xf>
    <xf numFmtId="0" fontId="20" fillId="0" borderId="10" xfId="0" applyFont="1" applyBorder="1" applyAlignment="1">
      <alignment vertical="center"/>
    </xf>
    <xf numFmtId="164" fontId="23" fillId="0" borderId="10" xfId="53" applyFont="1" applyFill="1" applyBorder="1" applyAlignment="1">
      <alignment horizontal="right"/>
    </xf>
    <xf numFmtId="4" fontId="23" fillId="0" borderId="0" xfId="55" applyNumberFormat="1" applyFont="1"/>
    <xf numFmtId="0" fontId="23" fillId="0" borderId="0" xfId="55" applyFont="1"/>
    <xf numFmtId="2" fontId="23" fillId="0" borderId="0" xfId="55" applyNumberFormat="1" applyFont="1" applyAlignment="1">
      <alignment horizontal="right"/>
    </xf>
    <xf numFmtId="164" fontId="23" fillId="0" borderId="0" xfId="53" applyFont="1" applyFill="1" applyBorder="1" applyAlignment="1">
      <alignment horizontal="right"/>
    </xf>
    <xf numFmtId="4" fontId="0" fillId="0" borderId="0" xfId="0" applyNumberFormat="1"/>
    <xf numFmtId="40" fontId="24" fillId="0" borderId="10" xfId="0" applyNumberFormat="1" applyFont="1" applyBorder="1" applyAlignment="1">
      <alignment vertical="top"/>
    </xf>
    <xf numFmtId="0" fontId="24" fillId="20" borderId="10" xfId="0" applyFont="1" applyFill="1" applyBorder="1"/>
    <xf numFmtId="40" fontId="24" fillId="20" borderId="10" xfId="0" applyNumberFormat="1" applyFont="1" applyFill="1" applyBorder="1" applyAlignment="1">
      <alignment vertical="top"/>
    </xf>
    <xf numFmtId="164" fontId="24" fillId="0" borderId="0" xfId="0" applyNumberFormat="1" applyFont="1"/>
    <xf numFmtId="164" fontId="23" fillId="0" borderId="10" xfId="28" applyFont="1" applyFill="1" applyBorder="1" applyAlignment="1">
      <alignment horizontal="right"/>
    </xf>
    <xf numFmtId="0" fontId="21" fillId="0" borderId="0" xfId="0" applyFont="1" applyAlignment="1">
      <alignment horizontal="center"/>
    </xf>
    <xf numFmtId="0" fontId="23" fillId="0" borderId="12" xfId="0" applyFont="1" applyBorder="1" applyAlignment="1">
      <alignment horizontal="center" vertical="center" wrapText="1"/>
    </xf>
    <xf numFmtId="0" fontId="23" fillId="0" borderId="13" xfId="0" applyFont="1" applyBorder="1" applyAlignment="1">
      <alignment horizontal="center" vertical="center" wrapText="1"/>
    </xf>
    <xf numFmtId="0" fontId="23" fillId="0" borderId="14" xfId="0" applyFont="1" applyBorder="1" applyAlignment="1">
      <alignment horizontal="center" vertical="center" wrapText="1"/>
    </xf>
    <xf numFmtId="0" fontId="23" fillId="0" borderId="0" xfId="0" applyFont="1" applyAlignment="1">
      <alignment horizontal="center" vertical="center" wrapText="1"/>
    </xf>
    <xf numFmtId="0" fontId="33" fillId="0" borderId="10" xfId="52" applyFont="1" applyBorder="1" applyAlignment="1">
      <alignment horizontal="center"/>
    </xf>
    <xf numFmtId="0" fontId="38" fillId="0" borderId="10" xfId="51" applyFont="1" applyBorder="1" applyAlignment="1">
      <alignment horizontal="center" vertical="center"/>
    </xf>
    <xf numFmtId="0" fontId="33" fillId="20" borderId="10" xfId="52" applyFont="1" applyFill="1" applyBorder="1" applyAlignment="1">
      <alignment horizontal="center"/>
    </xf>
    <xf numFmtId="0" fontId="39" fillId="19" borderId="15" xfId="0" applyFont="1" applyFill="1" applyBorder="1" applyAlignment="1">
      <alignment horizontal="center"/>
    </xf>
    <xf numFmtId="0" fontId="39" fillId="19" borderId="11" xfId="0" applyFont="1" applyFill="1" applyBorder="1" applyAlignment="1">
      <alignment horizontal="center"/>
    </xf>
    <xf numFmtId="0" fontId="39" fillId="19" borderId="16" xfId="0" applyFont="1" applyFill="1" applyBorder="1" applyAlignment="1">
      <alignment horizontal="center"/>
    </xf>
    <xf numFmtId="0" fontId="30" fillId="0" borderId="27" xfId="0" applyFont="1" applyBorder="1" applyAlignment="1">
      <alignment horizontal="center"/>
    </xf>
    <xf numFmtId="0" fontId="30" fillId="0" borderId="28" xfId="0" applyFont="1" applyBorder="1" applyAlignment="1">
      <alignment horizontal="center"/>
    </xf>
    <xf numFmtId="0" fontId="30" fillId="0" borderId="29" xfId="0" applyFont="1" applyBorder="1" applyAlignment="1">
      <alignment horizontal="center"/>
    </xf>
    <xf numFmtId="0" fontId="21" fillId="18" borderId="10" xfId="0" applyFont="1" applyFill="1" applyBorder="1" applyAlignment="1">
      <alignment horizontal="center"/>
    </xf>
    <xf numFmtId="2" fontId="24" fillId="0" borderId="10" xfId="0" applyNumberFormat="1" applyFont="1" applyBorder="1" applyAlignment="1">
      <alignment horizontal="center" vertical="top" wrapText="1"/>
    </xf>
    <xf numFmtId="0" fontId="25" fillId="0" borderId="10" xfId="0" applyFont="1" applyBorder="1" applyAlignment="1">
      <alignment horizontal="center"/>
    </xf>
    <xf numFmtId="0" fontId="24" fillId="0" borderId="10" xfId="0" applyFont="1" applyBorder="1"/>
    <xf numFmtId="2" fontId="24" fillId="0" borderId="10" xfId="41" applyNumberFormat="1" applyFont="1" applyBorder="1" applyAlignment="1">
      <alignment horizontal="center" vertical="top" wrapText="1"/>
    </xf>
    <xf numFmtId="9" fontId="25" fillId="0" borderId="10" xfId="41" applyFont="1" applyBorder="1" applyAlignment="1">
      <alignment horizontal="center"/>
    </xf>
    <xf numFmtId="2" fontId="27" fillId="0" borderId="10" xfId="0" applyNumberFormat="1" applyFont="1" applyBorder="1" applyAlignment="1">
      <alignment horizontal="center" vertical="center" wrapText="1"/>
    </xf>
    <xf numFmtId="0" fontId="24" fillId="0" borderId="10" xfId="0" applyFont="1" applyBorder="1" applyAlignment="1">
      <alignment horizontal="center"/>
    </xf>
    <xf numFmtId="0" fontId="23" fillId="0" borderId="10" xfId="0" applyFont="1" applyBorder="1" applyAlignment="1">
      <alignment horizontal="left" vertical="top"/>
    </xf>
    <xf numFmtId="0" fontId="23" fillId="0" borderId="10" xfId="0" applyFont="1" applyBorder="1" applyAlignment="1">
      <alignment horizontal="left" vertical="top" wrapText="1"/>
    </xf>
    <xf numFmtId="2" fontId="23" fillId="0" borderId="10" xfId="0" applyNumberFormat="1" applyFont="1" applyBorder="1" applyAlignment="1">
      <alignment horizontal="center" vertical="top" wrapText="1"/>
    </xf>
    <xf numFmtId="2" fontId="24" fillId="0" borderId="10" xfId="28" applyNumberFormat="1" applyFont="1" applyBorder="1" applyAlignment="1">
      <alignment horizontal="center" vertical="top" wrapText="1"/>
    </xf>
    <xf numFmtId="164" fontId="25" fillId="0" borderId="10" xfId="28" applyFont="1" applyBorder="1" applyAlignment="1">
      <alignment horizontal="center"/>
    </xf>
    <xf numFmtId="0" fontId="24" fillId="0" borderId="10" xfId="48" applyFont="1" applyBorder="1" applyAlignment="1">
      <alignment horizontal="left" vertical="center" wrapText="1"/>
    </xf>
    <xf numFmtId="2" fontId="24" fillId="0" borderId="10" xfId="0" applyNumberFormat="1" applyFont="1" applyBorder="1" applyAlignment="1">
      <alignment horizontal="center" vertical="top"/>
    </xf>
    <xf numFmtId="0" fontId="23" fillId="0" borderId="10" xfId="0" applyFont="1" applyBorder="1" applyAlignment="1">
      <alignment horizontal="center" vertical="center" wrapText="1"/>
    </xf>
    <xf numFmtId="2" fontId="23" fillId="0" borderId="10" xfId="0" applyNumberFormat="1" applyFont="1" applyBorder="1" applyAlignment="1">
      <alignment horizontal="center" vertical="center" wrapText="1"/>
    </xf>
    <xf numFmtId="0" fontId="24" fillId="0" borderId="10" xfId="0" applyFont="1" applyBorder="1" applyAlignment="1">
      <alignment horizontal="justify" vertical="center" wrapText="1"/>
    </xf>
    <xf numFmtId="0" fontId="24" fillId="0" borderId="10" xfId="48" applyFont="1" applyBorder="1" applyAlignment="1">
      <alignment horizontal="left" vertical="center"/>
    </xf>
    <xf numFmtId="0" fontId="28" fillId="18" borderId="10" xfId="48" applyFont="1" applyFill="1" applyBorder="1" applyAlignment="1">
      <alignment horizontal="center"/>
    </xf>
    <xf numFmtId="0" fontId="28" fillId="18" borderId="10" xfId="0" applyFont="1" applyFill="1" applyBorder="1" applyAlignment="1">
      <alignment horizontal="center"/>
    </xf>
    <xf numFmtId="0" fontId="24" fillId="0" borderId="15" xfId="0" applyFont="1" applyBorder="1" applyAlignment="1">
      <alignment horizontal="justify" vertical="center" wrapText="1"/>
    </xf>
    <xf numFmtId="0" fontId="24" fillId="0" borderId="11" xfId="0" applyFont="1" applyBorder="1" applyAlignment="1">
      <alignment horizontal="justify" vertical="center" wrapText="1"/>
    </xf>
    <xf numFmtId="0" fontId="24" fillId="0" borderId="16" xfId="0" applyFont="1" applyBorder="1" applyAlignment="1">
      <alignment horizontal="justify" vertical="center" wrapText="1"/>
    </xf>
    <xf numFmtId="0" fontId="23" fillId="0" borderId="15" xfId="0" applyFont="1" applyBorder="1" applyAlignment="1">
      <alignment horizontal="center" vertical="center" wrapText="1"/>
    </xf>
    <xf numFmtId="0" fontId="23" fillId="0" borderId="11" xfId="0" applyFont="1" applyBorder="1" applyAlignment="1">
      <alignment horizontal="center" vertical="center" wrapText="1"/>
    </xf>
    <xf numFmtId="0" fontId="23" fillId="0" borderId="16" xfId="0" applyFont="1" applyBorder="1" applyAlignment="1">
      <alignment horizontal="center" vertical="center" wrapText="1"/>
    </xf>
    <xf numFmtId="2" fontId="23" fillId="0" borderId="12" xfId="0" applyNumberFormat="1" applyFont="1" applyBorder="1" applyAlignment="1">
      <alignment horizontal="center" vertical="center" wrapText="1"/>
    </xf>
    <xf numFmtId="2" fontId="23" fillId="0" borderId="13" xfId="0" applyNumberFormat="1" applyFont="1" applyBorder="1" applyAlignment="1">
      <alignment horizontal="center" vertical="center" wrapText="1"/>
    </xf>
    <xf numFmtId="2" fontId="23" fillId="0" borderId="14" xfId="0" applyNumberFormat="1" applyFont="1" applyBorder="1" applyAlignment="1">
      <alignment horizontal="center" vertical="center" wrapText="1"/>
    </xf>
    <xf numFmtId="2" fontId="24" fillId="0" borderId="10" xfId="0" applyNumberFormat="1" applyFont="1" applyBorder="1" applyAlignment="1">
      <alignment horizontal="center"/>
    </xf>
    <xf numFmtId="2" fontId="24" fillId="0" borderId="21" xfId="0" applyNumberFormat="1" applyFont="1" applyBorder="1" applyAlignment="1">
      <alignment horizontal="center" vertical="top"/>
    </xf>
    <xf numFmtId="2" fontId="24" fillId="0" borderId="22" xfId="0" applyNumberFormat="1" applyFont="1" applyBorder="1" applyAlignment="1">
      <alignment horizontal="center" vertical="top"/>
    </xf>
    <xf numFmtId="2" fontId="24" fillId="0" borderId="23" xfId="0" applyNumberFormat="1" applyFont="1" applyBorder="1" applyAlignment="1">
      <alignment horizontal="center" vertical="top"/>
    </xf>
    <xf numFmtId="0" fontId="24" fillId="0" borderId="24" xfId="0" applyFont="1" applyBorder="1" applyAlignment="1">
      <alignment horizontal="center"/>
    </xf>
    <xf numFmtId="0" fontId="24" fillId="0" borderId="25" xfId="0" applyFont="1" applyBorder="1" applyAlignment="1">
      <alignment horizontal="center"/>
    </xf>
    <xf numFmtId="0" fontId="24" fillId="0" borderId="26" xfId="0" applyFont="1" applyBorder="1" applyAlignment="1">
      <alignment horizontal="center"/>
    </xf>
    <xf numFmtId="0" fontId="24" fillId="0" borderId="0" xfId="0" applyFont="1" applyBorder="1" applyAlignment="1">
      <alignment horizontal="justify" vertical="center" wrapText="1"/>
    </xf>
  </cellXfs>
  <cellStyles count="56">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2 2" xfId="53" xr:uid="{3A82409C-112E-450A-ABF6-845045D8894E}"/>
    <cellStyle name="Comma 3" xfId="54" xr:uid="{103912A5-0B0B-4269-B571-B7F4BD2FC104}"/>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35" builtinId="8"/>
    <cellStyle name="Input" xfId="36" builtinId="20" customBuiltin="1"/>
    <cellStyle name="Linked Cell" xfId="37" builtinId="24" customBuiltin="1"/>
    <cellStyle name="Neutral" xfId="38" builtinId="28" customBuiltin="1"/>
    <cellStyle name="Normal" xfId="0" builtinId="0"/>
    <cellStyle name="Normal 2" xfId="51" xr:uid="{0E8E270F-7485-4188-925A-37CE71729A25}"/>
    <cellStyle name="Normal 2 2" xfId="52" xr:uid="{0CA8BE9C-EDC4-4342-B8C3-84A4D7469C67}"/>
    <cellStyle name="Normal 2 3" xfId="48" xr:uid="{BD935FD7-F8E5-4090-AFCC-517054EB53D5}"/>
    <cellStyle name="Normal 2 3 2" xfId="50" xr:uid="{B6B36468-CA41-476B-BAE7-72D519A9B51A}"/>
    <cellStyle name="Normal 3" xfId="49" xr:uid="{9FF84341-9BA2-4344-A168-1B7ADD4C6E51}"/>
    <cellStyle name="Normal 4" xfId="47" xr:uid="{DCE0F2E6-DCA9-4D75-A76A-5C0980B9556E}"/>
    <cellStyle name="Normal 5" xfId="55" xr:uid="{A9BFF3B2-0EC2-40C9-9BBA-CFC73EF0E65C}"/>
    <cellStyle name="Note" xfId="39" builtinId="10" customBuiltin="1"/>
    <cellStyle name="Output" xfId="40" builtinId="21" customBuiltin="1"/>
    <cellStyle name="Percent" xfId="45" builtinId="5"/>
    <cellStyle name="Percent 2" xfId="46" xr:uid="{B004DFBF-A341-4C1C-AE32-21606E7D3DBD}"/>
    <cellStyle name="Percent 6" xfId="41" xr:uid="{31F78D02-5C1B-45A9-ABA1-C31FEE51C332}"/>
    <cellStyle name="Title" xfId="42" builtinId="15" customBuiltin="1"/>
    <cellStyle name="Total" xfId="43" builtinId="25" customBuiltin="1"/>
    <cellStyle name="Warning Text" xfId="44" builtinId="11" customBuiltin="1"/>
  </cellStyles>
  <dxfs count="11">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9.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50.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51.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1.png"/></Relationships>
</file>

<file path=xl/drawings/_rels/drawing52.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5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1.png"/></Relationships>
</file>

<file path=xl/drawings/_rels/drawing54.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55.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56.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57.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58.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1.png"/></Relationships>
</file>

<file path=xl/drawings/_rels/drawing59.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23.png"/></Relationships>
</file>

<file path=xl/drawings/_rels/drawing60.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23.png"/></Relationships>
</file>

<file path=xl/drawings/_rels/drawing61.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24.png"/></Relationships>
</file>

<file path=xl/drawings/_rels/drawing62.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23.png"/></Relationships>
</file>

<file path=xl/drawings/_rels/drawing63.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5.png"/></Relationships>
</file>

<file path=xl/drawings/_rels/drawing64.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editAs="oneCell">
    <xdr:from>
      <xdr:col>3</xdr:col>
      <xdr:colOff>295274</xdr:colOff>
      <xdr:row>2</xdr:row>
      <xdr:rowOff>107950</xdr:rowOff>
    </xdr:from>
    <xdr:to>
      <xdr:col>3</xdr:col>
      <xdr:colOff>1847849</xdr:colOff>
      <xdr:row>6</xdr:row>
      <xdr:rowOff>101599</xdr:rowOff>
    </xdr:to>
    <xdr:pic>
      <xdr:nvPicPr>
        <xdr:cNvPr id="1025" name="Picture 8">
          <a:extLst>
            <a:ext uri="{FF2B5EF4-FFF2-40B4-BE49-F238E27FC236}">
              <a16:creationId xmlns:a16="http://schemas.microsoft.com/office/drawing/2014/main" id="{4336DB8B-73E0-F429-8511-25F6AD5C1B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72574" y="431800"/>
          <a:ext cx="1552575" cy="7302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314325</xdr:colOff>
      <xdr:row>2</xdr:row>
      <xdr:rowOff>47625</xdr:rowOff>
    </xdr:from>
    <xdr:to>
      <xdr:col>2</xdr:col>
      <xdr:colOff>1847850</xdr:colOff>
      <xdr:row>6</xdr:row>
      <xdr:rowOff>107950</xdr:rowOff>
    </xdr:to>
    <xdr:pic>
      <xdr:nvPicPr>
        <xdr:cNvPr id="1026" name="Picture 10">
          <a:extLst>
            <a:ext uri="{FF2B5EF4-FFF2-40B4-BE49-F238E27FC236}">
              <a16:creationId xmlns:a16="http://schemas.microsoft.com/office/drawing/2014/main" id="{6919F9AC-623D-AC04-5134-0B14E27B17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45325" y="371475"/>
          <a:ext cx="1533525" cy="796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333375</xdr:colOff>
      <xdr:row>2</xdr:row>
      <xdr:rowOff>66674</xdr:rowOff>
    </xdr:from>
    <xdr:to>
      <xdr:col>3</xdr:col>
      <xdr:colOff>1857375</xdr:colOff>
      <xdr:row>6</xdr:row>
      <xdr:rowOff>88899</xdr:rowOff>
    </xdr:to>
    <xdr:pic>
      <xdr:nvPicPr>
        <xdr:cNvPr id="5121" name="Picture 1">
          <a:extLst>
            <a:ext uri="{FF2B5EF4-FFF2-40B4-BE49-F238E27FC236}">
              <a16:creationId xmlns:a16="http://schemas.microsoft.com/office/drawing/2014/main" id="{C0D2CA08-A796-5440-5042-7A4CF81A9E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10675" y="390524"/>
          <a:ext cx="1524000"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333375</xdr:colOff>
      <xdr:row>2</xdr:row>
      <xdr:rowOff>76199</xdr:rowOff>
    </xdr:from>
    <xdr:to>
      <xdr:col>2</xdr:col>
      <xdr:colOff>1885950</xdr:colOff>
      <xdr:row>6</xdr:row>
      <xdr:rowOff>98424</xdr:rowOff>
    </xdr:to>
    <xdr:pic>
      <xdr:nvPicPr>
        <xdr:cNvPr id="5122" name="Picture 2">
          <a:extLst>
            <a:ext uri="{FF2B5EF4-FFF2-40B4-BE49-F238E27FC236}">
              <a16:creationId xmlns:a16="http://schemas.microsoft.com/office/drawing/2014/main" id="{A6358411-C652-041E-1229-8A46E514EB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64375" y="400049"/>
          <a:ext cx="15525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314325</xdr:colOff>
      <xdr:row>2</xdr:row>
      <xdr:rowOff>66674</xdr:rowOff>
    </xdr:from>
    <xdr:to>
      <xdr:col>3</xdr:col>
      <xdr:colOff>1828800</xdr:colOff>
      <xdr:row>6</xdr:row>
      <xdr:rowOff>126999</xdr:rowOff>
    </xdr:to>
    <xdr:pic>
      <xdr:nvPicPr>
        <xdr:cNvPr id="2049" name="Picture 6">
          <a:extLst>
            <a:ext uri="{FF2B5EF4-FFF2-40B4-BE49-F238E27FC236}">
              <a16:creationId xmlns:a16="http://schemas.microsoft.com/office/drawing/2014/main" id="{5B79329C-0A73-5BFA-98C0-0F2880583D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91625" y="390524"/>
          <a:ext cx="1514475" cy="796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333375</xdr:colOff>
      <xdr:row>2</xdr:row>
      <xdr:rowOff>47625</xdr:rowOff>
    </xdr:from>
    <xdr:to>
      <xdr:col>2</xdr:col>
      <xdr:colOff>1885950</xdr:colOff>
      <xdr:row>6</xdr:row>
      <xdr:rowOff>138601</xdr:rowOff>
    </xdr:to>
    <xdr:pic>
      <xdr:nvPicPr>
        <xdr:cNvPr id="2050" name="Picture 8">
          <a:extLst>
            <a:ext uri="{FF2B5EF4-FFF2-40B4-BE49-F238E27FC236}">
              <a16:creationId xmlns:a16="http://schemas.microsoft.com/office/drawing/2014/main" id="{EEA001AB-AEA3-E419-4005-6B4F909284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64375" y="371475"/>
          <a:ext cx="1552575" cy="8275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361950</xdr:colOff>
      <xdr:row>2</xdr:row>
      <xdr:rowOff>95250</xdr:rowOff>
    </xdr:from>
    <xdr:to>
      <xdr:col>3</xdr:col>
      <xdr:colOff>1790700</xdr:colOff>
      <xdr:row>6</xdr:row>
      <xdr:rowOff>114300</xdr:rowOff>
    </xdr:to>
    <xdr:pic>
      <xdr:nvPicPr>
        <xdr:cNvPr id="4097" name="Picture 1">
          <a:extLst>
            <a:ext uri="{FF2B5EF4-FFF2-40B4-BE49-F238E27FC236}">
              <a16:creationId xmlns:a16="http://schemas.microsoft.com/office/drawing/2014/main" id="{5D685104-9E14-4819-DE7C-C5C015CF34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39250" y="419100"/>
          <a:ext cx="1428750" cy="93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361950</xdr:colOff>
      <xdr:row>2</xdr:row>
      <xdr:rowOff>123825</xdr:rowOff>
    </xdr:from>
    <xdr:to>
      <xdr:col>2</xdr:col>
      <xdr:colOff>1895475</xdr:colOff>
      <xdr:row>6</xdr:row>
      <xdr:rowOff>90664</xdr:rowOff>
    </xdr:to>
    <xdr:pic>
      <xdr:nvPicPr>
        <xdr:cNvPr id="4098" name="Picture 2">
          <a:extLst>
            <a:ext uri="{FF2B5EF4-FFF2-40B4-BE49-F238E27FC236}">
              <a16:creationId xmlns:a16="http://schemas.microsoft.com/office/drawing/2014/main" id="{71B56018-C590-4560-6E9B-253991882C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92950" y="447675"/>
          <a:ext cx="1533525" cy="8875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352425</xdr:colOff>
      <xdr:row>2</xdr:row>
      <xdr:rowOff>57150</xdr:rowOff>
    </xdr:from>
    <xdr:to>
      <xdr:col>3</xdr:col>
      <xdr:colOff>1781175</xdr:colOff>
      <xdr:row>6</xdr:row>
      <xdr:rowOff>0</xdr:rowOff>
    </xdr:to>
    <xdr:pic>
      <xdr:nvPicPr>
        <xdr:cNvPr id="6145" name="Picture 1">
          <a:extLst>
            <a:ext uri="{FF2B5EF4-FFF2-40B4-BE49-F238E27FC236}">
              <a16:creationId xmlns:a16="http://schemas.microsoft.com/office/drawing/2014/main" id="{78E944C0-9D5C-956A-F16E-645EE03256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20150" y="381000"/>
          <a:ext cx="142875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314325</xdr:colOff>
      <xdr:row>2</xdr:row>
      <xdr:rowOff>28575</xdr:rowOff>
    </xdr:from>
    <xdr:to>
      <xdr:col>2</xdr:col>
      <xdr:colOff>1752600</xdr:colOff>
      <xdr:row>5</xdr:row>
      <xdr:rowOff>180975</xdr:rowOff>
    </xdr:to>
    <xdr:pic>
      <xdr:nvPicPr>
        <xdr:cNvPr id="6146" name="Picture 2">
          <a:extLst>
            <a:ext uri="{FF2B5EF4-FFF2-40B4-BE49-F238E27FC236}">
              <a16:creationId xmlns:a16="http://schemas.microsoft.com/office/drawing/2014/main" id="{0BEC8AA4-7D4B-B4F8-5449-599F8BAB551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734175" y="352425"/>
          <a:ext cx="143827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361950</xdr:colOff>
      <xdr:row>2</xdr:row>
      <xdr:rowOff>123824</xdr:rowOff>
    </xdr:from>
    <xdr:to>
      <xdr:col>3</xdr:col>
      <xdr:colOff>1781175</xdr:colOff>
      <xdr:row>6</xdr:row>
      <xdr:rowOff>88899</xdr:rowOff>
    </xdr:to>
    <xdr:pic>
      <xdr:nvPicPr>
        <xdr:cNvPr id="7169" name="Picture 1">
          <a:extLst>
            <a:ext uri="{FF2B5EF4-FFF2-40B4-BE49-F238E27FC236}">
              <a16:creationId xmlns:a16="http://schemas.microsoft.com/office/drawing/2014/main" id="{AF203830-8A74-AE40-DFFD-6846568907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39250" y="447674"/>
          <a:ext cx="1419225" cy="70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295275</xdr:colOff>
      <xdr:row>2</xdr:row>
      <xdr:rowOff>95250</xdr:rowOff>
    </xdr:from>
    <xdr:to>
      <xdr:col>2</xdr:col>
      <xdr:colOff>1819275</xdr:colOff>
      <xdr:row>6</xdr:row>
      <xdr:rowOff>136594</xdr:rowOff>
    </xdr:to>
    <xdr:pic>
      <xdr:nvPicPr>
        <xdr:cNvPr id="7170" name="Picture 2">
          <a:extLst>
            <a:ext uri="{FF2B5EF4-FFF2-40B4-BE49-F238E27FC236}">
              <a16:creationId xmlns:a16="http://schemas.microsoft.com/office/drawing/2014/main" id="{EDB91180-2E41-5394-F431-82CEF38144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6275" y="419100"/>
          <a:ext cx="1524000" cy="7779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457200</xdr:colOff>
      <xdr:row>2</xdr:row>
      <xdr:rowOff>104775</xdr:rowOff>
    </xdr:from>
    <xdr:to>
      <xdr:col>3</xdr:col>
      <xdr:colOff>1885950</xdr:colOff>
      <xdr:row>5</xdr:row>
      <xdr:rowOff>304800</xdr:rowOff>
    </xdr:to>
    <xdr:pic>
      <xdr:nvPicPr>
        <xdr:cNvPr id="8193" name="Picture 1">
          <a:extLst>
            <a:ext uri="{FF2B5EF4-FFF2-40B4-BE49-F238E27FC236}">
              <a16:creationId xmlns:a16="http://schemas.microsoft.com/office/drawing/2014/main" id="{D729EAC0-A198-6BF2-63B1-0A14B48EB4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4925" y="428625"/>
          <a:ext cx="1428750"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333375</xdr:colOff>
      <xdr:row>2</xdr:row>
      <xdr:rowOff>95250</xdr:rowOff>
    </xdr:from>
    <xdr:to>
      <xdr:col>2</xdr:col>
      <xdr:colOff>1857375</xdr:colOff>
      <xdr:row>5</xdr:row>
      <xdr:rowOff>314325</xdr:rowOff>
    </xdr:to>
    <xdr:pic>
      <xdr:nvPicPr>
        <xdr:cNvPr id="8194" name="Picture 2">
          <a:extLst>
            <a:ext uri="{FF2B5EF4-FFF2-40B4-BE49-F238E27FC236}">
              <a16:creationId xmlns:a16="http://schemas.microsoft.com/office/drawing/2014/main" id="{0603A0E8-C162-9352-381E-D221C5C21A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3225" y="419100"/>
          <a:ext cx="152400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419100</xdr:colOff>
      <xdr:row>2</xdr:row>
      <xdr:rowOff>123825</xdr:rowOff>
    </xdr:from>
    <xdr:to>
      <xdr:col>3</xdr:col>
      <xdr:colOff>1838325</xdr:colOff>
      <xdr:row>5</xdr:row>
      <xdr:rowOff>476250</xdr:rowOff>
    </xdr:to>
    <xdr:pic>
      <xdr:nvPicPr>
        <xdr:cNvPr id="9217" name="Picture 1">
          <a:extLst>
            <a:ext uri="{FF2B5EF4-FFF2-40B4-BE49-F238E27FC236}">
              <a16:creationId xmlns:a16="http://schemas.microsoft.com/office/drawing/2014/main" id="{765E1EBB-0EA6-CC1C-8505-17A3DAE37A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96400" y="447675"/>
          <a:ext cx="1419225" cy="1089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390525</xdr:colOff>
      <xdr:row>2</xdr:row>
      <xdr:rowOff>85725</xdr:rowOff>
    </xdr:from>
    <xdr:to>
      <xdr:col>2</xdr:col>
      <xdr:colOff>1914525</xdr:colOff>
      <xdr:row>5</xdr:row>
      <xdr:rowOff>487902</xdr:rowOff>
    </xdr:to>
    <xdr:pic>
      <xdr:nvPicPr>
        <xdr:cNvPr id="9218" name="Picture 2">
          <a:extLst>
            <a:ext uri="{FF2B5EF4-FFF2-40B4-BE49-F238E27FC236}">
              <a16:creationId xmlns:a16="http://schemas.microsoft.com/office/drawing/2014/main" id="{041FF6D4-7A05-328A-CAAB-B997E3C74D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21525" y="409575"/>
          <a:ext cx="1524000" cy="11387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542925</xdr:colOff>
      <xdr:row>2</xdr:row>
      <xdr:rowOff>104775</xdr:rowOff>
    </xdr:from>
    <xdr:to>
      <xdr:col>3</xdr:col>
      <xdr:colOff>1971675</xdr:colOff>
      <xdr:row>6</xdr:row>
      <xdr:rowOff>323850</xdr:rowOff>
    </xdr:to>
    <xdr:pic>
      <xdr:nvPicPr>
        <xdr:cNvPr id="10241" name="Picture 1">
          <a:extLst>
            <a:ext uri="{FF2B5EF4-FFF2-40B4-BE49-F238E27FC236}">
              <a16:creationId xmlns:a16="http://schemas.microsoft.com/office/drawing/2014/main" id="{330F95D2-5036-8520-A3E3-AFD7D923C2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20225" y="428625"/>
          <a:ext cx="1428750" cy="955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409575</xdr:colOff>
      <xdr:row>2</xdr:row>
      <xdr:rowOff>57150</xdr:rowOff>
    </xdr:from>
    <xdr:to>
      <xdr:col>2</xdr:col>
      <xdr:colOff>1943100</xdr:colOff>
      <xdr:row>6</xdr:row>
      <xdr:rowOff>320469</xdr:rowOff>
    </xdr:to>
    <xdr:pic>
      <xdr:nvPicPr>
        <xdr:cNvPr id="10242" name="Picture 2">
          <a:extLst>
            <a:ext uri="{FF2B5EF4-FFF2-40B4-BE49-F238E27FC236}">
              <a16:creationId xmlns:a16="http://schemas.microsoft.com/office/drawing/2014/main" id="{21B43F95-9C76-DD61-41CD-0E1B84FD5F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40575" y="381000"/>
          <a:ext cx="1533525" cy="9999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409575</xdr:colOff>
      <xdr:row>2</xdr:row>
      <xdr:rowOff>66674</xdr:rowOff>
    </xdr:from>
    <xdr:to>
      <xdr:col>3</xdr:col>
      <xdr:colOff>1838325</xdr:colOff>
      <xdr:row>6</xdr:row>
      <xdr:rowOff>114299</xdr:rowOff>
    </xdr:to>
    <xdr:pic>
      <xdr:nvPicPr>
        <xdr:cNvPr id="11265" name="Picture 3">
          <a:extLst>
            <a:ext uri="{FF2B5EF4-FFF2-40B4-BE49-F238E27FC236}">
              <a16:creationId xmlns:a16="http://schemas.microsoft.com/office/drawing/2014/main" id="{FCC1493C-01C6-7B4F-13F8-7DD0DC9A0D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86875" y="390524"/>
          <a:ext cx="1428750" cy="784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333375</xdr:colOff>
      <xdr:row>2</xdr:row>
      <xdr:rowOff>47625</xdr:rowOff>
    </xdr:from>
    <xdr:to>
      <xdr:col>2</xdr:col>
      <xdr:colOff>1876425</xdr:colOff>
      <xdr:row>6</xdr:row>
      <xdr:rowOff>157163</xdr:rowOff>
    </xdr:to>
    <xdr:pic>
      <xdr:nvPicPr>
        <xdr:cNvPr id="11266" name="Picture 4">
          <a:extLst>
            <a:ext uri="{FF2B5EF4-FFF2-40B4-BE49-F238E27FC236}">
              <a16:creationId xmlns:a16="http://schemas.microsoft.com/office/drawing/2014/main" id="{637FE193-FA13-882A-F7A8-A1F2D1DB72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64375" y="371475"/>
          <a:ext cx="1543050" cy="8461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409575</xdr:colOff>
      <xdr:row>2</xdr:row>
      <xdr:rowOff>117475</xdr:rowOff>
    </xdr:from>
    <xdr:to>
      <xdr:col>3</xdr:col>
      <xdr:colOff>1838325</xdr:colOff>
      <xdr:row>6</xdr:row>
      <xdr:rowOff>292100</xdr:rowOff>
    </xdr:to>
    <xdr:pic>
      <xdr:nvPicPr>
        <xdr:cNvPr id="12289" name="Picture 3">
          <a:extLst>
            <a:ext uri="{FF2B5EF4-FFF2-40B4-BE49-F238E27FC236}">
              <a16:creationId xmlns:a16="http://schemas.microsoft.com/office/drawing/2014/main" id="{B1F47C82-2054-ADAB-1187-3F3B386926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86875" y="441325"/>
          <a:ext cx="1428750" cy="911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358775</xdr:colOff>
      <xdr:row>3</xdr:row>
      <xdr:rowOff>57150</xdr:rowOff>
    </xdr:from>
    <xdr:to>
      <xdr:col>2</xdr:col>
      <xdr:colOff>1901825</xdr:colOff>
      <xdr:row>6</xdr:row>
      <xdr:rowOff>288925</xdr:rowOff>
    </xdr:to>
    <xdr:pic>
      <xdr:nvPicPr>
        <xdr:cNvPr id="12290" name="Picture 4">
          <a:extLst>
            <a:ext uri="{FF2B5EF4-FFF2-40B4-BE49-F238E27FC236}">
              <a16:creationId xmlns:a16="http://schemas.microsoft.com/office/drawing/2014/main" id="{3E2D912D-4E11-4175-7B35-28E987299C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89775" y="565150"/>
          <a:ext cx="1543050" cy="784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381000</xdr:colOff>
      <xdr:row>2</xdr:row>
      <xdr:rowOff>111124</xdr:rowOff>
    </xdr:from>
    <xdr:to>
      <xdr:col>3</xdr:col>
      <xdr:colOff>1809750</xdr:colOff>
      <xdr:row>6</xdr:row>
      <xdr:rowOff>50799</xdr:rowOff>
    </xdr:to>
    <xdr:pic>
      <xdr:nvPicPr>
        <xdr:cNvPr id="13313" name="Picture 3">
          <a:extLst>
            <a:ext uri="{FF2B5EF4-FFF2-40B4-BE49-F238E27FC236}">
              <a16:creationId xmlns:a16="http://schemas.microsoft.com/office/drawing/2014/main" id="{BFE9E7FB-B7E2-F8CE-7887-4CDC9EA000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58300" y="434974"/>
          <a:ext cx="1428750"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400050</xdr:colOff>
      <xdr:row>2</xdr:row>
      <xdr:rowOff>53975</xdr:rowOff>
    </xdr:from>
    <xdr:to>
      <xdr:col>2</xdr:col>
      <xdr:colOff>1924050</xdr:colOff>
      <xdr:row>6</xdr:row>
      <xdr:rowOff>85869</xdr:rowOff>
    </xdr:to>
    <xdr:pic>
      <xdr:nvPicPr>
        <xdr:cNvPr id="13314" name="Picture 4">
          <a:extLst>
            <a:ext uri="{FF2B5EF4-FFF2-40B4-BE49-F238E27FC236}">
              <a16:creationId xmlns:a16="http://schemas.microsoft.com/office/drawing/2014/main" id="{076C0CE8-4419-DFBA-793E-246230952B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31050" y="377825"/>
          <a:ext cx="1524000" cy="7684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361950</xdr:colOff>
      <xdr:row>2</xdr:row>
      <xdr:rowOff>142874</xdr:rowOff>
    </xdr:from>
    <xdr:to>
      <xdr:col>3</xdr:col>
      <xdr:colOff>1790700</xdr:colOff>
      <xdr:row>6</xdr:row>
      <xdr:rowOff>88899</xdr:rowOff>
    </xdr:to>
    <xdr:pic>
      <xdr:nvPicPr>
        <xdr:cNvPr id="14337" name="Picture 3">
          <a:extLst>
            <a:ext uri="{FF2B5EF4-FFF2-40B4-BE49-F238E27FC236}">
              <a16:creationId xmlns:a16="http://schemas.microsoft.com/office/drawing/2014/main" id="{BC680977-C32F-957F-34D5-C9A4EE8D3E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39250" y="466724"/>
          <a:ext cx="1428750" cy="682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314325</xdr:colOff>
      <xdr:row>2</xdr:row>
      <xdr:rowOff>104774</xdr:rowOff>
    </xdr:from>
    <xdr:to>
      <xdr:col>2</xdr:col>
      <xdr:colOff>1819275</xdr:colOff>
      <xdr:row>6</xdr:row>
      <xdr:rowOff>139837</xdr:rowOff>
    </xdr:to>
    <xdr:pic>
      <xdr:nvPicPr>
        <xdr:cNvPr id="14338" name="Picture 4">
          <a:extLst>
            <a:ext uri="{FF2B5EF4-FFF2-40B4-BE49-F238E27FC236}">
              <a16:creationId xmlns:a16="http://schemas.microsoft.com/office/drawing/2014/main" id="{90EE1829-E542-C94E-E29F-0177F45C0C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45325" y="428624"/>
          <a:ext cx="1504950" cy="771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485775</xdr:colOff>
      <xdr:row>2</xdr:row>
      <xdr:rowOff>142875</xdr:rowOff>
    </xdr:from>
    <xdr:to>
      <xdr:col>3</xdr:col>
      <xdr:colOff>1905000</xdr:colOff>
      <xdr:row>6</xdr:row>
      <xdr:rowOff>311150</xdr:rowOff>
    </xdr:to>
    <xdr:pic>
      <xdr:nvPicPr>
        <xdr:cNvPr id="15361" name="Picture 1">
          <a:extLst>
            <a:ext uri="{FF2B5EF4-FFF2-40B4-BE49-F238E27FC236}">
              <a16:creationId xmlns:a16="http://schemas.microsoft.com/office/drawing/2014/main" id="{348EAE8C-2BFD-A541-7332-14EA2E8D4B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63075" y="466725"/>
          <a:ext cx="1419225"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352425</xdr:colOff>
      <xdr:row>2</xdr:row>
      <xdr:rowOff>104774</xdr:rowOff>
    </xdr:from>
    <xdr:to>
      <xdr:col>2</xdr:col>
      <xdr:colOff>1876425</xdr:colOff>
      <xdr:row>6</xdr:row>
      <xdr:rowOff>350209</xdr:rowOff>
    </xdr:to>
    <xdr:pic>
      <xdr:nvPicPr>
        <xdr:cNvPr id="15362" name="Picture 2">
          <a:extLst>
            <a:ext uri="{FF2B5EF4-FFF2-40B4-BE49-F238E27FC236}">
              <a16:creationId xmlns:a16="http://schemas.microsoft.com/office/drawing/2014/main" id="{01DAEC29-1322-94B3-CD08-D969B1DF4C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83425" y="428624"/>
          <a:ext cx="1524000" cy="9820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390525</xdr:colOff>
      <xdr:row>2</xdr:row>
      <xdr:rowOff>104774</xdr:rowOff>
    </xdr:from>
    <xdr:to>
      <xdr:col>3</xdr:col>
      <xdr:colOff>1819275</xdr:colOff>
      <xdr:row>6</xdr:row>
      <xdr:rowOff>120650</xdr:rowOff>
    </xdr:to>
    <xdr:pic>
      <xdr:nvPicPr>
        <xdr:cNvPr id="16385" name="Picture 3">
          <a:extLst>
            <a:ext uri="{FF2B5EF4-FFF2-40B4-BE49-F238E27FC236}">
              <a16:creationId xmlns:a16="http://schemas.microsoft.com/office/drawing/2014/main" id="{621C8DE9-C7DD-45D2-BA70-601A23B199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428624"/>
          <a:ext cx="1428750" cy="7524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247650</xdr:colOff>
      <xdr:row>2</xdr:row>
      <xdr:rowOff>57149</xdr:rowOff>
    </xdr:from>
    <xdr:to>
      <xdr:col>2</xdr:col>
      <xdr:colOff>1781175</xdr:colOff>
      <xdr:row>6</xdr:row>
      <xdr:rowOff>106064</xdr:rowOff>
    </xdr:to>
    <xdr:pic>
      <xdr:nvPicPr>
        <xdr:cNvPr id="16386" name="Picture 4">
          <a:extLst>
            <a:ext uri="{FF2B5EF4-FFF2-40B4-BE49-F238E27FC236}">
              <a16:creationId xmlns:a16="http://schemas.microsoft.com/office/drawing/2014/main" id="{83D569D4-815E-371A-F17B-362745AE60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78650" y="380999"/>
          <a:ext cx="1533525" cy="7855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3</xdr:col>
      <xdr:colOff>457200</xdr:colOff>
      <xdr:row>2</xdr:row>
      <xdr:rowOff>142874</xdr:rowOff>
    </xdr:from>
    <xdr:to>
      <xdr:col>3</xdr:col>
      <xdr:colOff>1885950</xdr:colOff>
      <xdr:row>6</xdr:row>
      <xdr:rowOff>171450</xdr:rowOff>
    </xdr:to>
    <xdr:pic>
      <xdr:nvPicPr>
        <xdr:cNvPr id="17409" name="Picture 1">
          <a:extLst>
            <a:ext uri="{FF2B5EF4-FFF2-40B4-BE49-F238E27FC236}">
              <a16:creationId xmlns:a16="http://schemas.microsoft.com/office/drawing/2014/main" id="{60C99BC2-9FC0-A463-ABB3-CFE6962F51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34500" y="466724"/>
          <a:ext cx="1428750" cy="7651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333375</xdr:colOff>
      <xdr:row>2</xdr:row>
      <xdr:rowOff>95250</xdr:rowOff>
    </xdr:from>
    <xdr:to>
      <xdr:col>2</xdr:col>
      <xdr:colOff>1857375</xdr:colOff>
      <xdr:row>7</xdr:row>
      <xdr:rowOff>2526</xdr:rowOff>
    </xdr:to>
    <xdr:pic>
      <xdr:nvPicPr>
        <xdr:cNvPr id="17410" name="Picture 2">
          <a:extLst>
            <a:ext uri="{FF2B5EF4-FFF2-40B4-BE49-F238E27FC236}">
              <a16:creationId xmlns:a16="http://schemas.microsoft.com/office/drawing/2014/main" id="{7161A5E7-5365-1AD2-2748-1553CF2E7B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64375" y="419100"/>
          <a:ext cx="1524000" cy="8280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358775</xdr:colOff>
      <xdr:row>2</xdr:row>
      <xdr:rowOff>142875</xdr:rowOff>
    </xdr:from>
    <xdr:to>
      <xdr:col>3</xdr:col>
      <xdr:colOff>1787525</xdr:colOff>
      <xdr:row>6</xdr:row>
      <xdr:rowOff>152400</xdr:rowOff>
    </xdr:to>
    <xdr:pic>
      <xdr:nvPicPr>
        <xdr:cNvPr id="18433" name="Picture 3">
          <a:extLst>
            <a:ext uri="{FF2B5EF4-FFF2-40B4-BE49-F238E27FC236}">
              <a16:creationId xmlns:a16="http://schemas.microsoft.com/office/drawing/2014/main" id="{7049EDAA-FEB7-5200-6276-6F8E9FC118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36075" y="466725"/>
          <a:ext cx="1428750" cy="746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381000</xdr:colOff>
      <xdr:row>2</xdr:row>
      <xdr:rowOff>104775</xdr:rowOff>
    </xdr:from>
    <xdr:to>
      <xdr:col>2</xdr:col>
      <xdr:colOff>1914525</xdr:colOff>
      <xdr:row>6</xdr:row>
      <xdr:rowOff>161925</xdr:rowOff>
    </xdr:to>
    <xdr:pic>
      <xdr:nvPicPr>
        <xdr:cNvPr id="18434" name="Picture 4">
          <a:extLst>
            <a:ext uri="{FF2B5EF4-FFF2-40B4-BE49-F238E27FC236}">
              <a16:creationId xmlns:a16="http://schemas.microsoft.com/office/drawing/2014/main" id="{48D28B50-2A7A-5AB4-F8F5-4A07F679BF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12000" y="428625"/>
          <a:ext cx="1533525" cy="793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3</xdr:col>
      <xdr:colOff>390525</xdr:colOff>
      <xdr:row>2</xdr:row>
      <xdr:rowOff>98424</xdr:rowOff>
    </xdr:from>
    <xdr:to>
      <xdr:col>3</xdr:col>
      <xdr:colOff>1819275</xdr:colOff>
      <xdr:row>6</xdr:row>
      <xdr:rowOff>273050</xdr:rowOff>
    </xdr:to>
    <xdr:pic>
      <xdr:nvPicPr>
        <xdr:cNvPr id="19457" name="Picture 1">
          <a:extLst>
            <a:ext uri="{FF2B5EF4-FFF2-40B4-BE49-F238E27FC236}">
              <a16:creationId xmlns:a16="http://schemas.microsoft.com/office/drawing/2014/main" id="{9E09E548-E25C-D4C9-9E13-E4B37CEB28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422274"/>
          <a:ext cx="1428750" cy="9112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358775</xdr:colOff>
      <xdr:row>2</xdr:row>
      <xdr:rowOff>66675</xdr:rowOff>
    </xdr:from>
    <xdr:to>
      <xdr:col>2</xdr:col>
      <xdr:colOff>1892300</xdr:colOff>
      <xdr:row>6</xdr:row>
      <xdr:rowOff>262590</xdr:rowOff>
    </xdr:to>
    <xdr:pic>
      <xdr:nvPicPr>
        <xdr:cNvPr id="19458" name="Picture 2">
          <a:extLst>
            <a:ext uri="{FF2B5EF4-FFF2-40B4-BE49-F238E27FC236}">
              <a16:creationId xmlns:a16="http://schemas.microsoft.com/office/drawing/2014/main" id="{BDA679E3-53A8-F217-4DEC-974E2854D1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89775" y="390525"/>
          <a:ext cx="1533525" cy="9325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3</xdr:col>
      <xdr:colOff>428625</xdr:colOff>
      <xdr:row>2</xdr:row>
      <xdr:rowOff>158750</xdr:rowOff>
    </xdr:from>
    <xdr:to>
      <xdr:col>3</xdr:col>
      <xdr:colOff>1847850</xdr:colOff>
      <xdr:row>6</xdr:row>
      <xdr:rowOff>165099</xdr:rowOff>
    </xdr:to>
    <xdr:pic>
      <xdr:nvPicPr>
        <xdr:cNvPr id="20481" name="Picture 1">
          <a:extLst>
            <a:ext uri="{FF2B5EF4-FFF2-40B4-BE49-F238E27FC236}">
              <a16:creationId xmlns:a16="http://schemas.microsoft.com/office/drawing/2014/main" id="{6AF9F954-3F0F-5484-1893-F14F6D93A0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05925" y="482600"/>
          <a:ext cx="1419225" cy="7429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314325</xdr:colOff>
      <xdr:row>2</xdr:row>
      <xdr:rowOff>142874</xdr:rowOff>
    </xdr:from>
    <xdr:to>
      <xdr:col>2</xdr:col>
      <xdr:colOff>1838325</xdr:colOff>
      <xdr:row>6</xdr:row>
      <xdr:rowOff>173037</xdr:rowOff>
    </xdr:to>
    <xdr:pic>
      <xdr:nvPicPr>
        <xdr:cNvPr id="20482" name="Picture 2">
          <a:extLst>
            <a:ext uri="{FF2B5EF4-FFF2-40B4-BE49-F238E27FC236}">
              <a16:creationId xmlns:a16="http://schemas.microsoft.com/office/drawing/2014/main" id="{D5E9159A-0A21-896C-DD03-106C69B072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45325" y="466724"/>
          <a:ext cx="1524000" cy="766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xdr:col>
      <xdr:colOff>409575</xdr:colOff>
      <xdr:row>2</xdr:row>
      <xdr:rowOff>161924</xdr:rowOff>
    </xdr:from>
    <xdr:to>
      <xdr:col>3</xdr:col>
      <xdr:colOff>1838325</xdr:colOff>
      <xdr:row>6</xdr:row>
      <xdr:rowOff>146050</xdr:rowOff>
    </xdr:to>
    <xdr:pic>
      <xdr:nvPicPr>
        <xdr:cNvPr id="21505" name="Picture 3">
          <a:extLst>
            <a:ext uri="{FF2B5EF4-FFF2-40B4-BE49-F238E27FC236}">
              <a16:creationId xmlns:a16="http://schemas.microsoft.com/office/drawing/2014/main" id="{72FA9B72-3201-014E-7E13-919B2E2C95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86875" y="485774"/>
          <a:ext cx="1428750" cy="7207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266700</xdr:colOff>
      <xdr:row>2</xdr:row>
      <xdr:rowOff>104774</xdr:rowOff>
    </xdr:from>
    <xdr:to>
      <xdr:col>2</xdr:col>
      <xdr:colOff>1800225</xdr:colOff>
      <xdr:row>6</xdr:row>
      <xdr:rowOff>173263</xdr:rowOff>
    </xdr:to>
    <xdr:pic>
      <xdr:nvPicPr>
        <xdr:cNvPr id="21506" name="Picture 4">
          <a:extLst>
            <a:ext uri="{FF2B5EF4-FFF2-40B4-BE49-F238E27FC236}">
              <a16:creationId xmlns:a16="http://schemas.microsoft.com/office/drawing/2014/main" id="{5FF7019D-CF21-CED6-1408-D43F9BD206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97700" y="428624"/>
          <a:ext cx="1533525" cy="8050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3</xdr:col>
      <xdr:colOff>447675</xdr:colOff>
      <xdr:row>2</xdr:row>
      <xdr:rowOff>152401</xdr:rowOff>
    </xdr:from>
    <xdr:to>
      <xdr:col>3</xdr:col>
      <xdr:colOff>1876425</xdr:colOff>
      <xdr:row>6</xdr:row>
      <xdr:rowOff>165101</xdr:rowOff>
    </xdr:to>
    <xdr:pic>
      <xdr:nvPicPr>
        <xdr:cNvPr id="22529" name="Picture 3">
          <a:extLst>
            <a:ext uri="{FF2B5EF4-FFF2-40B4-BE49-F238E27FC236}">
              <a16:creationId xmlns:a16="http://schemas.microsoft.com/office/drawing/2014/main" id="{55A12D34-D524-E7AF-8FC3-B1E621675C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24975" y="476251"/>
          <a:ext cx="1428750" cy="749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314325</xdr:colOff>
      <xdr:row>2</xdr:row>
      <xdr:rowOff>104775</xdr:rowOff>
    </xdr:from>
    <xdr:to>
      <xdr:col>2</xdr:col>
      <xdr:colOff>1847850</xdr:colOff>
      <xdr:row>6</xdr:row>
      <xdr:rowOff>169309</xdr:rowOff>
    </xdr:to>
    <xdr:pic>
      <xdr:nvPicPr>
        <xdr:cNvPr id="22530" name="Picture 4">
          <a:extLst>
            <a:ext uri="{FF2B5EF4-FFF2-40B4-BE49-F238E27FC236}">
              <a16:creationId xmlns:a16="http://schemas.microsoft.com/office/drawing/2014/main" id="{32E1041F-23F3-9BCC-437A-6A4C2789A9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45325" y="428625"/>
          <a:ext cx="1533525" cy="8011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3</xdr:col>
      <xdr:colOff>381000</xdr:colOff>
      <xdr:row>2</xdr:row>
      <xdr:rowOff>123824</xdr:rowOff>
    </xdr:from>
    <xdr:to>
      <xdr:col>3</xdr:col>
      <xdr:colOff>1809750</xdr:colOff>
      <xdr:row>6</xdr:row>
      <xdr:rowOff>152400</xdr:rowOff>
    </xdr:to>
    <xdr:pic>
      <xdr:nvPicPr>
        <xdr:cNvPr id="23553" name="Picture 3">
          <a:extLst>
            <a:ext uri="{FF2B5EF4-FFF2-40B4-BE49-F238E27FC236}">
              <a16:creationId xmlns:a16="http://schemas.microsoft.com/office/drawing/2014/main" id="{6EA621EA-077A-8328-D646-18C755CE57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58300" y="447674"/>
          <a:ext cx="1428750" cy="7651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247650</xdr:colOff>
      <xdr:row>2</xdr:row>
      <xdr:rowOff>66675</xdr:rowOff>
    </xdr:from>
    <xdr:to>
      <xdr:col>2</xdr:col>
      <xdr:colOff>1781175</xdr:colOff>
      <xdr:row>6</xdr:row>
      <xdr:rowOff>162341</xdr:rowOff>
    </xdr:to>
    <xdr:pic>
      <xdr:nvPicPr>
        <xdr:cNvPr id="23554" name="Picture 4">
          <a:extLst>
            <a:ext uri="{FF2B5EF4-FFF2-40B4-BE49-F238E27FC236}">
              <a16:creationId xmlns:a16="http://schemas.microsoft.com/office/drawing/2014/main" id="{42ADE52F-E8F2-943C-DF84-D5A078E68B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78650" y="390525"/>
          <a:ext cx="1533525" cy="8322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3</xdr:col>
      <xdr:colOff>523875</xdr:colOff>
      <xdr:row>2</xdr:row>
      <xdr:rowOff>123825</xdr:rowOff>
    </xdr:from>
    <xdr:to>
      <xdr:col>3</xdr:col>
      <xdr:colOff>1952625</xdr:colOff>
      <xdr:row>7</xdr:row>
      <xdr:rowOff>152400</xdr:rowOff>
    </xdr:to>
    <xdr:pic>
      <xdr:nvPicPr>
        <xdr:cNvPr id="24577" name="Picture 5">
          <a:extLst>
            <a:ext uri="{FF2B5EF4-FFF2-40B4-BE49-F238E27FC236}">
              <a16:creationId xmlns:a16="http://schemas.microsoft.com/office/drawing/2014/main" id="{8F325F60-8A10-1241-BD5F-719FB4BE13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91600" y="447675"/>
          <a:ext cx="142875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381000</xdr:colOff>
      <xdr:row>2</xdr:row>
      <xdr:rowOff>85725</xdr:rowOff>
    </xdr:from>
    <xdr:to>
      <xdr:col>2</xdr:col>
      <xdr:colOff>1914525</xdr:colOff>
      <xdr:row>7</xdr:row>
      <xdr:rowOff>152400</xdr:rowOff>
    </xdr:to>
    <xdr:pic>
      <xdr:nvPicPr>
        <xdr:cNvPr id="24578" name="Picture 6">
          <a:extLst>
            <a:ext uri="{FF2B5EF4-FFF2-40B4-BE49-F238E27FC236}">
              <a16:creationId xmlns:a16="http://schemas.microsoft.com/office/drawing/2014/main" id="{0EB1800A-DF91-0EFC-D971-3D2FF3FD9D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00850" y="409575"/>
          <a:ext cx="1533525"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3</xdr:col>
      <xdr:colOff>371475</xdr:colOff>
      <xdr:row>2</xdr:row>
      <xdr:rowOff>76200</xdr:rowOff>
    </xdr:from>
    <xdr:to>
      <xdr:col>3</xdr:col>
      <xdr:colOff>1800225</xdr:colOff>
      <xdr:row>6</xdr:row>
      <xdr:rowOff>146050</xdr:rowOff>
    </xdr:to>
    <xdr:pic>
      <xdr:nvPicPr>
        <xdr:cNvPr id="25601" name="Picture 1">
          <a:extLst>
            <a:ext uri="{FF2B5EF4-FFF2-40B4-BE49-F238E27FC236}">
              <a16:creationId xmlns:a16="http://schemas.microsoft.com/office/drawing/2014/main" id="{D78D4D64-8F84-690C-BA76-417B5BCA5C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48775" y="400050"/>
          <a:ext cx="1428750" cy="806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228600</xdr:colOff>
      <xdr:row>2</xdr:row>
      <xdr:rowOff>28575</xdr:rowOff>
    </xdr:from>
    <xdr:to>
      <xdr:col>2</xdr:col>
      <xdr:colOff>1762125</xdr:colOff>
      <xdr:row>6</xdr:row>
      <xdr:rowOff>142413</xdr:rowOff>
    </xdr:to>
    <xdr:pic>
      <xdr:nvPicPr>
        <xdr:cNvPr id="25602" name="Picture 2">
          <a:extLst>
            <a:ext uri="{FF2B5EF4-FFF2-40B4-BE49-F238E27FC236}">
              <a16:creationId xmlns:a16="http://schemas.microsoft.com/office/drawing/2014/main" id="{B290D559-0008-7704-35A6-15EB1B8EAA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59600" y="352425"/>
          <a:ext cx="1533525" cy="850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3</xdr:col>
      <xdr:colOff>330200</xdr:colOff>
      <xdr:row>2</xdr:row>
      <xdr:rowOff>136524</xdr:rowOff>
    </xdr:from>
    <xdr:to>
      <xdr:col>3</xdr:col>
      <xdr:colOff>1758950</xdr:colOff>
      <xdr:row>6</xdr:row>
      <xdr:rowOff>76200</xdr:rowOff>
    </xdr:to>
    <xdr:pic>
      <xdr:nvPicPr>
        <xdr:cNvPr id="26625" name="Picture 1">
          <a:extLst>
            <a:ext uri="{FF2B5EF4-FFF2-40B4-BE49-F238E27FC236}">
              <a16:creationId xmlns:a16="http://schemas.microsoft.com/office/drawing/2014/main" id="{0BD6D8C2-02CA-BDA4-6D92-EA50466D30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07500" y="460374"/>
          <a:ext cx="1428750" cy="6762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269875</xdr:colOff>
      <xdr:row>2</xdr:row>
      <xdr:rowOff>117474</xdr:rowOff>
    </xdr:from>
    <xdr:to>
      <xdr:col>2</xdr:col>
      <xdr:colOff>1793875</xdr:colOff>
      <xdr:row>6</xdr:row>
      <xdr:rowOff>102809</xdr:rowOff>
    </xdr:to>
    <xdr:pic>
      <xdr:nvPicPr>
        <xdr:cNvPr id="26626" name="Picture 2">
          <a:extLst>
            <a:ext uri="{FF2B5EF4-FFF2-40B4-BE49-F238E27FC236}">
              <a16:creationId xmlns:a16="http://schemas.microsoft.com/office/drawing/2014/main" id="{D3E16797-DA03-E6F2-011B-B631CBD8A9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00875" y="441324"/>
          <a:ext cx="1524000" cy="7219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3</xdr:col>
      <xdr:colOff>457200</xdr:colOff>
      <xdr:row>2</xdr:row>
      <xdr:rowOff>66674</xdr:rowOff>
    </xdr:from>
    <xdr:to>
      <xdr:col>3</xdr:col>
      <xdr:colOff>1885950</xdr:colOff>
      <xdr:row>6</xdr:row>
      <xdr:rowOff>279399</xdr:rowOff>
    </xdr:to>
    <xdr:pic>
      <xdr:nvPicPr>
        <xdr:cNvPr id="27649" name="Picture 1">
          <a:extLst>
            <a:ext uri="{FF2B5EF4-FFF2-40B4-BE49-F238E27FC236}">
              <a16:creationId xmlns:a16="http://schemas.microsoft.com/office/drawing/2014/main" id="{39B8AC54-28C1-6130-F19C-BE1F716F85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34500" y="390524"/>
          <a:ext cx="1428750" cy="949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342900</xdr:colOff>
      <xdr:row>2</xdr:row>
      <xdr:rowOff>47625</xdr:rowOff>
    </xdr:from>
    <xdr:to>
      <xdr:col>2</xdr:col>
      <xdr:colOff>1876425</xdr:colOff>
      <xdr:row>6</xdr:row>
      <xdr:rowOff>328701</xdr:rowOff>
    </xdr:to>
    <xdr:pic>
      <xdr:nvPicPr>
        <xdr:cNvPr id="27650" name="Picture 2">
          <a:extLst>
            <a:ext uri="{FF2B5EF4-FFF2-40B4-BE49-F238E27FC236}">
              <a16:creationId xmlns:a16="http://schemas.microsoft.com/office/drawing/2014/main" id="{697DC63B-EC5D-71B5-0EA9-BF43CCF1B0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73900" y="371475"/>
          <a:ext cx="1533525" cy="10176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3</xdr:col>
      <xdr:colOff>504825</xdr:colOff>
      <xdr:row>2</xdr:row>
      <xdr:rowOff>85724</xdr:rowOff>
    </xdr:from>
    <xdr:to>
      <xdr:col>3</xdr:col>
      <xdr:colOff>1933575</xdr:colOff>
      <xdr:row>6</xdr:row>
      <xdr:rowOff>342899</xdr:rowOff>
    </xdr:to>
    <xdr:pic>
      <xdr:nvPicPr>
        <xdr:cNvPr id="28673" name="Picture 1">
          <a:extLst>
            <a:ext uri="{FF2B5EF4-FFF2-40B4-BE49-F238E27FC236}">
              <a16:creationId xmlns:a16="http://schemas.microsoft.com/office/drawing/2014/main" id="{4A136EB4-71A2-30A5-ED63-412FE338E4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82125" y="409574"/>
          <a:ext cx="1428750" cy="993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361950</xdr:colOff>
      <xdr:row>2</xdr:row>
      <xdr:rowOff>38100</xdr:rowOff>
    </xdr:from>
    <xdr:to>
      <xdr:col>2</xdr:col>
      <xdr:colOff>1895475</xdr:colOff>
      <xdr:row>7</xdr:row>
      <xdr:rowOff>0</xdr:rowOff>
    </xdr:to>
    <xdr:pic>
      <xdr:nvPicPr>
        <xdr:cNvPr id="28674" name="Picture 2">
          <a:extLst>
            <a:ext uri="{FF2B5EF4-FFF2-40B4-BE49-F238E27FC236}">
              <a16:creationId xmlns:a16="http://schemas.microsoft.com/office/drawing/2014/main" id="{95916E00-F88C-3B87-F317-CA622E234C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81800" y="361950"/>
          <a:ext cx="1533525"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3</xdr:col>
      <xdr:colOff>419100</xdr:colOff>
      <xdr:row>2</xdr:row>
      <xdr:rowOff>104774</xdr:rowOff>
    </xdr:from>
    <xdr:to>
      <xdr:col>3</xdr:col>
      <xdr:colOff>1847850</xdr:colOff>
      <xdr:row>6</xdr:row>
      <xdr:rowOff>171450</xdr:rowOff>
    </xdr:to>
    <xdr:pic>
      <xdr:nvPicPr>
        <xdr:cNvPr id="29697" name="Picture 1">
          <a:extLst>
            <a:ext uri="{FF2B5EF4-FFF2-40B4-BE49-F238E27FC236}">
              <a16:creationId xmlns:a16="http://schemas.microsoft.com/office/drawing/2014/main" id="{FEED0D62-28DD-6BFA-4524-8768651133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96400" y="428624"/>
          <a:ext cx="1428750" cy="8032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295275</xdr:colOff>
      <xdr:row>2</xdr:row>
      <xdr:rowOff>57150</xdr:rowOff>
    </xdr:from>
    <xdr:to>
      <xdr:col>2</xdr:col>
      <xdr:colOff>1838325</xdr:colOff>
      <xdr:row>7</xdr:row>
      <xdr:rowOff>124</xdr:rowOff>
    </xdr:to>
    <xdr:pic>
      <xdr:nvPicPr>
        <xdr:cNvPr id="29698" name="Picture 2">
          <a:extLst>
            <a:ext uri="{FF2B5EF4-FFF2-40B4-BE49-F238E27FC236}">
              <a16:creationId xmlns:a16="http://schemas.microsoft.com/office/drawing/2014/main" id="{674D495D-6C01-A77E-B196-25D4AC1226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6275" y="381000"/>
          <a:ext cx="1543050" cy="8637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3</xdr:col>
      <xdr:colOff>438150</xdr:colOff>
      <xdr:row>2</xdr:row>
      <xdr:rowOff>142874</xdr:rowOff>
    </xdr:from>
    <xdr:to>
      <xdr:col>3</xdr:col>
      <xdr:colOff>1866900</xdr:colOff>
      <xdr:row>6</xdr:row>
      <xdr:rowOff>317499</xdr:rowOff>
    </xdr:to>
    <xdr:pic>
      <xdr:nvPicPr>
        <xdr:cNvPr id="30721" name="Picture 1">
          <a:extLst>
            <a:ext uri="{FF2B5EF4-FFF2-40B4-BE49-F238E27FC236}">
              <a16:creationId xmlns:a16="http://schemas.microsoft.com/office/drawing/2014/main" id="{680ABA68-5621-5AD4-5A41-A3765C9D8F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15450" y="466724"/>
          <a:ext cx="1428750" cy="911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333375</xdr:colOff>
      <xdr:row>2</xdr:row>
      <xdr:rowOff>85725</xdr:rowOff>
    </xdr:from>
    <xdr:to>
      <xdr:col>2</xdr:col>
      <xdr:colOff>1857375</xdr:colOff>
      <xdr:row>6</xdr:row>
      <xdr:rowOff>362543</xdr:rowOff>
    </xdr:to>
    <xdr:pic>
      <xdr:nvPicPr>
        <xdr:cNvPr id="30722" name="Picture 2">
          <a:extLst>
            <a:ext uri="{FF2B5EF4-FFF2-40B4-BE49-F238E27FC236}">
              <a16:creationId xmlns:a16="http://schemas.microsoft.com/office/drawing/2014/main" id="{ED913AAB-591B-FA18-2C45-F2DFA78BEF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64375" y="409575"/>
          <a:ext cx="1524000" cy="10134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3</xdr:col>
      <xdr:colOff>390525</xdr:colOff>
      <xdr:row>2</xdr:row>
      <xdr:rowOff>104775</xdr:rowOff>
    </xdr:from>
    <xdr:to>
      <xdr:col>3</xdr:col>
      <xdr:colOff>1819275</xdr:colOff>
      <xdr:row>6</xdr:row>
      <xdr:rowOff>200025</xdr:rowOff>
    </xdr:to>
    <xdr:pic>
      <xdr:nvPicPr>
        <xdr:cNvPr id="31745" name="Picture 1">
          <a:extLst>
            <a:ext uri="{FF2B5EF4-FFF2-40B4-BE49-F238E27FC236}">
              <a16:creationId xmlns:a16="http://schemas.microsoft.com/office/drawing/2014/main" id="{B873DC9E-02E7-141A-9A7E-605FB46426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58250" y="428625"/>
          <a:ext cx="142875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247650</xdr:colOff>
      <xdr:row>2</xdr:row>
      <xdr:rowOff>47625</xdr:rowOff>
    </xdr:from>
    <xdr:to>
      <xdr:col>2</xdr:col>
      <xdr:colOff>1781175</xdr:colOff>
      <xdr:row>6</xdr:row>
      <xdr:rowOff>219075</xdr:rowOff>
    </xdr:to>
    <xdr:pic>
      <xdr:nvPicPr>
        <xdr:cNvPr id="31746" name="Picture 2">
          <a:extLst>
            <a:ext uri="{FF2B5EF4-FFF2-40B4-BE49-F238E27FC236}">
              <a16:creationId xmlns:a16="http://schemas.microsoft.com/office/drawing/2014/main" id="{27F5A3A3-4EBF-34D2-47FC-B597113959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667500" y="371475"/>
          <a:ext cx="1533525"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3</xdr:col>
      <xdr:colOff>419100</xdr:colOff>
      <xdr:row>2</xdr:row>
      <xdr:rowOff>104775</xdr:rowOff>
    </xdr:from>
    <xdr:to>
      <xdr:col>3</xdr:col>
      <xdr:colOff>1847850</xdr:colOff>
      <xdr:row>6</xdr:row>
      <xdr:rowOff>200025</xdr:rowOff>
    </xdr:to>
    <xdr:pic>
      <xdr:nvPicPr>
        <xdr:cNvPr id="32769" name="Picture 1">
          <a:extLst>
            <a:ext uri="{FF2B5EF4-FFF2-40B4-BE49-F238E27FC236}">
              <a16:creationId xmlns:a16="http://schemas.microsoft.com/office/drawing/2014/main" id="{88260B59-087B-D9EC-3033-512E965820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86825" y="428625"/>
          <a:ext cx="142875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314325</xdr:colOff>
      <xdr:row>2</xdr:row>
      <xdr:rowOff>57150</xdr:rowOff>
    </xdr:from>
    <xdr:to>
      <xdr:col>2</xdr:col>
      <xdr:colOff>1847850</xdr:colOff>
      <xdr:row>6</xdr:row>
      <xdr:rowOff>219075</xdr:rowOff>
    </xdr:to>
    <xdr:pic>
      <xdr:nvPicPr>
        <xdr:cNvPr id="32770" name="Picture 2">
          <a:extLst>
            <a:ext uri="{FF2B5EF4-FFF2-40B4-BE49-F238E27FC236}">
              <a16:creationId xmlns:a16="http://schemas.microsoft.com/office/drawing/2014/main" id="{EDD713CD-5BEC-5B19-9DAC-624EB4013D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34175" y="381000"/>
          <a:ext cx="1533525"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3</xdr:col>
      <xdr:colOff>381000</xdr:colOff>
      <xdr:row>2</xdr:row>
      <xdr:rowOff>47625</xdr:rowOff>
    </xdr:from>
    <xdr:to>
      <xdr:col>3</xdr:col>
      <xdr:colOff>1809750</xdr:colOff>
      <xdr:row>6</xdr:row>
      <xdr:rowOff>200025</xdr:rowOff>
    </xdr:to>
    <xdr:pic>
      <xdr:nvPicPr>
        <xdr:cNvPr id="33793" name="Picture 1">
          <a:extLst>
            <a:ext uri="{FF2B5EF4-FFF2-40B4-BE49-F238E27FC236}">
              <a16:creationId xmlns:a16="http://schemas.microsoft.com/office/drawing/2014/main" id="{824F16BE-FC73-709A-9238-91017E7D20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48725" y="371475"/>
          <a:ext cx="14287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333375</xdr:colOff>
      <xdr:row>2</xdr:row>
      <xdr:rowOff>76200</xdr:rowOff>
    </xdr:from>
    <xdr:to>
      <xdr:col>2</xdr:col>
      <xdr:colOff>1876425</xdr:colOff>
      <xdr:row>6</xdr:row>
      <xdr:rowOff>190500</xdr:rowOff>
    </xdr:to>
    <xdr:pic>
      <xdr:nvPicPr>
        <xdr:cNvPr id="33794" name="Picture 2">
          <a:extLst>
            <a:ext uri="{FF2B5EF4-FFF2-40B4-BE49-F238E27FC236}">
              <a16:creationId xmlns:a16="http://schemas.microsoft.com/office/drawing/2014/main" id="{83245C16-ADC1-586F-9A94-22281F94BB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3225" y="400050"/>
          <a:ext cx="154305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3</xdr:col>
      <xdr:colOff>361950</xdr:colOff>
      <xdr:row>2</xdr:row>
      <xdr:rowOff>85725</xdr:rowOff>
    </xdr:from>
    <xdr:to>
      <xdr:col>3</xdr:col>
      <xdr:colOff>1790700</xdr:colOff>
      <xdr:row>7</xdr:row>
      <xdr:rowOff>0</xdr:rowOff>
    </xdr:to>
    <xdr:pic>
      <xdr:nvPicPr>
        <xdr:cNvPr id="34817" name="Picture 1">
          <a:extLst>
            <a:ext uri="{FF2B5EF4-FFF2-40B4-BE49-F238E27FC236}">
              <a16:creationId xmlns:a16="http://schemas.microsoft.com/office/drawing/2014/main" id="{FCEA0E70-033D-DE50-A259-053CE6F14E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29675" y="409575"/>
          <a:ext cx="1428750"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228600</xdr:colOff>
      <xdr:row>2</xdr:row>
      <xdr:rowOff>38101</xdr:rowOff>
    </xdr:from>
    <xdr:to>
      <xdr:col>2</xdr:col>
      <xdr:colOff>1752600</xdr:colOff>
      <xdr:row>6</xdr:row>
      <xdr:rowOff>355601</xdr:rowOff>
    </xdr:to>
    <xdr:pic>
      <xdr:nvPicPr>
        <xdr:cNvPr id="34818" name="Picture 2">
          <a:extLst>
            <a:ext uri="{FF2B5EF4-FFF2-40B4-BE49-F238E27FC236}">
              <a16:creationId xmlns:a16="http://schemas.microsoft.com/office/drawing/2014/main" id="{A4C4A2AD-29D1-9B16-6726-078ABBACBD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59600" y="361951"/>
          <a:ext cx="1524000" cy="105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3</xdr:col>
      <xdr:colOff>419100</xdr:colOff>
      <xdr:row>2</xdr:row>
      <xdr:rowOff>85724</xdr:rowOff>
    </xdr:from>
    <xdr:to>
      <xdr:col>3</xdr:col>
      <xdr:colOff>1847850</xdr:colOff>
      <xdr:row>6</xdr:row>
      <xdr:rowOff>342900</xdr:rowOff>
    </xdr:to>
    <xdr:pic>
      <xdr:nvPicPr>
        <xdr:cNvPr id="35841" name="Picture 1">
          <a:extLst>
            <a:ext uri="{FF2B5EF4-FFF2-40B4-BE49-F238E27FC236}">
              <a16:creationId xmlns:a16="http://schemas.microsoft.com/office/drawing/2014/main" id="{B789AC54-78DC-884A-BD3C-0F0491C0E1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96400" y="409574"/>
          <a:ext cx="1428750" cy="9937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295275</xdr:colOff>
      <xdr:row>2</xdr:row>
      <xdr:rowOff>38100</xdr:rowOff>
    </xdr:from>
    <xdr:to>
      <xdr:col>2</xdr:col>
      <xdr:colOff>1819275</xdr:colOff>
      <xdr:row>6</xdr:row>
      <xdr:rowOff>339281</xdr:rowOff>
    </xdr:to>
    <xdr:pic>
      <xdr:nvPicPr>
        <xdr:cNvPr id="35842" name="Picture 2">
          <a:extLst>
            <a:ext uri="{FF2B5EF4-FFF2-40B4-BE49-F238E27FC236}">
              <a16:creationId xmlns:a16="http://schemas.microsoft.com/office/drawing/2014/main" id="{2B5AEECF-0241-612E-A167-4A9244C1D0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6275" y="361950"/>
          <a:ext cx="1524000" cy="10377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3</xdr:col>
      <xdr:colOff>428625</xdr:colOff>
      <xdr:row>2</xdr:row>
      <xdr:rowOff>85725</xdr:rowOff>
    </xdr:from>
    <xdr:to>
      <xdr:col>3</xdr:col>
      <xdr:colOff>1857375</xdr:colOff>
      <xdr:row>6</xdr:row>
      <xdr:rowOff>171450</xdr:rowOff>
    </xdr:to>
    <xdr:pic>
      <xdr:nvPicPr>
        <xdr:cNvPr id="36865" name="Picture 1">
          <a:extLst>
            <a:ext uri="{FF2B5EF4-FFF2-40B4-BE49-F238E27FC236}">
              <a16:creationId xmlns:a16="http://schemas.microsoft.com/office/drawing/2014/main" id="{6606D50E-A999-4180-4E45-8FF080FB12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05925" y="409575"/>
          <a:ext cx="1428750" cy="822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295275</xdr:colOff>
      <xdr:row>2</xdr:row>
      <xdr:rowOff>28575</xdr:rowOff>
    </xdr:from>
    <xdr:to>
      <xdr:col>2</xdr:col>
      <xdr:colOff>1819275</xdr:colOff>
      <xdr:row>6</xdr:row>
      <xdr:rowOff>165341</xdr:rowOff>
    </xdr:to>
    <xdr:pic>
      <xdr:nvPicPr>
        <xdr:cNvPr id="36866" name="Picture 2">
          <a:extLst>
            <a:ext uri="{FF2B5EF4-FFF2-40B4-BE49-F238E27FC236}">
              <a16:creationId xmlns:a16="http://schemas.microsoft.com/office/drawing/2014/main" id="{3057FB40-FA7A-155E-8FF4-976DC3EE32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6275" y="352425"/>
          <a:ext cx="1524000" cy="873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3</xdr:col>
      <xdr:colOff>419100</xdr:colOff>
      <xdr:row>2</xdr:row>
      <xdr:rowOff>95250</xdr:rowOff>
    </xdr:from>
    <xdr:to>
      <xdr:col>3</xdr:col>
      <xdr:colOff>1847850</xdr:colOff>
      <xdr:row>6</xdr:row>
      <xdr:rowOff>200025</xdr:rowOff>
    </xdr:to>
    <xdr:pic>
      <xdr:nvPicPr>
        <xdr:cNvPr id="37889" name="Picture 5">
          <a:extLst>
            <a:ext uri="{FF2B5EF4-FFF2-40B4-BE49-F238E27FC236}">
              <a16:creationId xmlns:a16="http://schemas.microsoft.com/office/drawing/2014/main" id="{593B3CA7-2212-52CF-F506-2B32B4D4E6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86825" y="419100"/>
          <a:ext cx="142875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295275</xdr:colOff>
      <xdr:row>2</xdr:row>
      <xdr:rowOff>47625</xdr:rowOff>
    </xdr:from>
    <xdr:to>
      <xdr:col>2</xdr:col>
      <xdr:colOff>1819275</xdr:colOff>
      <xdr:row>6</xdr:row>
      <xdr:rowOff>219075</xdr:rowOff>
    </xdr:to>
    <xdr:pic>
      <xdr:nvPicPr>
        <xdr:cNvPr id="37890" name="Picture 6">
          <a:extLst>
            <a:ext uri="{FF2B5EF4-FFF2-40B4-BE49-F238E27FC236}">
              <a16:creationId xmlns:a16="http://schemas.microsoft.com/office/drawing/2014/main" id="{74A80CBE-0B9A-24DD-8304-BAF72631B8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15125" y="371475"/>
          <a:ext cx="152400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3</xdr:col>
      <xdr:colOff>438150</xdr:colOff>
      <xdr:row>2</xdr:row>
      <xdr:rowOff>95250</xdr:rowOff>
    </xdr:from>
    <xdr:to>
      <xdr:col>3</xdr:col>
      <xdr:colOff>1866900</xdr:colOff>
      <xdr:row>6</xdr:row>
      <xdr:rowOff>323850</xdr:rowOff>
    </xdr:to>
    <xdr:pic>
      <xdr:nvPicPr>
        <xdr:cNvPr id="38913" name="Picture 1">
          <a:extLst>
            <a:ext uri="{FF2B5EF4-FFF2-40B4-BE49-F238E27FC236}">
              <a16:creationId xmlns:a16="http://schemas.microsoft.com/office/drawing/2014/main" id="{211D560C-3A25-8FF7-59D1-04E1D61F22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15450" y="419100"/>
          <a:ext cx="1428750" cy="96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314325</xdr:colOff>
      <xdr:row>2</xdr:row>
      <xdr:rowOff>47625</xdr:rowOff>
    </xdr:from>
    <xdr:to>
      <xdr:col>2</xdr:col>
      <xdr:colOff>1857375</xdr:colOff>
      <xdr:row>6</xdr:row>
      <xdr:rowOff>341149</xdr:rowOff>
    </xdr:to>
    <xdr:pic>
      <xdr:nvPicPr>
        <xdr:cNvPr id="38914" name="Picture 2">
          <a:extLst>
            <a:ext uri="{FF2B5EF4-FFF2-40B4-BE49-F238E27FC236}">
              <a16:creationId xmlns:a16="http://schemas.microsoft.com/office/drawing/2014/main" id="{5711737D-6244-C327-DBEB-5708B8A523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45325" y="371475"/>
          <a:ext cx="1543050" cy="1030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3</xdr:col>
      <xdr:colOff>409575</xdr:colOff>
      <xdr:row>2</xdr:row>
      <xdr:rowOff>123825</xdr:rowOff>
    </xdr:from>
    <xdr:to>
      <xdr:col>3</xdr:col>
      <xdr:colOff>1838325</xdr:colOff>
      <xdr:row>6</xdr:row>
      <xdr:rowOff>228600</xdr:rowOff>
    </xdr:to>
    <xdr:pic>
      <xdr:nvPicPr>
        <xdr:cNvPr id="39937" name="Picture 1">
          <a:extLst>
            <a:ext uri="{FF2B5EF4-FFF2-40B4-BE49-F238E27FC236}">
              <a16:creationId xmlns:a16="http://schemas.microsoft.com/office/drawing/2014/main" id="{B780644F-1662-542D-A676-19C8603EA4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77300" y="447675"/>
          <a:ext cx="142875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266700</xdr:colOff>
      <xdr:row>2</xdr:row>
      <xdr:rowOff>66675</xdr:rowOff>
    </xdr:from>
    <xdr:to>
      <xdr:col>2</xdr:col>
      <xdr:colOff>1800225</xdr:colOff>
      <xdr:row>6</xdr:row>
      <xdr:rowOff>238125</xdr:rowOff>
    </xdr:to>
    <xdr:pic>
      <xdr:nvPicPr>
        <xdr:cNvPr id="39938" name="Picture 2">
          <a:extLst>
            <a:ext uri="{FF2B5EF4-FFF2-40B4-BE49-F238E27FC236}">
              <a16:creationId xmlns:a16="http://schemas.microsoft.com/office/drawing/2014/main" id="{FCCBE7C7-7F59-ACA6-D05F-056937581E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686550" y="390525"/>
          <a:ext cx="1533525"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3</xdr:col>
      <xdr:colOff>339725</xdr:colOff>
      <xdr:row>2</xdr:row>
      <xdr:rowOff>44450</xdr:rowOff>
    </xdr:from>
    <xdr:to>
      <xdr:col>3</xdr:col>
      <xdr:colOff>1768475</xdr:colOff>
      <xdr:row>6</xdr:row>
      <xdr:rowOff>146050</xdr:rowOff>
    </xdr:to>
    <xdr:pic>
      <xdr:nvPicPr>
        <xdr:cNvPr id="40961" name="Picture 5">
          <a:extLst>
            <a:ext uri="{FF2B5EF4-FFF2-40B4-BE49-F238E27FC236}">
              <a16:creationId xmlns:a16="http://schemas.microsoft.com/office/drawing/2014/main" id="{A973E426-9CF2-5189-BCE0-943EFA4EF6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17025" y="368300"/>
          <a:ext cx="142875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301625</xdr:colOff>
      <xdr:row>2</xdr:row>
      <xdr:rowOff>79375</xdr:rowOff>
    </xdr:from>
    <xdr:to>
      <xdr:col>2</xdr:col>
      <xdr:colOff>1768475</xdr:colOff>
      <xdr:row>6</xdr:row>
      <xdr:rowOff>152400</xdr:rowOff>
    </xdr:to>
    <xdr:pic>
      <xdr:nvPicPr>
        <xdr:cNvPr id="40962" name="Picture 2">
          <a:extLst>
            <a:ext uri="{FF2B5EF4-FFF2-40B4-BE49-F238E27FC236}">
              <a16:creationId xmlns:a16="http://schemas.microsoft.com/office/drawing/2014/main" id="{8B884C16-97FF-4CA3-B50F-2769E11A252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032625" y="403225"/>
          <a:ext cx="14668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3</xdr:col>
      <xdr:colOff>381000</xdr:colOff>
      <xdr:row>2</xdr:row>
      <xdr:rowOff>95251</xdr:rowOff>
    </xdr:from>
    <xdr:to>
      <xdr:col>3</xdr:col>
      <xdr:colOff>1809750</xdr:colOff>
      <xdr:row>6</xdr:row>
      <xdr:rowOff>330201</xdr:rowOff>
    </xdr:to>
    <xdr:pic>
      <xdr:nvPicPr>
        <xdr:cNvPr id="41985" name="Picture 5">
          <a:extLst>
            <a:ext uri="{FF2B5EF4-FFF2-40B4-BE49-F238E27FC236}">
              <a16:creationId xmlns:a16="http://schemas.microsoft.com/office/drawing/2014/main" id="{3168E79C-37C5-8C65-B1C5-8C9E8B247D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58300" y="419101"/>
          <a:ext cx="1428750"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238125</xdr:colOff>
      <xdr:row>2</xdr:row>
      <xdr:rowOff>47625</xdr:rowOff>
    </xdr:from>
    <xdr:to>
      <xdr:col>2</xdr:col>
      <xdr:colOff>1781175</xdr:colOff>
      <xdr:row>6</xdr:row>
      <xdr:rowOff>312999</xdr:rowOff>
    </xdr:to>
    <xdr:pic>
      <xdr:nvPicPr>
        <xdr:cNvPr id="41986" name="Picture 6">
          <a:extLst>
            <a:ext uri="{FF2B5EF4-FFF2-40B4-BE49-F238E27FC236}">
              <a16:creationId xmlns:a16="http://schemas.microsoft.com/office/drawing/2014/main" id="{0346D136-80A2-31FF-F988-E378D5FC8D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69125" y="371475"/>
          <a:ext cx="1543050" cy="1001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3</xdr:col>
      <xdr:colOff>400050</xdr:colOff>
      <xdr:row>2</xdr:row>
      <xdr:rowOff>123824</xdr:rowOff>
    </xdr:from>
    <xdr:to>
      <xdr:col>3</xdr:col>
      <xdr:colOff>1828800</xdr:colOff>
      <xdr:row>6</xdr:row>
      <xdr:rowOff>146049</xdr:rowOff>
    </xdr:to>
    <xdr:pic>
      <xdr:nvPicPr>
        <xdr:cNvPr id="43009" name="Picture 1">
          <a:extLst>
            <a:ext uri="{FF2B5EF4-FFF2-40B4-BE49-F238E27FC236}">
              <a16:creationId xmlns:a16="http://schemas.microsoft.com/office/drawing/2014/main" id="{CD5BFF9E-87C8-C8FD-1C6C-CB3C3B853E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77350" y="447674"/>
          <a:ext cx="1428750" cy="758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266700</xdr:colOff>
      <xdr:row>2</xdr:row>
      <xdr:rowOff>76200</xdr:rowOff>
    </xdr:from>
    <xdr:to>
      <xdr:col>2</xdr:col>
      <xdr:colOff>1800225</xdr:colOff>
      <xdr:row>6</xdr:row>
      <xdr:rowOff>145852</xdr:rowOff>
    </xdr:to>
    <xdr:pic>
      <xdr:nvPicPr>
        <xdr:cNvPr id="43010" name="Picture 2">
          <a:extLst>
            <a:ext uri="{FF2B5EF4-FFF2-40B4-BE49-F238E27FC236}">
              <a16:creationId xmlns:a16="http://schemas.microsoft.com/office/drawing/2014/main" id="{F9DAE4E7-2617-57EF-49FF-F039616000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97700" y="400050"/>
          <a:ext cx="1533525" cy="8062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3</xdr:col>
      <xdr:colOff>457200</xdr:colOff>
      <xdr:row>2</xdr:row>
      <xdr:rowOff>142875</xdr:rowOff>
    </xdr:from>
    <xdr:to>
      <xdr:col>3</xdr:col>
      <xdr:colOff>1885950</xdr:colOff>
      <xdr:row>6</xdr:row>
      <xdr:rowOff>238125</xdr:rowOff>
    </xdr:to>
    <xdr:pic>
      <xdr:nvPicPr>
        <xdr:cNvPr id="44033" name="Picture 1">
          <a:extLst>
            <a:ext uri="{FF2B5EF4-FFF2-40B4-BE49-F238E27FC236}">
              <a16:creationId xmlns:a16="http://schemas.microsoft.com/office/drawing/2014/main" id="{DECDACF0-1DE3-60A8-5AC8-11BC0DEC6A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4925" y="466725"/>
          <a:ext cx="142875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333375</xdr:colOff>
      <xdr:row>2</xdr:row>
      <xdr:rowOff>85725</xdr:rowOff>
    </xdr:from>
    <xdr:to>
      <xdr:col>2</xdr:col>
      <xdr:colOff>1857375</xdr:colOff>
      <xdr:row>6</xdr:row>
      <xdr:rowOff>257175</xdr:rowOff>
    </xdr:to>
    <xdr:pic>
      <xdr:nvPicPr>
        <xdr:cNvPr id="44034" name="Picture 2">
          <a:extLst>
            <a:ext uri="{FF2B5EF4-FFF2-40B4-BE49-F238E27FC236}">
              <a16:creationId xmlns:a16="http://schemas.microsoft.com/office/drawing/2014/main" id="{5AE399C7-D5BC-3341-8BD1-4CD7B3FFFC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3225" y="409575"/>
          <a:ext cx="152400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3</xdr:col>
      <xdr:colOff>485775</xdr:colOff>
      <xdr:row>2</xdr:row>
      <xdr:rowOff>76200</xdr:rowOff>
    </xdr:from>
    <xdr:to>
      <xdr:col>3</xdr:col>
      <xdr:colOff>1905000</xdr:colOff>
      <xdr:row>6</xdr:row>
      <xdr:rowOff>133350</xdr:rowOff>
    </xdr:to>
    <xdr:pic>
      <xdr:nvPicPr>
        <xdr:cNvPr id="45057" name="Picture 1">
          <a:extLst>
            <a:ext uri="{FF2B5EF4-FFF2-40B4-BE49-F238E27FC236}">
              <a16:creationId xmlns:a16="http://schemas.microsoft.com/office/drawing/2014/main" id="{99286327-A1A1-0A97-A32D-601B203ED9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63075" y="400050"/>
          <a:ext cx="1419225" cy="793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352425</xdr:colOff>
      <xdr:row>2</xdr:row>
      <xdr:rowOff>28575</xdr:rowOff>
    </xdr:from>
    <xdr:to>
      <xdr:col>2</xdr:col>
      <xdr:colOff>1876425</xdr:colOff>
      <xdr:row>6</xdr:row>
      <xdr:rowOff>156596</xdr:rowOff>
    </xdr:to>
    <xdr:pic>
      <xdr:nvPicPr>
        <xdr:cNvPr id="45058" name="Picture 2">
          <a:extLst>
            <a:ext uri="{FF2B5EF4-FFF2-40B4-BE49-F238E27FC236}">
              <a16:creationId xmlns:a16="http://schemas.microsoft.com/office/drawing/2014/main" id="{F503DF85-D580-9C63-F666-A89EA8270F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83425" y="352425"/>
          <a:ext cx="1524000" cy="864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3</xdr:col>
      <xdr:colOff>419100</xdr:colOff>
      <xdr:row>2</xdr:row>
      <xdr:rowOff>180975</xdr:rowOff>
    </xdr:from>
    <xdr:to>
      <xdr:col>3</xdr:col>
      <xdr:colOff>1847850</xdr:colOff>
      <xdr:row>6</xdr:row>
      <xdr:rowOff>311150</xdr:rowOff>
    </xdr:to>
    <xdr:pic>
      <xdr:nvPicPr>
        <xdr:cNvPr id="46081" name="Picture 1">
          <a:extLst>
            <a:ext uri="{FF2B5EF4-FFF2-40B4-BE49-F238E27FC236}">
              <a16:creationId xmlns:a16="http://schemas.microsoft.com/office/drawing/2014/main" id="{084A9B08-90DB-87E4-01ED-49DBDC67D0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96400" y="504825"/>
          <a:ext cx="142875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295275</xdr:colOff>
      <xdr:row>2</xdr:row>
      <xdr:rowOff>123824</xdr:rowOff>
    </xdr:from>
    <xdr:to>
      <xdr:col>2</xdr:col>
      <xdr:colOff>1819275</xdr:colOff>
      <xdr:row>6</xdr:row>
      <xdr:rowOff>364913</xdr:rowOff>
    </xdr:to>
    <xdr:pic>
      <xdr:nvPicPr>
        <xdr:cNvPr id="46082" name="Picture 2">
          <a:extLst>
            <a:ext uri="{FF2B5EF4-FFF2-40B4-BE49-F238E27FC236}">
              <a16:creationId xmlns:a16="http://schemas.microsoft.com/office/drawing/2014/main" id="{7E149C1F-1929-FE7E-4C2D-6E7D22E571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6275" y="447674"/>
          <a:ext cx="1524000" cy="977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3</xdr:col>
      <xdr:colOff>390525</xdr:colOff>
      <xdr:row>2</xdr:row>
      <xdr:rowOff>180975</xdr:rowOff>
    </xdr:from>
    <xdr:to>
      <xdr:col>3</xdr:col>
      <xdr:colOff>1819275</xdr:colOff>
      <xdr:row>7</xdr:row>
      <xdr:rowOff>142875</xdr:rowOff>
    </xdr:to>
    <xdr:pic>
      <xdr:nvPicPr>
        <xdr:cNvPr id="47105" name="Picture 1">
          <a:extLst>
            <a:ext uri="{FF2B5EF4-FFF2-40B4-BE49-F238E27FC236}">
              <a16:creationId xmlns:a16="http://schemas.microsoft.com/office/drawing/2014/main" id="{F7C1BFA7-80AB-F188-4EC7-E5287CD0FD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58250" y="504825"/>
          <a:ext cx="14287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266700</xdr:colOff>
      <xdr:row>2</xdr:row>
      <xdr:rowOff>123825</xdr:rowOff>
    </xdr:from>
    <xdr:to>
      <xdr:col>2</xdr:col>
      <xdr:colOff>1800225</xdr:colOff>
      <xdr:row>7</xdr:row>
      <xdr:rowOff>142875</xdr:rowOff>
    </xdr:to>
    <xdr:pic>
      <xdr:nvPicPr>
        <xdr:cNvPr id="47106" name="Picture 2">
          <a:extLst>
            <a:ext uri="{FF2B5EF4-FFF2-40B4-BE49-F238E27FC236}">
              <a16:creationId xmlns:a16="http://schemas.microsoft.com/office/drawing/2014/main" id="{6191C17E-EE45-44D2-B5D4-F9879A736B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686550" y="447675"/>
          <a:ext cx="1533525"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3</xdr:col>
      <xdr:colOff>431800</xdr:colOff>
      <xdr:row>2</xdr:row>
      <xdr:rowOff>152400</xdr:rowOff>
    </xdr:from>
    <xdr:to>
      <xdr:col>3</xdr:col>
      <xdr:colOff>1698625</xdr:colOff>
      <xdr:row>7</xdr:row>
      <xdr:rowOff>161925</xdr:rowOff>
    </xdr:to>
    <xdr:pic>
      <xdr:nvPicPr>
        <xdr:cNvPr id="48129" name="Picture 1">
          <a:extLst>
            <a:ext uri="{FF2B5EF4-FFF2-40B4-BE49-F238E27FC236}">
              <a16:creationId xmlns:a16="http://schemas.microsoft.com/office/drawing/2014/main" id="{4CC963F2-81A7-5087-16FE-8F1104CCB81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9100" y="476250"/>
          <a:ext cx="1266825" cy="930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371475</xdr:colOff>
      <xdr:row>2</xdr:row>
      <xdr:rowOff>42345</xdr:rowOff>
    </xdr:from>
    <xdr:to>
      <xdr:col>2</xdr:col>
      <xdr:colOff>1743075</xdr:colOff>
      <xdr:row>7</xdr:row>
      <xdr:rowOff>142875</xdr:rowOff>
    </xdr:to>
    <xdr:pic>
      <xdr:nvPicPr>
        <xdr:cNvPr id="48130" name="Picture 2">
          <a:extLst>
            <a:ext uri="{FF2B5EF4-FFF2-40B4-BE49-F238E27FC236}">
              <a16:creationId xmlns:a16="http://schemas.microsoft.com/office/drawing/2014/main" id="{AAE86246-0C92-8AB3-DE4E-B6FB0FB9B95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02475" y="366195"/>
          <a:ext cx="1371600" cy="1021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3</xdr:col>
      <xdr:colOff>488950</xdr:colOff>
      <xdr:row>2</xdr:row>
      <xdr:rowOff>76200</xdr:rowOff>
    </xdr:from>
    <xdr:to>
      <xdr:col>3</xdr:col>
      <xdr:colOff>1755775</xdr:colOff>
      <xdr:row>7</xdr:row>
      <xdr:rowOff>149225</xdr:rowOff>
    </xdr:to>
    <xdr:pic>
      <xdr:nvPicPr>
        <xdr:cNvPr id="2" name="Picture 1">
          <a:extLst>
            <a:ext uri="{FF2B5EF4-FFF2-40B4-BE49-F238E27FC236}">
              <a16:creationId xmlns:a16="http://schemas.microsoft.com/office/drawing/2014/main" id="{0179ADD5-3FC7-4150-87E8-85EEB3085A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66250" y="400050"/>
          <a:ext cx="1266825" cy="993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346075</xdr:colOff>
      <xdr:row>2</xdr:row>
      <xdr:rowOff>58341</xdr:rowOff>
    </xdr:from>
    <xdr:to>
      <xdr:col>2</xdr:col>
      <xdr:colOff>1717675</xdr:colOff>
      <xdr:row>7</xdr:row>
      <xdr:rowOff>155575</xdr:rowOff>
    </xdr:to>
    <xdr:pic>
      <xdr:nvPicPr>
        <xdr:cNvPr id="3" name="Picture 2">
          <a:extLst>
            <a:ext uri="{FF2B5EF4-FFF2-40B4-BE49-F238E27FC236}">
              <a16:creationId xmlns:a16="http://schemas.microsoft.com/office/drawing/2014/main" id="{B130AF42-3A30-4773-8649-71E51CC1120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077075" y="382191"/>
          <a:ext cx="1371600" cy="10179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3</xdr:col>
      <xdr:colOff>504825</xdr:colOff>
      <xdr:row>2</xdr:row>
      <xdr:rowOff>76200</xdr:rowOff>
    </xdr:from>
    <xdr:to>
      <xdr:col>3</xdr:col>
      <xdr:colOff>1924050</xdr:colOff>
      <xdr:row>7</xdr:row>
      <xdr:rowOff>0</xdr:rowOff>
    </xdr:to>
    <xdr:pic>
      <xdr:nvPicPr>
        <xdr:cNvPr id="49153" name="Picture 1">
          <a:extLst>
            <a:ext uri="{FF2B5EF4-FFF2-40B4-BE49-F238E27FC236}">
              <a16:creationId xmlns:a16="http://schemas.microsoft.com/office/drawing/2014/main" id="{081D7715-5505-E353-FAA6-2A4806810A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82125" y="400050"/>
          <a:ext cx="141922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381000</xdr:colOff>
      <xdr:row>2</xdr:row>
      <xdr:rowOff>28574</xdr:rowOff>
    </xdr:from>
    <xdr:to>
      <xdr:col>2</xdr:col>
      <xdr:colOff>1914525</xdr:colOff>
      <xdr:row>6</xdr:row>
      <xdr:rowOff>334427</xdr:rowOff>
    </xdr:to>
    <xdr:pic>
      <xdr:nvPicPr>
        <xdr:cNvPr id="49154" name="Picture 2">
          <a:extLst>
            <a:ext uri="{FF2B5EF4-FFF2-40B4-BE49-F238E27FC236}">
              <a16:creationId xmlns:a16="http://schemas.microsoft.com/office/drawing/2014/main" id="{2FBECD65-9444-A4DA-2C59-13C45F4504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12000" y="352424"/>
          <a:ext cx="1533525" cy="10424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3</xdr:col>
      <xdr:colOff>276225</xdr:colOff>
      <xdr:row>2</xdr:row>
      <xdr:rowOff>123824</xdr:rowOff>
    </xdr:from>
    <xdr:to>
      <xdr:col>3</xdr:col>
      <xdr:colOff>1828800</xdr:colOff>
      <xdr:row>7</xdr:row>
      <xdr:rowOff>266699</xdr:rowOff>
    </xdr:to>
    <xdr:pic>
      <xdr:nvPicPr>
        <xdr:cNvPr id="50177" name="Picture 2">
          <a:extLst>
            <a:ext uri="{FF2B5EF4-FFF2-40B4-BE49-F238E27FC236}">
              <a16:creationId xmlns:a16="http://schemas.microsoft.com/office/drawing/2014/main" id="{0FC8E485-707C-45FA-27E7-89526B72F5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53525" y="447674"/>
          <a:ext cx="1552575"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295275</xdr:colOff>
      <xdr:row>2</xdr:row>
      <xdr:rowOff>57149</xdr:rowOff>
    </xdr:from>
    <xdr:to>
      <xdr:col>2</xdr:col>
      <xdr:colOff>1962150</xdr:colOff>
      <xdr:row>7</xdr:row>
      <xdr:rowOff>329104</xdr:rowOff>
    </xdr:to>
    <xdr:pic>
      <xdr:nvPicPr>
        <xdr:cNvPr id="50178" name="Picture 5">
          <a:extLst>
            <a:ext uri="{FF2B5EF4-FFF2-40B4-BE49-F238E27FC236}">
              <a16:creationId xmlns:a16="http://schemas.microsoft.com/office/drawing/2014/main" id="{B921E023-6261-46FA-3369-C89119C80F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6275" y="380999"/>
          <a:ext cx="1666875" cy="1376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3</xdr:col>
      <xdr:colOff>257175</xdr:colOff>
      <xdr:row>2</xdr:row>
      <xdr:rowOff>66675</xdr:rowOff>
    </xdr:from>
    <xdr:to>
      <xdr:col>3</xdr:col>
      <xdr:colOff>1895475</xdr:colOff>
      <xdr:row>6</xdr:row>
      <xdr:rowOff>304800</xdr:rowOff>
    </xdr:to>
    <xdr:pic>
      <xdr:nvPicPr>
        <xdr:cNvPr id="51201" name="Picture 3">
          <a:extLst>
            <a:ext uri="{FF2B5EF4-FFF2-40B4-BE49-F238E27FC236}">
              <a16:creationId xmlns:a16="http://schemas.microsoft.com/office/drawing/2014/main" id="{D28C9CFC-247B-A935-5CA0-EC98949D31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34475" y="390525"/>
          <a:ext cx="1638300" cy="974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333375</xdr:colOff>
      <xdr:row>2</xdr:row>
      <xdr:rowOff>38100</xdr:rowOff>
    </xdr:from>
    <xdr:to>
      <xdr:col>2</xdr:col>
      <xdr:colOff>1819275</xdr:colOff>
      <xdr:row>6</xdr:row>
      <xdr:rowOff>304800</xdr:rowOff>
    </xdr:to>
    <xdr:pic>
      <xdr:nvPicPr>
        <xdr:cNvPr id="51202" name="Picture 6">
          <a:extLst>
            <a:ext uri="{FF2B5EF4-FFF2-40B4-BE49-F238E27FC236}">
              <a16:creationId xmlns:a16="http://schemas.microsoft.com/office/drawing/2014/main" id="{77B42650-03BF-4456-895E-DA1C4E40BB2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064375" y="361950"/>
          <a:ext cx="1485900" cy="1003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3</xdr:col>
      <xdr:colOff>238125</xdr:colOff>
      <xdr:row>2</xdr:row>
      <xdr:rowOff>92075</xdr:rowOff>
    </xdr:from>
    <xdr:to>
      <xdr:col>3</xdr:col>
      <xdr:colOff>1895475</xdr:colOff>
      <xdr:row>7</xdr:row>
      <xdr:rowOff>50800</xdr:rowOff>
    </xdr:to>
    <xdr:pic>
      <xdr:nvPicPr>
        <xdr:cNvPr id="2" name="Picture 2">
          <a:extLst>
            <a:ext uri="{FF2B5EF4-FFF2-40B4-BE49-F238E27FC236}">
              <a16:creationId xmlns:a16="http://schemas.microsoft.com/office/drawing/2014/main" id="{C06943C2-243D-41B6-A017-6FA9935DED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15425" y="415925"/>
          <a:ext cx="1657350" cy="879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238125</xdr:colOff>
      <xdr:row>2</xdr:row>
      <xdr:rowOff>104775</xdr:rowOff>
    </xdr:from>
    <xdr:to>
      <xdr:col>2</xdr:col>
      <xdr:colOff>1857375</xdr:colOff>
      <xdr:row>7</xdr:row>
      <xdr:rowOff>73218</xdr:rowOff>
    </xdr:to>
    <xdr:pic>
      <xdr:nvPicPr>
        <xdr:cNvPr id="3" name="Picture 5">
          <a:extLst>
            <a:ext uri="{FF2B5EF4-FFF2-40B4-BE49-F238E27FC236}">
              <a16:creationId xmlns:a16="http://schemas.microsoft.com/office/drawing/2014/main" id="{B56265A5-8E24-4B69-A0C3-9B12BB7677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69125" y="428625"/>
          <a:ext cx="1619250" cy="8891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3</xdr:col>
      <xdr:colOff>244475</xdr:colOff>
      <xdr:row>2</xdr:row>
      <xdr:rowOff>57150</xdr:rowOff>
    </xdr:from>
    <xdr:to>
      <xdr:col>3</xdr:col>
      <xdr:colOff>1892300</xdr:colOff>
      <xdr:row>6</xdr:row>
      <xdr:rowOff>323850</xdr:rowOff>
    </xdr:to>
    <xdr:pic>
      <xdr:nvPicPr>
        <xdr:cNvPr id="2" name="Picture 1">
          <a:extLst>
            <a:ext uri="{FF2B5EF4-FFF2-40B4-BE49-F238E27FC236}">
              <a16:creationId xmlns:a16="http://schemas.microsoft.com/office/drawing/2014/main" id="{B7BFE182-811E-4C52-B61B-3B4512BCC9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1775" y="381000"/>
          <a:ext cx="1647825" cy="137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228600</xdr:colOff>
      <xdr:row>2</xdr:row>
      <xdr:rowOff>95249</xdr:rowOff>
    </xdr:from>
    <xdr:to>
      <xdr:col>2</xdr:col>
      <xdr:colOff>1962150</xdr:colOff>
      <xdr:row>6</xdr:row>
      <xdr:rowOff>298450</xdr:rowOff>
    </xdr:to>
    <xdr:pic>
      <xdr:nvPicPr>
        <xdr:cNvPr id="4" name="Picture 6">
          <a:extLst>
            <a:ext uri="{FF2B5EF4-FFF2-40B4-BE49-F238E27FC236}">
              <a16:creationId xmlns:a16="http://schemas.microsoft.com/office/drawing/2014/main" id="{E7BD685D-46E2-48BE-B1F6-AD1762D8F8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59600" y="419099"/>
          <a:ext cx="1733550" cy="13081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3</xdr:col>
      <xdr:colOff>466725</xdr:colOff>
      <xdr:row>3</xdr:row>
      <xdr:rowOff>38100</xdr:rowOff>
    </xdr:from>
    <xdr:to>
      <xdr:col>3</xdr:col>
      <xdr:colOff>1724025</xdr:colOff>
      <xdr:row>6</xdr:row>
      <xdr:rowOff>123825</xdr:rowOff>
    </xdr:to>
    <xdr:pic>
      <xdr:nvPicPr>
        <xdr:cNvPr id="2" name="Picture 1">
          <a:extLst>
            <a:ext uri="{FF2B5EF4-FFF2-40B4-BE49-F238E27FC236}">
              <a16:creationId xmlns:a16="http://schemas.microsoft.com/office/drawing/2014/main" id="{EB598C77-81EA-4C50-8AE2-DC66C377D4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44025" y="565150"/>
          <a:ext cx="1257300"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409575</xdr:colOff>
      <xdr:row>2</xdr:row>
      <xdr:rowOff>104775</xdr:rowOff>
    </xdr:from>
    <xdr:to>
      <xdr:col>2</xdr:col>
      <xdr:colOff>1733550</xdr:colOff>
      <xdr:row>6</xdr:row>
      <xdr:rowOff>104775</xdr:rowOff>
    </xdr:to>
    <xdr:pic>
      <xdr:nvPicPr>
        <xdr:cNvPr id="3" name="Picture 2">
          <a:extLst>
            <a:ext uri="{FF2B5EF4-FFF2-40B4-BE49-F238E27FC236}">
              <a16:creationId xmlns:a16="http://schemas.microsoft.com/office/drawing/2014/main" id="{514B536F-C320-47C3-AC4A-EBEE909346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40575" y="447675"/>
          <a:ext cx="1323975" cy="128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2</xdr:col>
      <xdr:colOff>276225</xdr:colOff>
      <xdr:row>2</xdr:row>
      <xdr:rowOff>76200</xdr:rowOff>
    </xdr:from>
    <xdr:to>
      <xdr:col>2</xdr:col>
      <xdr:colOff>1866900</xdr:colOff>
      <xdr:row>6</xdr:row>
      <xdr:rowOff>134113</xdr:rowOff>
    </xdr:to>
    <xdr:pic>
      <xdr:nvPicPr>
        <xdr:cNvPr id="2" name="Picture 4">
          <a:extLst>
            <a:ext uri="{FF2B5EF4-FFF2-40B4-BE49-F238E27FC236}">
              <a16:creationId xmlns:a16="http://schemas.microsoft.com/office/drawing/2014/main" id="{C33B603D-F425-42E1-9781-0864FFCE90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07225" y="419100"/>
          <a:ext cx="1590675" cy="978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333375</xdr:colOff>
      <xdr:row>2</xdr:row>
      <xdr:rowOff>104775</xdr:rowOff>
    </xdr:from>
    <xdr:to>
      <xdr:col>3</xdr:col>
      <xdr:colOff>1819275</xdr:colOff>
      <xdr:row>6</xdr:row>
      <xdr:rowOff>114300</xdr:rowOff>
    </xdr:to>
    <xdr:pic>
      <xdr:nvPicPr>
        <xdr:cNvPr id="3" name="Picture 3">
          <a:extLst>
            <a:ext uri="{FF2B5EF4-FFF2-40B4-BE49-F238E27FC236}">
              <a16:creationId xmlns:a16="http://schemas.microsoft.com/office/drawing/2014/main" id="{DCFACA79-8DD6-43AA-8AEA-446EA0B078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10675" y="447675"/>
          <a:ext cx="1485900" cy="930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3</xdr:col>
      <xdr:colOff>333375</xdr:colOff>
      <xdr:row>2</xdr:row>
      <xdr:rowOff>95250</xdr:rowOff>
    </xdr:from>
    <xdr:to>
      <xdr:col>3</xdr:col>
      <xdr:colOff>1885950</xdr:colOff>
      <xdr:row>5</xdr:row>
      <xdr:rowOff>342900</xdr:rowOff>
    </xdr:to>
    <xdr:pic>
      <xdr:nvPicPr>
        <xdr:cNvPr id="2" name="Picture 2">
          <a:extLst>
            <a:ext uri="{FF2B5EF4-FFF2-40B4-BE49-F238E27FC236}">
              <a16:creationId xmlns:a16="http://schemas.microsoft.com/office/drawing/2014/main" id="{3852065A-A5CE-4030-A327-AE9E8DBA4B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10675" y="419100"/>
          <a:ext cx="1552575" cy="984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257175</xdr:colOff>
      <xdr:row>2</xdr:row>
      <xdr:rowOff>28575</xdr:rowOff>
    </xdr:from>
    <xdr:to>
      <xdr:col>2</xdr:col>
      <xdr:colOff>1971675</xdr:colOff>
      <xdr:row>5</xdr:row>
      <xdr:rowOff>351614</xdr:rowOff>
    </xdr:to>
    <xdr:pic>
      <xdr:nvPicPr>
        <xdr:cNvPr id="3" name="Picture 4">
          <a:extLst>
            <a:ext uri="{FF2B5EF4-FFF2-40B4-BE49-F238E27FC236}">
              <a16:creationId xmlns:a16="http://schemas.microsoft.com/office/drawing/2014/main" id="{540B7BE5-278C-44C0-AC8E-ACCA778BE0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88175" y="352425"/>
          <a:ext cx="1714500" cy="10596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3</xdr:col>
      <xdr:colOff>209550</xdr:colOff>
      <xdr:row>2</xdr:row>
      <xdr:rowOff>38100</xdr:rowOff>
    </xdr:from>
    <xdr:to>
      <xdr:col>3</xdr:col>
      <xdr:colOff>2028825</xdr:colOff>
      <xdr:row>6</xdr:row>
      <xdr:rowOff>165100</xdr:rowOff>
    </xdr:to>
    <xdr:pic>
      <xdr:nvPicPr>
        <xdr:cNvPr id="2" name="Picture 2">
          <a:extLst>
            <a:ext uri="{FF2B5EF4-FFF2-40B4-BE49-F238E27FC236}">
              <a16:creationId xmlns:a16="http://schemas.microsoft.com/office/drawing/2014/main" id="{1959065E-8701-4E6D-AD88-29DF6EB65C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86850" y="361950"/>
          <a:ext cx="181927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276225</xdr:colOff>
      <xdr:row>2</xdr:row>
      <xdr:rowOff>66674</xdr:rowOff>
    </xdr:from>
    <xdr:to>
      <xdr:col>2</xdr:col>
      <xdr:colOff>1895475</xdr:colOff>
      <xdr:row>6</xdr:row>
      <xdr:rowOff>155497</xdr:rowOff>
    </xdr:to>
    <xdr:pic>
      <xdr:nvPicPr>
        <xdr:cNvPr id="3" name="Picture 5">
          <a:extLst>
            <a:ext uri="{FF2B5EF4-FFF2-40B4-BE49-F238E27FC236}">
              <a16:creationId xmlns:a16="http://schemas.microsoft.com/office/drawing/2014/main" id="{FC15FB6B-D2B9-46EB-A94F-4FB1352AF2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07225" y="390524"/>
          <a:ext cx="1619250" cy="10095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3</xdr:col>
      <xdr:colOff>333375</xdr:colOff>
      <xdr:row>2</xdr:row>
      <xdr:rowOff>38100</xdr:rowOff>
    </xdr:from>
    <xdr:to>
      <xdr:col>3</xdr:col>
      <xdr:colOff>1885950</xdr:colOff>
      <xdr:row>6</xdr:row>
      <xdr:rowOff>139700</xdr:rowOff>
    </xdr:to>
    <xdr:pic>
      <xdr:nvPicPr>
        <xdr:cNvPr id="2" name="Picture 2">
          <a:extLst>
            <a:ext uri="{FF2B5EF4-FFF2-40B4-BE49-F238E27FC236}">
              <a16:creationId xmlns:a16="http://schemas.microsoft.com/office/drawing/2014/main" id="{3D9EE9EA-F954-483C-914A-20BE8013D3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10675" y="361950"/>
          <a:ext cx="1552575" cy="1022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276225</xdr:colOff>
      <xdr:row>2</xdr:row>
      <xdr:rowOff>28575</xdr:rowOff>
    </xdr:from>
    <xdr:to>
      <xdr:col>2</xdr:col>
      <xdr:colOff>1952625</xdr:colOff>
      <xdr:row>6</xdr:row>
      <xdr:rowOff>100965</xdr:rowOff>
    </xdr:to>
    <xdr:pic>
      <xdr:nvPicPr>
        <xdr:cNvPr id="3" name="Picture 4">
          <a:extLst>
            <a:ext uri="{FF2B5EF4-FFF2-40B4-BE49-F238E27FC236}">
              <a16:creationId xmlns:a16="http://schemas.microsoft.com/office/drawing/2014/main" id="{1059EF92-03E1-4FB4-825F-B475D3916D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07225" y="352425"/>
          <a:ext cx="1676400" cy="993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3</xdr:col>
      <xdr:colOff>314325</xdr:colOff>
      <xdr:row>2</xdr:row>
      <xdr:rowOff>104774</xdr:rowOff>
    </xdr:from>
    <xdr:to>
      <xdr:col>3</xdr:col>
      <xdr:colOff>1933575</xdr:colOff>
      <xdr:row>6</xdr:row>
      <xdr:rowOff>101599</xdr:rowOff>
    </xdr:to>
    <xdr:pic>
      <xdr:nvPicPr>
        <xdr:cNvPr id="2" name="Picture 2">
          <a:extLst>
            <a:ext uri="{FF2B5EF4-FFF2-40B4-BE49-F238E27FC236}">
              <a16:creationId xmlns:a16="http://schemas.microsoft.com/office/drawing/2014/main" id="{047787B0-B0A6-420A-A25C-9BF49F937D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91625" y="428624"/>
          <a:ext cx="1619250" cy="917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295275</xdr:colOff>
      <xdr:row>2</xdr:row>
      <xdr:rowOff>66675</xdr:rowOff>
    </xdr:from>
    <xdr:to>
      <xdr:col>2</xdr:col>
      <xdr:colOff>1933575</xdr:colOff>
      <xdr:row>6</xdr:row>
      <xdr:rowOff>145426</xdr:rowOff>
    </xdr:to>
    <xdr:pic>
      <xdr:nvPicPr>
        <xdr:cNvPr id="3" name="Picture 6">
          <a:extLst>
            <a:ext uri="{FF2B5EF4-FFF2-40B4-BE49-F238E27FC236}">
              <a16:creationId xmlns:a16="http://schemas.microsoft.com/office/drawing/2014/main" id="{011017C5-195A-4754-9893-641A488F14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6275" y="390525"/>
          <a:ext cx="1638300" cy="9995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3</xdr:col>
      <xdr:colOff>161925</xdr:colOff>
      <xdr:row>2</xdr:row>
      <xdr:rowOff>107950</xdr:rowOff>
    </xdr:from>
    <xdr:to>
      <xdr:col>3</xdr:col>
      <xdr:colOff>2012950</xdr:colOff>
      <xdr:row>7</xdr:row>
      <xdr:rowOff>114300</xdr:rowOff>
    </xdr:to>
    <xdr:pic>
      <xdr:nvPicPr>
        <xdr:cNvPr id="2" name="Picture 1">
          <a:extLst>
            <a:ext uri="{FF2B5EF4-FFF2-40B4-BE49-F238E27FC236}">
              <a16:creationId xmlns:a16="http://schemas.microsoft.com/office/drawing/2014/main" id="{ABCD4FB9-5ECD-4183-971B-66649F849F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39225" y="431800"/>
          <a:ext cx="1851025" cy="111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190500</xdr:colOff>
      <xdr:row>3</xdr:row>
      <xdr:rowOff>6350</xdr:rowOff>
    </xdr:from>
    <xdr:to>
      <xdr:col>2</xdr:col>
      <xdr:colOff>1924050</xdr:colOff>
      <xdr:row>7</xdr:row>
      <xdr:rowOff>100220</xdr:rowOff>
    </xdr:to>
    <xdr:pic>
      <xdr:nvPicPr>
        <xdr:cNvPr id="4" name="Picture 6">
          <a:extLst>
            <a:ext uri="{FF2B5EF4-FFF2-40B4-BE49-F238E27FC236}">
              <a16:creationId xmlns:a16="http://schemas.microsoft.com/office/drawing/2014/main" id="{B6E113F2-06CE-4479-B630-86AC1CC8FD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21500" y="514350"/>
          <a:ext cx="1733550" cy="1014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3</xdr:col>
      <xdr:colOff>180975</xdr:colOff>
      <xdr:row>2</xdr:row>
      <xdr:rowOff>66674</xdr:rowOff>
    </xdr:from>
    <xdr:to>
      <xdr:col>3</xdr:col>
      <xdr:colOff>1952625</xdr:colOff>
      <xdr:row>6</xdr:row>
      <xdr:rowOff>165099</xdr:rowOff>
    </xdr:to>
    <xdr:pic>
      <xdr:nvPicPr>
        <xdr:cNvPr id="2" name="Picture 2">
          <a:extLst>
            <a:ext uri="{FF2B5EF4-FFF2-40B4-BE49-F238E27FC236}">
              <a16:creationId xmlns:a16="http://schemas.microsoft.com/office/drawing/2014/main" id="{376A2DCC-BED4-4C41-8FFE-0B5FE5F4A0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58275" y="390524"/>
          <a:ext cx="1771650"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219075</xdr:colOff>
      <xdr:row>2</xdr:row>
      <xdr:rowOff>66674</xdr:rowOff>
    </xdr:from>
    <xdr:to>
      <xdr:col>2</xdr:col>
      <xdr:colOff>1952625</xdr:colOff>
      <xdr:row>6</xdr:row>
      <xdr:rowOff>165099</xdr:rowOff>
    </xdr:to>
    <xdr:pic>
      <xdr:nvPicPr>
        <xdr:cNvPr id="3" name="Picture 6">
          <a:extLst>
            <a:ext uri="{FF2B5EF4-FFF2-40B4-BE49-F238E27FC236}">
              <a16:creationId xmlns:a16="http://schemas.microsoft.com/office/drawing/2014/main" id="{832FDA00-058C-449F-8DDD-F8944CD96F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50075" y="390524"/>
          <a:ext cx="1733550"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2</xdr:col>
      <xdr:colOff>409575</xdr:colOff>
      <xdr:row>2</xdr:row>
      <xdr:rowOff>123825</xdr:rowOff>
    </xdr:from>
    <xdr:to>
      <xdr:col>2</xdr:col>
      <xdr:colOff>1971675</xdr:colOff>
      <xdr:row>5</xdr:row>
      <xdr:rowOff>318239</xdr:rowOff>
    </xdr:to>
    <xdr:pic>
      <xdr:nvPicPr>
        <xdr:cNvPr id="2" name="Picture 2">
          <a:extLst>
            <a:ext uri="{FF2B5EF4-FFF2-40B4-BE49-F238E27FC236}">
              <a16:creationId xmlns:a16="http://schemas.microsoft.com/office/drawing/2014/main" id="{743D5A06-D7E3-4CD6-9167-C83A493D11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40575" y="447675"/>
          <a:ext cx="1562100" cy="11151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314325</xdr:colOff>
      <xdr:row>2</xdr:row>
      <xdr:rowOff>66675</xdr:rowOff>
    </xdr:from>
    <xdr:to>
      <xdr:col>3</xdr:col>
      <xdr:colOff>1828800</xdr:colOff>
      <xdr:row>5</xdr:row>
      <xdr:rowOff>336551</xdr:rowOff>
    </xdr:to>
    <xdr:pic>
      <xdr:nvPicPr>
        <xdr:cNvPr id="3" name="Picture 3">
          <a:extLst>
            <a:ext uri="{FF2B5EF4-FFF2-40B4-BE49-F238E27FC236}">
              <a16:creationId xmlns:a16="http://schemas.microsoft.com/office/drawing/2014/main" id="{85CA61D7-1CC6-4DD1-B5B0-036CB3C481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91625" y="390525"/>
          <a:ext cx="1514475" cy="11906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3</xdr:col>
      <xdr:colOff>209550</xdr:colOff>
      <xdr:row>2</xdr:row>
      <xdr:rowOff>66675</xdr:rowOff>
    </xdr:from>
    <xdr:to>
      <xdr:col>3</xdr:col>
      <xdr:colOff>1990725</xdr:colOff>
      <xdr:row>6</xdr:row>
      <xdr:rowOff>165100</xdr:rowOff>
    </xdr:to>
    <xdr:pic>
      <xdr:nvPicPr>
        <xdr:cNvPr id="2" name="Picture 1">
          <a:extLst>
            <a:ext uri="{FF2B5EF4-FFF2-40B4-BE49-F238E27FC236}">
              <a16:creationId xmlns:a16="http://schemas.microsoft.com/office/drawing/2014/main" id="{38AF0925-3F3D-47FA-9336-4013D9322F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86850" y="390525"/>
          <a:ext cx="1781175"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247650</xdr:colOff>
      <xdr:row>2</xdr:row>
      <xdr:rowOff>85725</xdr:rowOff>
    </xdr:from>
    <xdr:to>
      <xdr:col>2</xdr:col>
      <xdr:colOff>1971675</xdr:colOff>
      <xdr:row>6</xdr:row>
      <xdr:rowOff>137111</xdr:rowOff>
    </xdr:to>
    <xdr:pic>
      <xdr:nvPicPr>
        <xdr:cNvPr id="3" name="Picture 2">
          <a:extLst>
            <a:ext uri="{FF2B5EF4-FFF2-40B4-BE49-F238E27FC236}">
              <a16:creationId xmlns:a16="http://schemas.microsoft.com/office/drawing/2014/main" id="{DCCAB319-ACDF-4CE4-83E1-93F5856AF3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78650" y="409575"/>
          <a:ext cx="1724025" cy="9721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3</xdr:col>
      <xdr:colOff>219075</xdr:colOff>
      <xdr:row>2</xdr:row>
      <xdr:rowOff>114300</xdr:rowOff>
    </xdr:from>
    <xdr:to>
      <xdr:col>3</xdr:col>
      <xdr:colOff>1762125</xdr:colOff>
      <xdr:row>6</xdr:row>
      <xdr:rowOff>139700</xdr:rowOff>
    </xdr:to>
    <xdr:pic>
      <xdr:nvPicPr>
        <xdr:cNvPr id="2" name="Picture 2">
          <a:extLst>
            <a:ext uri="{FF2B5EF4-FFF2-40B4-BE49-F238E27FC236}">
              <a16:creationId xmlns:a16="http://schemas.microsoft.com/office/drawing/2014/main" id="{4E43DDE9-B935-485E-9391-8EDF03B240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96375" y="438150"/>
          <a:ext cx="1543050" cy="946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352425</xdr:colOff>
      <xdr:row>2</xdr:row>
      <xdr:rowOff>95250</xdr:rowOff>
    </xdr:from>
    <xdr:to>
      <xdr:col>2</xdr:col>
      <xdr:colOff>1924050</xdr:colOff>
      <xdr:row>6</xdr:row>
      <xdr:rowOff>145440</xdr:rowOff>
    </xdr:to>
    <xdr:pic>
      <xdr:nvPicPr>
        <xdr:cNvPr id="3" name="Picture 6">
          <a:extLst>
            <a:ext uri="{FF2B5EF4-FFF2-40B4-BE49-F238E27FC236}">
              <a16:creationId xmlns:a16="http://schemas.microsoft.com/office/drawing/2014/main" id="{1094192A-0ECC-4708-9155-BBAAD9AEA6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83425" y="419100"/>
          <a:ext cx="1571625" cy="970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2</xdr:col>
      <xdr:colOff>307975</xdr:colOff>
      <xdr:row>2</xdr:row>
      <xdr:rowOff>95250</xdr:rowOff>
    </xdr:from>
    <xdr:to>
      <xdr:col>2</xdr:col>
      <xdr:colOff>1870075</xdr:colOff>
      <xdr:row>6</xdr:row>
      <xdr:rowOff>165099</xdr:rowOff>
    </xdr:to>
    <xdr:pic>
      <xdr:nvPicPr>
        <xdr:cNvPr id="2" name="Picture 2">
          <a:extLst>
            <a:ext uri="{FF2B5EF4-FFF2-40B4-BE49-F238E27FC236}">
              <a16:creationId xmlns:a16="http://schemas.microsoft.com/office/drawing/2014/main" id="{4F1F585E-CFF4-404C-8D20-66A8CE2EC2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38975" y="419100"/>
          <a:ext cx="1562100" cy="13588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368300</xdr:colOff>
      <xdr:row>2</xdr:row>
      <xdr:rowOff>88900</xdr:rowOff>
    </xdr:from>
    <xdr:to>
      <xdr:col>3</xdr:col>
      <xdr:colOff>1797050</xdr:colOff>
      <xdr:row>6</xdr:row>
      <xdr:rowOff>158749</xdr:rowOff>
    </xdr:to>
    <xdr:pic>
      <xdr:nvPicPr>
        <xdr:cNvPr id="3" name="Picture 3">
          <a:extLst>
            <a:ext uri="{FF2B5EF4-FFF2-40B4-BE49-F238E27FC236}">
              <a16:creationId xmlns:a16="http://schemas.microsoft.com/office/drawing/2014/main" id="{98953F89-B7BC-4CCF-9695-108DDCECEE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45600" y="412750"/>
          <a:ext cx="1428750" cy="13588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_Sheet" connectionId="1" xr16:uid="{18B8CDB3-7F27-415B-9E1E-FDA3015916B0}" autoFormatId="16" applyNumberFormats="0" applyBorderFormats="0" applyFontFormats="1" applyPatternFormats="1" applyAlignmentFormats="0" applyWidthHeightFormats="0">
  <queryTableRefresh nextId="5">
    <queryTableFields count="4">
      <queryTableField id="1" name="CLASSIFICATION"/>
      <queryTableField id="2" name="SCHEME CODE"/>
      <queryTableField id="3" name="SCHEME NAME"/>
      <queryTableField id="4" name="HYBRID_SCHEME"/>
    </queryTableFields>
    <sortState xmlns:xlrd2="http://schemas.microsoft.com/office/spreadsheetml/2017/richdata2" ref="A3:D66">
      <sortCondition ref="C2"/>
    </sortState>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SLVFOFNAV" headers="0" connectionId="2" xr16:uid="{A119347B-DA09-4ACC-8C9A-0C6E278F9FF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SLVFOF_EQ" connectionId="49" xr16:uid="{FC17F291-264E-4164-A6C5-1DBEC3D59FB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GLDETF_EQ" connectionId="25" xr16:uid="{E520CDD5-D138-4465-A3E9-1EBF987F08A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GLDETFNAV" headers="0" connectionId="14" xr16:uid="{C49504AD-0279-4AAF-A6FC-AC4E87F1E63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GLDFOFNAV" headers="0" connectionId="114" xr16:uid="{F31542B9-8A1A-42C7-81FD-9EEC110F15A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GLDFOF_EQ" connectionId="125" xr16:uid="{46A56323-7DDA-4E8D-97C8-117E88025E5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SLVETFNAV" headers="0" connectionId="176" xr16:uid="{53CB4CB0-A61F-4D61-A0D4-E4351A5C0D4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SLVETF_EQ" connectionId="3" xr16:uid="{A663871E-0998-43F6-B99E-AD49C546C2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YCF_EQ_FU_Related" connectionId="43" xr16:uid="{B577ACB1-7377-4957-B8FD-2EB171673E9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YCF_EQ" connectionId="44" xr16:uid="{7C242C45-9FD1-4906-91EA-EDEB80714CE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YCFNAV" headers="0" connectionId="36" xr16:uid="{CE961D84-967C-490A-BF89-F0110BF18FC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SCAPF_EQ_FU_Related" connectionId="46" xr16:uid="{CCA0BCC4-F573-4D30-B931-0CCF5BE13AA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SCAPF_EQ" connectionId="47" xr16:uid="{E0BDD31B-7BF6-45C1-BCA3-B4BB8470AE8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SCAPFNAV" headers="0" connectionId="45" xr16:uid="{C95B4150-9A2C-4C40-B448-F79680FEEC4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RSFPNAV" headers="0" connectionId="48" xr16:uid="{14043490-399C-4937-9EF3-BC5BACB3AC4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RSFP_EQ" connectionId="50" xr16:uid="{56999237-5A63-466E-B7DE-6D48E6C57FD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RSFM_Debt_Related" headers="0" connectionId="52" xr16:uid="{A3A740EB-3944-430E-A7CF-B7974CAC29CA}"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RSFM_GOV_SEC" connectionId="53" xr16:uid="{739F9E9E-545F-4441-A598-14672D9C464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TRSFM_EQ" connectionId="54" xr16:uid="{1DD2EF42-EF1B-41AC-9259-34280415943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TRSFMNAV" headers="0" connectionId="51" xr16:uid="{4EB78FD1-116D-4250-A6B1-DC3A9925AB5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TREFNAV" headers="0" connectionId="55" xr16:uid="{FADC3E8E-878D-4D00-A0A2-BD875920125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REF_EQ" connectionId="110" xr16:uid="{F98E44FE-2AB3-4DAC-9F90-5E8798D6CB2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TNMIIFNAV" headers="0" connectionId="111" xr16:uid="{324797D2-F366-4035-AE33-EEA5093A1A0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NMIIF_EQ" connectionId="112" xr16:uid="{D3937156-FF6F-4CF3-B792-493AF62EB3F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NMIMIF_EQ" connectionId="115" xr16:uid="{3F0EA370-91B1-47A1-BE00-07DDB334841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TNMIMIFNAV" headers="0" connectionId="113" xr16:uid="{ED03CD38-E25A-4735-84B6-D1D64BE22FB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TNA30IFNAV" headers="0" connectionId="116" xr16:uid="{1EB72CB1-64CD-4680-A658-8488C552505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TNA30IF_EQ" connectionId="117" xr16:uid="{1C3CA862-E66F-425D-8A90-8A2DAF93A9D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TNRIFNAV" headers="0" connectionId="118" xr16:uid="{A13A34DD-3057-44D4-9FAF-3029B8917DE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TNRIF_EQ" connectionId="119" xr16:uid="{0B165B90-EE53-4AAA-811B-22111610AD3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TNPBETF_EQ" connectionId="121" xr16:uid="{A2C9832D-DA19-4D6E-931F-98550737558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TNPBETFNAV" headers="0" connectionId="120" xr16:uid="{4B84DF82-0B78-4867-AE24-C1A475B7286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NMSHIFNAV" headers="0" connectionId="122" xr16:uid="{DA32FC25-9374-4214-9973-73F2B424124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TNMSHIF_EQ" connectionId="123" xr16:uid="{D4E44BDD-1A03-4C9E-9F8B-7B021AC1465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TNMMIFNAV" headers="0" connectionId="124" xr16:uid="{EFD26653-515A-4144-B18F-18F7C3BC47E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TNMMIF_EQ" connectionId="126" xr16:uid="{6A0FCA08-69C0-46AA-A043-256C6434E8A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TNITIF_EQ" connectionId="128" xr16:uid="{57EA6492-8EA2-42F4-B3DD-4FDE2382CB7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TNITIFNAV" headers="0" connectionId="127" xr16:uid="{A92DD157-B9BD-4365-B33C-0125957AFDE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TNIDETFNAV" headers="0" connectionId="129" xr16:uid="{321A14B2-87D8-459D-B869-28E230242F5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TNIDETF_EQ" connectionId="130" xr16:uid="{77CC2CF5-8F3F-49C0-AC52-FF798B1BB94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TNIDFOFNAV" headers="0" connectionId="131" xr16:uid="{4DBACAF8-9AB6-432B-9CBF-278658EA3EC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TNIDFOF_Mutual_F_Units" headers="0" connectionId="132" xr16:uid="{57C6FF6A-A4E2-4902-98C7-C4E65123ADB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TNFSIF_EQ" connectionId="134" xr16:uid="{4C33FBE4-CFB2-44A9-9999-1F28D3A6E89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TNFSIFNAV" headers="0" connectionId="133" xr16:uid="{D3C9B985-E27F-4E8D-949D-ED060AD6239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TNCMIFNAV" headers="0" connectionId="135" xr16:uid="{8C9618C9-8C08-4FA6-9A44-F352801D790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TNCMIF_EQ" connectionId="136" xr16:uid="{18008D0A-1BCE-4CD8-B914-A9FB80DB90B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TNAIFNAV" headers="0" connectionId="137" xr16:uid="{3662EC9E-6F1F-4C9C-806D-461C70995BA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TNAIF_EQ" connectionId="138" xr16:uid="{8EB4A261-C6D7-454B-9641-F3B77F6DF98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TIFNA_EQ" connectionId="140" xr16:uid="{FDFE84D2-C5B7-479F-BE89-495479808AA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TIFNANAV" headers="0" connectionId="139" xr16:uid="{08CB7F82-0361-4466-AB98-2C50E3F847B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TNETFNAV" headers="0" connectionId="141" xr16:uid="{C40DD0B3-7638-43B9-A0B7-F060F65C623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TNETF_EQ" connectionId="142" xr16:uid="{BA7FC2F7-F87D-46F4-91D5-A185698E616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TMULTICFNAV" headers="0" connectionId="143" xr16:uid="{16AE66D2-ED2E-4B90-91CF-34E1FCA1E36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TMULTICF_EQ" connectionId="144" xr16:uid="{E603CF00-179F-4F34-A00E-A90CE1D2065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TMAOFNAV" headers="0" connectionId="145" xr16:uid="{DB131E6F-8E17-4BF9-9CA2-9894CC4BC90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TMAOF_Mutual_F_Units" headers="0" connectionId="148" xr16:uid="{2EF06EE0-9E88-4407-9F0B-25BD3E0A2EF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TMAOF_EQ_Related" headers="0" connectionId="149" xr16:uid="{CB05136B-352A-41F2-8C02-CAF829AE8AA2}"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TMAOF_EQ" connectionId="150" xr16:uid="{913C464C-01E3-489E-9A17-2C503F53053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TMAOF_Debt_Related" headers="0" connectionId="146" xr16:uid="{75F88F7F-24A7-4716-83B3-BA2FF7C2B14B}"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TMAOF_GOV_SEC" connectionId="147" xr16:uid="{B82868E4-7223-4583-AEEE-A39CEA00A75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TINRNAV" headers="0" connectionId="151" xr16:uid="{B3ECB90D-353B-4FD4-8711-034D9B9A54A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TINR_EQ" connectionId="152" xr16:uid="{F088C607-693F-459F-8E66-B4EBCDFE152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TTOFENAV" headers="0" connectionId="153" xr16:uid="{3CAF6558-B4F1-458D-91B1-0B4CCCFAC1F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TTOFE_EQ" connectionId="154" xr16:uid="{AF90FC6D-5371-4B60-B2DE-BD099E01934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TEOF_EQ" connectionId="156" xr16:uid="{A7920A91-04D2-413B-A859-3D03E2049AC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TEOFNAV" headers="0" connectionId="155" xr16:uid="{584601C3-928A-45D3-ADA8-599408C92B3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TISF_EQ_FU_Related" connectionId="158" xr16:uid="{2112AC0D-3F32-4422-807B-618C49502CB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TISF_EQ" connectionId="159" xr16:uid="{FD34C965-DFEB-4B3E-885A-3272C8215F6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TISFNAV" headers="0" connectionId="157" xr16:uid="{A2A68AAC-18D5-498C-843B-7BBE1E49736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TIPHFNAV" headers="0" connectionId="160" xr16:uid="{B770F40C-691D-482B-994B-44C8A841EAA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TIPHF_EQ" connectionId="161" xr16:uid="{AB6BD21D-B685-4B12-A391-14D4D93BCF5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TIIF_EQ" connectionId="163" xr16:uid="{D87E64ED-76A1-44E7-94FA-DA948E8EB9B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TIIFNAV" headers="0" connectionId="162" xr16:uid="{8ADAB7C4-0948-48C6-8F14-356BE8432BE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TICFNAV" headers="0" connectionId="164" xr16:uid="{F6EE9D27-5AB8-4AC1-A59A-0468DD66BA0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TICF_EQ" connectionId="165" xr16:uid="{F3AF6BD9-9B15-4C77-B783-B5FBF7BBED7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TEGFNAV" headers="0" connectionId="166" xr16:uid="{CBD085CC-F732-4A5C-8281-411503E4744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TEGF_Securitied_Debt" headers="0" connectionId="167" xr16:uid="{28370FBC-F456-45D4-AD27-4427F30CB20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TEGF_Debt_Related" headers="0" connectionId="168" xr16:uid="{4C2AEEC8-B193-4D0B-858F-E42E02DBB9A4}"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TEGF_GOV_SEC" connectionId="169" xr16:uid="{717ECC6D-0995-49F7-B3AA-BB2BEBB2CF4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TEGF_Mutual_F_Units" headers="0" connectionId="170" xr16:uid="{C9CA6996-D5E4-4343-A52E-68229B982C4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TEGF_EQ" connectionId="171" xr16:uid="{2A67AF49-E2DC-4EEC-AC88-14C8B28DA6F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THOF_EQ" connectionId="173" xr16:uid="{1D609777-254B-48D3-8D35-F9A24EFE9D2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THOFNAV" headers="0" connectionId="172" xr16:uid="{068BC28D-A5D2-4478-9F78-F614C5E8447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5.xml><?xml version="1.0" encoding="utf-8"?>
<queryTable xmlns="http://schemas.openxmlformats.org/spreadsheetml/2006/main" xmlns:mc="http://schemas.openxmlformats.org/markup-compatibility/2006" xmlns:xr16="http://schemas.microsoft.com/office/spreadsheetml/2017/revision16" mc:Ignorable="xr16" name="TFEFNAV" headers="0" connectionId="174" xr16:uid="{D1C4CA8C-8258-4F72-9E19-2EB13A460A9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6.xml><?xml version="1.0" encoding="utf-8"?>
<queryTable xmlns="http://schemas.openxmlformats.org/spreadsheetml/2006/main" xmlns:mc="http://schemas.openxmlformats.org/markup-compatibility/2006" xmlns:xr16="http://schemas.microsoft.com/office/spreadsheetml/2017/revision16" mc:Ignorable="xr16" name="TFEF_EQ" connectionId="175" xr16:uid="{B236CF45-F537-42D6-BE65-B6ECA5DD825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7.xml><?xml version="1.0" encoding="utf-8"?>
<queryTable xmlns="http://schemas.openxmlformats.org/spreadsheetml/2006/main" xmlns:mc="http://schemas.openxmlformats.org/markup-compatibility/2006" xmlns:xr16="http://schemas.microsoft.com/office/spreadsheetml/2017/revision16" mc:Ignorable="xr16" name="TMCAPF_EQ_FU_Related" connectionId="178" xr16:uid="{6EA76FBE-BBAC-4977-BA7E-A12DF6E3087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8.xml><?xml version="1.0" encoding="utf-8"?>
<queryTable xmlns="http://schemas.openxmlformats.org/spreadsheetml/2006/main" xmlns:mc="http://schemas.openxmlformats.org/markup-compatibility/2006" xmlns:xr16="http://schemas.microsoft.com/office/spreadsheetml/2017/revision16" mc:Ignorable="xr16" name="TMCAPF_EQ" connectionId="179" xr16:uid="{FBCE5940-C50A-4CD0-96AA-9855DAC5ABC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9.xml><?xml version="1.0" encoding="utf-8"?>
<queryTable xmlns="http://schemas.openxmlformats.org/spreadsheetml/2006/main" xmlns:mc="http://schemas.openxmlformats.org/markup-compatibility/2006" xmlns:xr16="http://schemas.microsoft.com/office/spreadsheetml/2017/revision16" mc:Ignorable="xr16" name="TMCAPFNAV" headers="0" connectionId="177" xr16:uid="{3DED7E44-3111-4D97-AC09-6608A546B34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0.xml><?xml version="1.0" encoding="utf-8"?>
<queryTable xmlns="http://schemas.openxmlformats.org/spreadsheetml/2006/main" xmlns:mc="http://schemas.openxmlformats.org/markup-compatibility/2006" xmlns:xr16="http://schemas.microsoft.com/office/spreadsheetml/2017/revision16" mc:Ignorable="xr16" name="TCS_EQ" connectionId="181" xr16:uid="{FAB382C6-D308-4E0E-85DF-A65D43D7705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1.xml><?xml version="1.0" encoding="utf-8"?>
<queryTable xmlns="http://schemas.openxmlformats.org/spreadsheetml/2006/main" xmlns:mc="http://schemas.openxmlformats.org/markup-compatibility/2006" xmlns:xr16="http://schemas.microsoft.com/office/spreadsheetml/2017/revision16" mc:Ignorable="xr16" name="TCSNAV" headers="0" connectionId="180" xr16:uid="{7376C98C-80F5-4D9C-81D1-F8442076737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2.xml><?xml version="1.0" encoding="utf-8"?>
<queryTable xmlns="http://schemas.openxmlformats.org/spreadsheetml/2006/main" xmlns:mc="http://schemas.openxmlformats.org/markup-compatibility/2006" xmlns:xr16="http://schemas.microsoft.com/office/spreadsheetml/2017/revision16" mc:Ignorable="xr16" name="TMIF_GOV_SEC" connectionId="183" xr16:uid="{5E2F7BBE-B8B1-4E5A-A7CB-D303C44B787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93.xml><?xml version="1.0" encoding="utf-8"?>
<queryTable xmlns="http://schemas.openxmlformats.org/spreadsheetml/2006/main" xmlns:mc="http://schemas.openxmlformats.org/markup-compatibility/2006" xmlns:xr16="http://schemas.microsoft.com/office/spreadsheetml/2017/revision16" mc:Ignorable="xr16" name="TMIF_Mutual_F_Units" headers="0" connectionId="184" xr16:uid="{90DCD6C3-82FC-4E91-A072-FE8E73A0BD2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4.xml><?xml version="1.0" encoding="utf-8"?>
<queryTable xmlns="http://schemas.openxmlformats.org/spreadsheetml/2006/main" xmlns:mc="http://schemas.openxmlformats.org/markup-compatibility/2006" xmlns:xr16="http://schemas.microsoft.com/office/spreadsheetml/2017/revision16" mc:Ignorable="xr16" name="TMIF_EQ_Related" headers="0" connectionId="185" xr16:uid="{90683B75-B922-4C3B-BDB6-E35E34B9A3BC}"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95.xml><?xml version="1.0" encoding="utf-8"?>
<queryTable xmlns="http://schemas.openxmlformats.org/spreadsheetml/2006/main" xmlns:mc="http://schemas.openxmlformats.org/markup-compatibility/2006" xmlns:xr16="http://schemas.microsoft.com/office/spreadsheetml/2017/revision16" mc:Ignorable="xr16" name="TMIF_EQ" connectionId="186" xr16:uid="{E760B013-782F-4937-B73E-7BA167EA63F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6.xml><?xml version="1.0" encoding="utf-8"?>
<queryTable xmlns="http://schemas.openxmlformats.org/spreadsheetml/2006/main" xmlns:mc="http://schemas.openxmlformats.org/markup-compatibility/2006" xmlns:xr16="http://schemas.microsoft.com/office/spreadsheetml/2017/revision16" mc:Ignorable="xr16" name="TMIFNAV" headers="0" connectionId="182" xr16:uid="{C316D18D-C8F5-4669-9B0C-F6F18044F52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7.xml><?xml version="1.0" encoding="utf-8"?>
<queryTable xmlns="http://schemas.openxmlformats.org/spreadsheetml/2006/main" xmlns:mc="http://schemas.openxmlformats.org/markup-compatibility/2006" xmlns:xr16="http://schemas.microsoft.com/office/spreadsheetml/2017/revision16" mc:Ignorable="xr16" name="TEQPEFNAV" headers="0" connectionId="4" xr16:uid="{696E60EC-277D-4325-A2A4-FE94409D9D5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8.xml><?xml version="1.0" encoding="utf-8"?>
<queryTable xmlns="http://schemas.openxmlformats.org/spreadsheetml/2006/main" xmlns:mc="http://schemas.openxmlformats.org/markup-compatibility/2006" xmlns:xr16="http://schemas.microsoft.com/office/spreadsheetml/2017/revision16" mc:Ignorable="xr16" name="TEQPEF_EQ" connectionId="5" xr16:uid="{E5CFE1BC-B978-4432-A1D1-E0B42AF1F83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9.xml><?xml version="1.0" encoding="utf-8"?>
<queryTable xmlns="http://schemas.openxmlformats.org/spreadsheetml/2006/main" xmlns:mc="http://schemas.openxmlformats.org/markup-compatibility/2006" xmlns:xr16="http://schemas.microsoft.com/office/spreadsheetml/2017/revision16" mc:Ignorable="xr16" name="TTSF96_EQ" connectionId="7" xr16:uid="{F84845DA-FDB0-4FC2-AFA8-4C819DA89A3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0.xml><?xml version="1.0" encoding="utf-8"?>
<queryTable xmlns="http://schemas.openxmlformats.org/spreadsheetml/2006/main" xmlns:mc="http://schemas.openxmlformats.org/markup-compatibility/2006" xmlns:xr16="http://schemas.microsoft.com/office/spreadsheetml/2017/revision16" mc:Ignorable="xr16" name="TTSF96NAV" headers="0" connectionId="6" xr16:uid="{3F6ED1C4-5FAB-4057-9DAB-8A709DD8F5F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1.xml><?xml version="1.0" encoding="utf-8"?>
<queryTable xmlns="http://schemas.openxmlformats.org/spreadsheetml/2006/main" xmlns:mc="http://schemas.openxmlformats.org/markup-compatibility/2006" xmlns:xr16="http://schemas.microsoft.com/office/spreadsheetml/2017/revision16" mc:Ignorable="xr16" name="TDIVYF_Mutual_F_Units" headers="0" connectionId="9" xr16:uid="{87B2F22D-93D6-4925-AF90-6DD75B4EA55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2.xml><?xml version="1.0" encoding="utf-8"?>
<queryTable xmlns="http://schemas.openxmlformats.org/spreadsheetml/2006/main" xmlns:mc="http://schemas.openxmlformats.org/markup-compatibility/2006" xmlns:xr16="http://schemas.microsoft.com/office/spreadsheetml/2017/revision16" mc:Ignorable="xr16" name="TDIVYF_EQ_Related" headers="0" connectionId="10" xr16:uid="{8660CF62-7783-4C36-A0FC-012FEBCF25D3}"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03.xml><?xml version="1.0" encoding="utf-8"?>
<queryTable xmlns="http://schemas.openxmlformats.org/spreadsheetml/2006/main" xmlns:mc="http://schemas.openxmlformats.org/markup-compatibility/2006" xmlns:xr16="http://schemas.microsoft.com/office/spreadsheetml/2017/revision16" mc:Ignorable="xr16" name="TDIVYF_EQ" connectionId="11" xr16:uid="{B9F011C6-3DE1-4CFA-8605-BD9D9F072BA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4.xml><?xml version="1.0" encoding="utf-8"?>
<queryTable xmlns="http://schemas.openxmlformats.org/spreadsheetml/2006/main" xmlns:mc="http://schemas.openxmlformats.org/markup-compatibility/2006" xmlns:xr16="http://schemas.microsoft.com/office/spreadsheetml/2017/revision16" mc:Ignorable="xr16" name="TDIVYFNAV" headers="0" connectionId="8" xr16:uid="{FE8F0E7E-FF7E-4B66-BFA9-8BC14330BA9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5.xml><?xml version="1.0" encoding="utf-8"?>
<queryTable xmlns="http://schemas.openxmlformats.org/spreadsheetml/2006/main" xmlns:mc="http://schemas.openxmlformats.org/markup-compatibility/2006" xmlns:xr16="http://schemas.microsoft.com/office/spreadsheetml/2017/revision16" mc:Ignorable="xr16" name="TDIFNAV" headers="0" connectionId="12" xr16:uid="{7BFA2D0F-EC4C-4FDD-9865-EDC0C0319FE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6.xml><?xml version="1.0" encoding="utf-8"?>
<queryTable xmlns="http://schemas.openxmlformats.org/spreadsheetml/2006/main" xmlns:mc="http://schemas.openxmlformats.org/markup-compatibility/2006" xmlns:xr16="http://schemas.microsoft.com/office/spreadsheetml/2017/revision16" mc:Ignorable="xr16" name="TDIF_EQ" connectionId="13" xr16:uid="{F020D336-FCF6-41FC-B518-892FCDE46CD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7.xml><?xml version="1.0" encoding="utf-8"?>
<queryTable xmlns="http://schemas.openxmlformats.org/spreadsheetml/2006/main" xmlns:mc="http://schemas.openxmlformats.org/markup-compatibility/2006" xmlns:xr16="http://schemas.microsoft.com/office/spreadsheetml/2017/revision16" mc:Ignorable="xr16" name="TBCF_Mutual_F_Units" headers="0" connectionId="16" xr16:uid="{AFD40103-4BAD-4B57-8261-DB42ED8F842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8.xml><?xml version="1.0" encoding="utf-8"?>
<queryTable xmlns="http://schemas.openxmlformats.org/spreadsheetml/2006/main" xmlns:mc="http://schemas.openxmlformats.org/markup-compatibility/2006" xmlns:xr16="http://schemas.microsoft.com/office/spreadsheetml/2017/revision16" mc:Ignorable="xr16" name="TBCF_EQ" connectionId="17" xr16:uid="{69201D43-6BA0-483A-8B87-57B9B0A1879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9.xml><?xml version="1.0" encoding="utf-8"?>
<queryTable xmlns="http://schemas.openxmlformats.org/spreadsheetml/2006/main" xmlns:mc="http://schemas.openxmlformats.org/markup-compatibility/2006" xmlns:xr16="http://schemas.microsoft.com/office/spreadsheetml/2017/revision16" mc:Ignorable="xr16" name="TBCFNAV" headers="0" connectionId="15" xr16:uid="{6A4042D2-7B7E-430D-8FA7-AC376A1FAC8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0.xml><?xml version="1.0" encoding="utf-8"?>
<queryTable xmlns="http://schemas.openxmlformats.org/spreadsheetml/2006/main" xmlns:mc="http://schemas.openxmlformats.org/markup-compatibility/2006" xmlns:xr16="http://schemas.microsoft.com/office/spreadsheetml/2017/revision16" mc:Ignorable="xr16" name="TIFSANAV" headers="0" connectionId="18" xr16:uid="{87DF63F7-D6E7-4105-8706-67753F477BB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1.xml><?xml version="1.0" encoding="utf-8"?>
<queryTable xmlns="http://schemas.openxmlformats.org/spreadsheetml/2006/main" xmlns:mc="http://schemas.openxmlformats.org/markup-compatibility/2006" xmlns:xr16="http://schemas.microsoft.com/office/spreadsheetml/2017/revision16" mc:Ignorable="xr16" name="TIFSA_EQ" connectionId="19" xr16:uid="{2E4C4DA6-4850-4440-935E-38C72F55828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2.xml><?xml version="1.0" encoding="utf-8"?>
<queryTable xmlns="http://schemas.openxmlformats.org/spreadsheetml/2006/main" xmlns:mc="http://schemas.openxmlformats.org/markup-compatibility/2006" xmlns:xr16="http://schemas.microsoft.com/office/spreadsheetml/2017/revision16" mc:Ignorable="xr16" name="TBSBGIFNAV" headers="0" connectionId="20" xr16:uid="{1315E837-C2E7-4342-85C5-1285579DCB7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3.xml><?xml version="1.0" encoding="utf-8"?>
<queryTable xmlns="http://schemas.openxmlformats.org/spreadsheetml/2006/main" xmlns:mc="http://schemas.openxmlformats.org/markup-compatibility/2006" xmlns:xr16="http://schemas.microsoft.com/office/spreadsheetml/2017/revision16" mc:Ignorable="xr16" name="TBSBGIF_EQ" connectionId="21" xr16:uid="{BDD27C6E-09A6-4AA1-927A-9852A5CF00D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4.xml><?xml version="1.0" encoding="utf-8"?>
<queryTable xmlns="http://schemas.openxmlformats.org/spreadsheetml/2006/main" xmlns:mc="http://schemas.openxmlformats.org/markup-compatibility/2006" xmlns:xr16="http://schemas.microsoft.com/office/spreadsheetml/2017/revision16" mc:Ignorable="xr16" name="TBSEQIF_EQ" connectionId="23" xr16:uid="{D6BF5FDC-9F7A-4916-A273-8A1C7F808B6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5.xml><?xml version="1.0" encoding="utf-8"?>
<queryTable xmlns="http://schemas.openxmlformats.org/spreadsheetml/2006/main" xmlns:mc="http://schemas.openxmlformats.org/markup-compatibility/2006" xmlns:xr16="http://schemas.microsoft.com/office/spreadsheetml/2017/revision16" mc:Ignorable="xr16" name="TBSEQIFNAV" headers="0" connectionId="22" xr16:uid="{2397171D-7F9C-465C-8CF4-5074F76C3B7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6.xml><?xml version="1.0" encoding="utf-8"?>
<queryTable xmlns="http://schemas.openxmlformats.org/spreadsheetml/2006/main" xmlns:mc="http://schemas.openxmlformats.org/markup-compatibility/2006" xmlns:xr16="http://schemas.microsoft.com/office/spreadsheetml/2017/revision16" mc:Ignorable="xr16" name="TBFSFNAV" headers="0" connectionId="24" xr16:uid="{C5781A26-332E-4CD5-92F1-186331B8D48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7.xml><?xml version="1.0" encoding="utf-8"?>
<queryTable xmlns="http://schemas.openxmlformats.org/spreadsheetml/2006/main" xmlns:mc="http://schemas.openxmlformats.org/markup-compatibility/2006" xmlns:xr16="http://schemas.microsoft.com/office/spreadsheetml/2017/revision16" mc:Ignorable="xr16" name="TBFSF_EQ" connectionId="26" xr16:uid="{6AA28063-DF03-4A82-BE6D-8C9D041F4DE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8.xml><?xml version="1.0" encoding="utf-8"?>
<queryTable xmlns="http://schemas.openxmlformats.org/spreadsheetml/2006/main" xmlns:mc="http://schemas.openxmlformats.org/markup-compatibility/2006" xmlns:xr16="http://schemas.microsoft.com/office/spreadsheetml/2017/revision16" mc:Ignorable="xr16" name="TBAF_GOV_SEC" connectionId="31" xr16:uid="{581E8C03-A9FB-4C40-A766-EC700602356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9.xml><?xml version="1.0" encoding="utf-8"?>
<queryTable xmlns="http://schemas.openxmlformats.org/spreadsheetml/2006/main" xmlns:mc="http://schemas.openxmlformats.org/markup-compatibility/2006" xmlns:xr16="http://schemas.microsoft.com/office/spreadsheetml/2017/revision16" mc:Ignorable="xr16" name="TBAFNAV" headers="0" connectionId="27" xr16:uid="{E2D5A383-A03A-40DC-84C1-1A3060E42B8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0.xml><?xml version="1.0" encoding="utf-8"?>
<queryTable xmlns="http://schemas.openxmlformats.org/spreadsheetml/2006/main" xmlns:mc="http://schemas.openxmlformats.org/markup-compatibility/2006" xmlns:xr16="http://schemas.microsoft.com/office/spreadsheetml/2017/revision16" mc:Ignorable="xr16" name="TBAF_Mutual_F_Units" headers="0" connectionId="32" xr16:uid="{4C9A2100-0E35-44F0-96C3-08B49B7A82F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1.xml><?xml version="1.0" encoding="utf-8"?>
<queryTable xmlns="http://schemas.openxmlformats.org/spreadsheetml/2006/main" xmlns:mc="http://schemas.openxmlformats.org/markup-compatibility/2006" xmlns:xr16="http://schemas.microsoft.com/office/spreadsheetml/2017/revision16" mc:Ignorable="xr16" name="TBAF_EQ" connectionId="35" xr16:uid="{C035531E-E0E1-4367-89A9-0F173F3E4F3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2.xml><?xml version="1.0" encoding="utf-8"?>
<queryTable xmlns="http://schemas.openxmlformats.org/spreadsheetml/2006/main" xmlns:mc="http://schemas.openxmlformats.org/markup-compatibility/2006" xmlns:xr16="http://schemas.microsoft.com/office/spreadsheetml/2017/revision16" mc:Ignorable="xr16" name="TBAF_Securitied_Debt" headers="0" connectionId="29" xr16:uid="{C983B77E-FE3B-4E30-8D57-6EB9DEBE10B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3.xml><?xml version="1.0" encoding="utf-8"?>
<queryTable xmlns="http://schemas.openxmlformats.org/spreadsheetml/2006/main" xmlns:mc="http://schemas.openxmlformats.org/markup-compatibility/2006" xmlns:xr16="http://schemas.microsoft.com/office/spreadsheetml/2017/revision16" mc:Ignorable="xr16" name="TBAF_MM" headers="0" connectionId="28" xr16:uid="{606A7136-6262-4BE0-8A50-0BA8AC3DC3B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4.xml><?xml version="1.0" encoding="utf-8"?>
<queryTable xmlns="http://schemas.openxmlformats.org/spreadsheetml/2006/main" xmlns:mc="http://schemas.openxmlformats.org/markup-compatibility/2006" xmlns:xr16="http://schemas.microsoft.com/office/spreadsheetml/2017/revision16" mc:Ignorable="xr16" name="TBAF_Debt_Related" headers="0" connectionId="30" xr16:uid="{8FCC55DB-8FA4-4FB1-9061-68513823F828}"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5.xml><?xml version="1.0" encoding="utf-8"?>
<queryTable xmlns="http://schemas.openxmlformats.org/spreadsheetml/2006/main" xmlns:mc="http://schemas.openxmlformats.org/markup-compatibility/2006" xmlns:xr16="http://schemas.microsoft.com/office/spreadsheetml/2017/revision16" mc:Ignorable="xr16" name="TBAF_EQ_Related" headers="0" connectionId="34" xr16:uid="{16792152-0010-446D-AE36-B55446C490E3}"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26.xml><?xml version="1.0" encoding="utf-8"?>
<queryTable xmlns="http://schemas.openxmlformats.org/spreadsheetml/2006/main" xmlns:mc="http://schemas.openxmlformats.org/markup-compatibility/2006" xmlns:xr16="http://schemas.microsoft.com/office/spreadsheetml/2017/revision16" mc:Ignorable="xr16" name="TBAF_EQ_FU_Related" connectionId="33" xr16:uid="{D4231072-02C5-4FA6-8D3F-918E2DF7376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7.xml><?xml version="1.0" encoding="utf-8"?>
<queryTable xmlns="http://schemas.openxmlformats.org/spreadsheetml/2006/main" xmlns:mc="http://schemas.openxmlformats.org/markup-compatibility/2006" xmlns:xr16="http://schemas.microsoft.com/office/spreadsheetml/2017/revision16" mc:Ignorable="xr16" name="TAF_EQ" connectionId="42" xr16:uid="{59184071-6195-44AC-B075-8D2600DCD12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8.xml><?xml version="1.0" encoding="utf-8"?>
<queryTable xmlns="http://schemas.openxmlformats.org/spreadsheetml/2006/main" xmlns:mc="http://schemas.openxmlformats.org/markup-compatibility/2006" xmlns:xr16="http://schemas.microsoft.com/office/spreadsheetml/2017/revision16" mc:Ignorable="xr16" name="TAFNAV" headers="0" connectionId="37" xr16:uid="{E531EC4C-C465-45D3-86F2-B51F8210104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9.xml><?xml version="1.0" encoding="utf-8"?>
<queryTable xmlns="http://schemas.openxmlformats.org/spreadsheetml/2006/main" xmlns:mc="http://schemas.openxmlformats.org/markup-compatibility/2006" xmlns:xr16="http://schemas.microsoft.com/office/spreadsheetml/2017/revision16" mc:Ignorable="xr16" name="TAF_Mutual_F_Units" headers="0" connectionId="40" xr16:uid="{4E4A2D9F-673A-4C8B-806B-23B49CBFEF3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0.xml><?xml version="1.0" encoding="utf-8"?>
<queryTable xmlns="http://schemas.openxmlformats.org/spreadsheetml/2006/main" xmlns:mc="http://schemas.openxmlformats.org/markup-compatibility/2006" xmlns:xr16="http://schemas.microsoft.com/office/spreadsheetml/2017/revision16" mc:Ignorable="xr16" name="TAF_MM" headers="0" connectionId="38" xr16:uid="{4BE0BB0C-2F65-4009-8B26-3ADB19BC41F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1.xml><?xml version="1.0" encoding="utf-8"?>
<queryTable xmlns="http://schemas.openxmlformats.org/spreadsheetml/2006/main" xmlns:mc="http://schemas.openxmlformats.org/markup-compatibility/2006" xmlns:xr16="http://schemas.microsoft.com/office/spreadsheetml/2017/revision16" mc:Ignorable="xr16" name="TAF_EQ_Related" headers="0" connectionId="41" xr16:uid="{EEAA2A37-E577-4CE3-B216-FDB636F2BFA2}"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32.xml><?xml version="1.0" encoding="utf-8"?>
<queryTable xmlns="http://schemas.openxmlformats.org/spreadsheetml/2006/main" xmlns:mc="http://schemas.openxmlformats.org/markup-compatibility/2006" xmlns:xr16="http://schemas.microsoft.com/office/spreadsheetml/2017/revision16" mc:Ignorable="xr16" name="TAF_Debt_Related" connectionId="39" xr16:uid="{427F39DC-9400-4F0E-BDF3-F62EE98F2FC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3.xml><?xml version="1.0" encoding="utf-8"?>
<queryTable xmlns="http://schemas.openxmlformats.org/spreadsheetml/2006/main" xmlns:mc="http://schemas.openxmlformats.org/markup-compatibility/2006" xmlns:xr16="http://schemas.microsoft.com/office/spreadsheetml/2017/revision16" mc:Ignorable="xr16" name="TFRSTF_GOV_SEC" connectionId="59" xr16:uid="{CFF4E86A-18F7-4D24-A2E3-F41DF560F8A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4.xml><?xml version="1.0" encoding="utf-8"?>
<queryTable xmlns="http://schemas.openxmlformats.org/spreadsheetml/2006/main" xmlns:mc="http://schemas.openxmlformats.org/markup-compatibility/2006" xmlns:xr16="http://schemas.microsoft.com/office/spreadsheetml/2017/revision16" mc:Ignorable="xr16" name="TFRSTFNAV" headers="0" connectionId="64" xr16:uid="{D384B1DA-5162-4331-9283-B29262E2BC2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5.xml><?xml version="1.0" encoding="utf-8"?>
<queryTable xmlns="http://schemas.openxmlformats.org/spreadsheetml/2006/main" xmlns:mc="http://schemas.openxmlformats.org/markup-compatibility/2006" xmlns:xr16="http://schemas.microsoft.com/office/spreadsheetml/2017/revision16" mc:Ignorable="xr16" name="TFRSTF_Aif_cat" headers="0" connectionId="62" xr16:uid="{9429C3E7-56BA-43E0-84CD-1D5CD02CCAF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6.xml><?xml version="1.0" encoding="utf-8"?>
<queryTable xmlns="http://schemas.openxmlformats.org/spreadsheetml/2006/main" xmlns:mc="http://schemas.openxmlformats.org/markup-compatibility/2006" xmlns:xr16="http://schemas.microsoft.com/office/spreadsheetml/2017/revision16" mc:Ignorable="xr16" name="TFRSTF_MM" headers="0" connectionId="60" xr16:uid="{60117181-711B-4FD4-B4B8-C20F392D7A9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7.xml><?xml version="1.0" encoding="utf-8"?>
<queryTable xmlns="http://schemas.openxmlformats.org/spreadsheetml/2006/main" xmlns:mc="http://schemas.openxmlformats.org/markup-compatibility/2006" xmlns:xr16="http://schemas.microsoft.com/office/spreadsheetml/2017/revision16" mc:Ignorable="xr16" name="TUSTF_Aif_cat" headers="0" connectionId="108" xr16:uid="{BAE37C97-BDA4-4FD1-A36C-C63C27BC505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8.xml><?xml version="1.0" encoding="utf-8"?>
<queryTable xmlns="http://schemas.openxmlformats.org/spreadsheetml/2006/main" xmlns:mc="http://schemas.openxmlformats.org/markup-compatibility/2006" xmlns:xr16="http://schemas.microsoft.com/office/spreadsheetml/2017/revision16" mc:Ignorable="xr16" name="TUSTF_MM" headers="0" connectionId="107" xr16:uid="{4536174C-97E9-4D84-8576-AE705FCB716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9.xml><?xml version="1.0" encoding="utf-8"?>
<queryTable xmlns="http://schemas.openxmlformats.org/spreadsheetml/2006/main" xmlns:mc="http://schemas.openxmlformats.org/markup-compatibility/2006" xmlns:xr16="http://schemas.microsoft.com/office/spreadsheetml/2017/revision16" mc:Ignorable="xr16" name="TUSTF_Debt_Related" headers="0" connectionId="106" xr16:uid="{29658F6C-E841-417D-86D4-08C0097BDD86}"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0.xml><?xml version="1.0" encoding="utf-8"?>
<queryTable xmlns="http://schemas.openxmlformats.org/spreadsheetml/2006/main" xmlns:mc="http://schemas.openxmlformats.org/markup-compatibility/2006" xmlns:xr16="http://schemas.microsoft.com/office/spreadsheetml/2017/revision16" mc:Ignorable="xr16" name="TUSTF_GOV_SEC" connectionId="105" xr16:uid="{A88C8A3D-CC0B-4204-89C2-A2E1E0144BA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1.xml><?xml version="1.0" encoding="utf-8"?>
<queryTable xmlns="http://schemas.openxmlformats.org/spreadsheetml/2006/main" xmlns:mc="http://schemas.openxmlformats.org/markup-compatibility/2006" xmlns:xr16="http://schemas.microsoft.com/office/spreadsheetml/2017/revision16" mc:Ignorable="xr16" name="TUSTFNAV" headers="0" connectionId="109" xr16:uid="{4828E26F-CF1A-4A87-B300-42D450C9C8E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2.xml><?xml version="1.0" encoding="utf-8"?>
<queryTable xmlns="http://schemas.openxmlformats.org/spreadsheetml/2006/main" xmlns:mc="http://schemas.openxmlformats.org/markup-compatibility/2006" xmlns:xr16="http://schemas.microsoft.com/office/spreadsheetml/2017/revision16" mc:Ignorable="xr16" name="TFF_Debt_Related" headers="0" connectionId="100" xr16:uid="{6A7EB1BA-BE00-4CF0-8E56-915BF57371C7}"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3.xml><?xml version="1.0" encoding="utf-8"?>
<queryTable xmlns="http://schemas.openxmlformats.org/spreadsheetml/2006/main" xmlns:mc="http://schemas.openxmlformats.org/markup-compatibility/2006" xmlns:xr16="http://schemas.microsoft.com/office/spreadsheetml/2017/revision16" mc:Ignorable="xr16" name="TFF_Securitied_Debt" headers="0" connectionId="101" xr16:uid="{97030CD7-1FF4-4C48-A4E1-465141CA277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4.xml><?xml version="1.0" encoding="utf-8"?>
<queryTable xmlns="http://schemas.openxmlformats.org/spreadsheetml/2006/main" xmlns:mc="http://schemas.openxmlformats.org/markup-compatibility/2006" xmlns:xr16="http://schemas.microsoft.com/office/spreadsheetml/2017/revision16" mc:Ignorable="xr16" name="TFF_Aif_cat" headers="0" connectionId="103" xr16:uid="{C52E962B-0C80-4BF2-A9C7-FBEDBB864DE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5.xml><?xml version="1.0" encoding="utf-8"?>
<queryTable xmlns="http://schemas.openxmlformats.org/spreadsheetml/2006/main" xmlns:mc="http://schemas.openxmlformats.org/markup-compatibility/2006" xmlns:xr16="http://schemas.microsoft.com/office/spreadsheetml/2017/revision16" mc:Ignorable="xr16" name="TFFNAV" headers="0" connectionId="104" xr16:uid="{910DFD62-EA21-449E-8D7C-70B0168AD73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6.xml><?xml version="1.0" encoding="utf-8"?>
<queryTable xmlns="http://schemas.openxmlformats.org/spreadsheetml/2006/main" xmlns:mc="http://schemas.openxmlformats.org/markup-compatibility/2006" xmlns:xr16="http://schemas.microsoft.com/office/spreadsheetml/2017/revision16" mc:Ignorable="xr16" name="TFF_GOV_SEC" connectionId="99" xr16:uid="{D3E11F31-58E7-4FBB-88C4-42FB181B269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7.xml><?xml version="1.0" encoding="utf-8"?>
<queryTable xmlns="http://schemas.openxmlformats.org/spreadsheetml/2006/main" xmlns:mc="http://schemas.openxmlformats.org/markup-compatibility/2006" xmlns:xr16="http://schemas.microsoft.com/office/spreadsheetml/2017/revision16" mc:Ignorable="xr16" name="TFF_MM" headers="0" connectionId="102" xr16:uid="{CBB6E442-45CD-4223-92AD-6418B98E55A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8.xml><?xml version="1.0" encoding="utf-8"?>
<queryTable xmlns="http://schemas.openxmlformats.org/spreadsheetml/2006/main" xmlns:mc="http://schemas.openxmlformats.org/markup-compatibility/2006" xmlns:xr16="http://schemas.microsoft.com/office/spreadsheetml/2017/revision16" mc:Ignorable="xr16" name="TSTBF_Mutual_F_Units" headers="0" connectionId="92" xr16:uid="{0D352A84-A528-4864-A885-946B8573EA6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9.xml><?xml version="1.0" encoding="utf-8"?>
<queryTable xmlns="http://schemas.openxmlformats.org/spreadsheetml/2006/main" xmlns:mc="http://schemas.openxmlformats.org/markup-compatibility/2006" xmlns:xr16="http://schemas.microsoft.com/office/spreadsheetml/2017/revision16" mc:Ignorable="xr16" name="TSTBF_MM" headers="0" connectionId="96" xr16:uid="{C83D10BD-06F5-445C-A60C-38E0BC92A49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0.xml><?xml version="1.0" encoding="utf-8"?>
<queryTable xmlns="http://schemas.openxmlformats.org/spreadsheetml/2006/main" xmlns:mc="http://schemas.openxmlformats.org/markup-compatibility/2006" xmlns:xr16="http://schemas.microsoft.com/office/spreadsheetml/2017/revision16" mc:Ignorable="xr16" name="TSTBF_Debt_Related" headers="0" connectionId="94" xr16:uid="{BCA8DD5C-AAA2-4A54-8676-41D82DF4B789}"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1.xml><?xml version="1.0" encoding="utf-8"?>
<queryTable xmlns="http://schemas.openxmlformats.org/spreadsheetml/2006/main" xmlns:mc="http://schemas.openxmlformats.org/markup-compatibility/2006" xmlns:xr16="http://schemas.microsoft.com/office/spreadsheetml/2017/revision16" mc:Ignorable="xr16" name="TSTBF_GOV_SEC" connectionId="93" xr16:uid="{4D9631B8-604E-4ADB-A705-49752601EC9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2.xml><?xml version="1.0" encoding="utf-8"?>
<queryTable xmlns="http://schemas.openxmlformats.org/spreadsheetml/2006/main" xmlns:mc="http://schemas.openxmlformats.org/markup-compatibility/2006" xmlns:xr16="http://schemas.microsoft.com/office/spreadsheetml/2017/revision16" mc:Ignorable="xr16" name="TSTBFNAV" headers="0" connectionId="98" xr16:uid="{CF79273D-9ED4-4642-AB24-E61B1C7AEBF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3.xml><?xml version="1.0" encoding="utf-8"?>
<queryTable xmlns="http://schemas.openxmlformats.org/spreadsheetml/2006/main" xmlns:mc="http://schemas.openxmlformats.org/markup-compatibility/2006" xmlns:xr16="http://schemas.microsoft.com/office/spreadsheetml/2017/revision16" mc:Ignorable="xr16" name="TSTBF_EQ_FU_Related" connectionId="91" xr16:uid="{B8510B73-93E8-4E8B-9D0D-50E3E3B74A5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54.xml><?xml version="1.0" encoding="utf-8"?>
<queryTable xmlns="http://schemas.openxmlformats.org/spreadsheetml/2006/main" xmlns:mc="http://schemas.openxmlformats.org/markup-compatibility/2006" xmlns:xr16="http://schemas.microsoft.com/office/spreadsheetml/2017/revision16" mc:Ignorable="xr16" name="TSTBF_Aif_cat" headers="0" connectionId="97" xr16:uid="{4AC2277A-9BEF-4A5C-B780-585C4EFA6E8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5.xml><?xml version="1.0" encoding="utf-8"?>
<queryTable xmlns="http://schemas.openxmlformats.org/spreadsheetml/2006/main" xmlns:mc="http://schemas.openxmlformats.org/markup-compatibility/2006" xmlns:xr16="http://schemas.microsoft.com/office/spreadsheetml/2017/revision16" mc:Ignorable="xr16" name="TSTBF_Securitied_Debt" headers="0" connectionId="95" xr16:uid="{ED8B5E98-3A28-4C6C-B071-7F2878D028E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6.xml><?xml version="1.0" encoding="utf-8"?>
<queryTable xmlns="http://schemas.openxmlformats.org/spreadsheetml/2006/main" xmlns:mc="http://schemas.openxmlformats.org/markup-compatibility/2006" xmlns:xr16="http://schemas.microsoft.com/office/spreadsheetml/2017/revision16" mc:Ignorable="xr16" name="TRSFC_EQ" connectionId="87" xr16:uid="{886DA247-BFB7-4840-8EDB-47F2F49E857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57.xml><?xml version="1.0" encoding="utf-8"?>
<queryTable xmlns="http://schemas.openxmlformats.org/spreadsheetml/2006/main" xmlns:mc="http://schemas.openxmlformats.org/markup-compatibility/2006" xmlns:xr16="http://schemas.microsoft.com/office/spreadsheetml/2017/revision16" mc:Ignorable="xr16" name="TRSFCNAV" headers="0" connectionId="90" xr16:uid="{7ACAEBE7-C1E7-4B15-91E3-EA375D37CA4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8.xml><?xml version="1.0" encoding="utf-8"?>
<queryTable xmlns="http://schemas.openxmlformats.org/spreadsheetml/2006/main" xmlns:mc="http://schemas.openxmlformats.org/markup-compatibility/2006" xmlns:xr16="http://schemas.microsoft.com/office/spreadsheetml/2017/revision16" mc:Ignorable="xr16" name="TRSFC_Debt_Related" headers="0" connectionId="89" xr16:uid="{0D3F50F3-BA57-4400-ACEA-BE853A5CBF71}"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9.xml><?xml version="1.0" encoding="utf-8"?>
<queryTable xmlns="http://schemas.openxmlformats.org/spreadsheetml/2006/main" xmlns:mc="http://schemas.openxmlformats.org/markup-compatibility/2006" xmlns:xr16="http://schemas.microsoft.com/office/spreadsheetml/2017/revision16" mc:Ignorable="xr16" name="TRSFC_GOV_SEC" connectionId="88" xr16:uid="{D1186A2D-1489-408C-A61D-441D2730B69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0.xml><?xml version="1.0" encoding="utf-8"?>
<queryTable xmlns="http://schemas.openxmlformats.org/spreadsheetml/2006/main" xmlns:mc="http://schemas.openxmlformats.org/markup-compatibility/2006" xmlns:xr16="http://schemas.microsoft.com/office/spreadsheetml/2017/revision16" mc:Ignorable="xr16" name="TOFNAV" headers="0" connectionId="86" xr16:uid="{69BCAB76-27AC-4D2A-A47F-A533CE8F53E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1.xml><?xml version="1.0" encoding="utf-8"?>
<queryTable xmlns="http://schemas.openxmlformats.org/spreadsheetml/2006/main" xmlns:mc="http://schemas.openxmlformats.org/markup-compatibility/2006" xmlns:xr16="http://schemas.microsoft.com/office/spreadsheetml/2017/revision16" mc:Ignorable="xr16" name="TOF_MM" connectionId="85" xr16:uid="{6CFB14EA-40C5-4FC2-B2F8-AC7544B2C5B2}" autoFormatId="16" applyNumberFormats="0" applyBorderFormats="0" applyFontFormats="1" applyPatternFormats="1" applyAlignmentFormats="0" applyWidthHeightFormats="0">
  <queryTableRefresh nextId="8">
    <queryTableFields count="7">
      <queryTableField id="1" name="NAME OF THE INSTRUMENT"/>
      <queryTableField id="2" name="YIELD"/>
      <queryTableField id="3" name="RATINGS"/>
      <queryTableField id="4" name="ISIN CODE"/>
      <queryTableField id="5" name="QUANTITY"/>
      <queryTableField id="6" name="MKT VAL(Rs. Lacs)"/>
      <queryTableField id="7" name="% to NAV"/>
    </queryTableFields>
  </queryTableRefresh>
</queryTable>
</file>

<file path=xl/queryTables/queryTable162.xml><?xml version="1.0" encoding="utf-8"?>
<queryTable xmlns="http://schemas.openxmlformats.org/spreadsheetml/2006/main" xmlns:mc="http://schemas.openxmlformats.org/markup-compatibility/2006" xmlns:xr16="http://schemas.microsoft.com/office/spreadsheetml/2017/revision16" mc:Ignorable="xr16" name="TNSIFDEC27_GOV_SEC" connectionId="82" xr16:uid="{7A2B157C-36B6-4E60-9FAD-E5AE2185D59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3.xml><?xml version="1.0" encoding="utf-8"?>
<queryTable xmlns="http://schemas.openxmlformats.org/spreadsheetml/2006/main" xmlns:mc="http://schemas.openxmlformats.org/markup-compatibility/2006" xmlns:xr16="http://schemas.microsoft.com/office/spreadsheetml/2017/revision16" mc:Ignorable="xr16" name="TNSIFDEC27NAV" headers="0" connectionId="84" xr16:uid="{CDB1D04F-5CD6-481F-9C67-9426312FCDE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4.xml><?xml version="1.0" encoding="utf-8"?>
<queryTable xmlns="http://schemas.openxmlformats.org/spreadsheetml/2006/main" xmlns:mc="http://schemas.openxmlformats.org/markup-compatibility/2006" xmlns:xr16="http://schemas.microsoft.com/office/spreadsheetml/2017/revision16" mc:Ignorable="xr16" name="TNSIFDEC27_Debt_Related" headers="0" connectionId="83" xr16:uid="{D604421D-A6FA-4635-9087-8CD10FD05916}"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5.xml><?xml version="1.0" encoding="utf-8"?>
<queryTable xmlns="http://schemas.openxmlformats.org/spreadsheetml/2006/main" xmlns:mc="http://schemas.openxmlformats.org/markup-compatibility/2006" xmlns:xr16="http://schemas.microsoft.com/office/spreadsheetml/2017/revision16" mc:Ignorable="xr16" name="TNGIF1229NAV" headers="0" connectionId="81" xr16:uid="{83FB7506-2E77-49DE-8977-90990B122B4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6.xml><?xml version="1.0" encoding="utf-8"?>
<queryTable xmlns="http://schemas.openxmlformats.org/spreadsheetml/2006/main" xmlns:mc="http://schemas.openxmlformats.org/markup-compatibility/2006" xmlns:xr16="http://schemas.microsoft.com/office/spreadsheetml/2017/revision16" mc:Ignorable="xr16" name="TNGIF1229_GOV_SEC" connectionId="80" xr16:uid="{4476741F-3B71-4B1C-9E14-309DABF562A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7.xml><?xml version="1.0" encoding="utf-8"?>
<queryTable xmlns="http://schemas.openxmlformats.org/spreadsheetml/2006/main" xmlns:mc="http://schemas.openxmlformats.org/markup-compatibility/2006" xmlns:xr16="http://schemas.microsoft.com/office/spreadsheetml/2017/revision16" mc:Ignorable="xr16" name="TLF_GOV_SEC" connectionId="74" xr16:uid="{E7727775-16B0-42EF-82BB-EAFD26BA580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8.xml><?xml version="1.0" encoding="utf-8"?>
<queryTable xmlns="http://schemas.openxmlformats.org/spreadsheetml/2006/main" xmlns:mc="http://schemas.openxmlformats.org/markup-compatibility/2006" xmlns:xr16="http://schemas.microsoft.com/office/spreadsheetml/2017/revision16" mc:Ignorable="xr16" name="TLFNAV" headers="0" connectionId="77" xr16:uid="{7760C76F-4843-4EE7-9DFB-758CE3BF5B4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9.xml><?xml version="1.0" encoding="utf-8"?>
<queryTable xmlns="http://schemas.openxmlformats.org/spreadsheetml/2006/main" xmlns:mc="http://schemas.openxmlformats.org/markup-compatibility/2006" xmlns:xr16="http://schemas.microsoft.com/office/spreadsheetml/2017/revision16" mc:Ignorable="xr16" name="TLF_Aif_cat" headers="0" connectionId="76" xr16:uid="{B1C1188A-5F4C-4B26-BC18-FB21D9F0527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70.xml><?xml version="1.0" encoding="utf-8"?>
<queryTable xmlns="http://schemas.openxmlformats.org/spreadsheetml/2006/main" xmlns:mc="http://schemas.openxmlformats.org/markup-compatibility/2006" xmlns:xr16="http://schemas.microsoft.com/office/spreadsheetml/2017/revision16" mc:Ignorable="xr16" name="TLF_MM" headers="0" connectionId="75" xr16:uid="{161B77CE-E874-4A62-A2C2-0B720825003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71.xml><?xml version="1.0" encoding="utf-8"?>
<queryTable xmlns="http://schemas.openxmlformats.org/spreadsheetml/2006/main" xmlns:mc="http://schemas.openxmlformats.org/markup-compatibility/2006" xmlns:xr16="http://schemas.microsoft.com/office/spreadsheetml/2017/revision16" mc:Ignorable="xr16" name="TNGIF1226_GOV_SEC" connectionId="78" xr16:uid="{00335DD0-0465-4929-8C5B-57929047E84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2.xml><?xml version="1.0" encoding="utf-8"?>
<queryTable xmlns="http://schemas.openxmlformats.org/spreadsheetml/2006/main" xmlns:mc="http://schemas.openxmlformats.org/markup-compatibility/2006" xmlns:xr16="http://schemas.microsoft.com/office/spreadsheetml/2017/revision16" mc:Ignorable="xr16" name="TNGIF1226NAV" headers="0" connectionId="79" xr16:uid="{78880CD0-125E-4B15-BD0D-4781F084759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3.xml><?xml version="1.0" encoding="utf-8"?>
<queryTable xmlns="http://schemas.openxmlformats.org/spreadsheetml/2006/main" xmlns:mc="http://schemas.openxmlformats.org/markup-compatibility/2006" xmlns:xr16="http://schemas.microsoft.com/office/spreadsheetml/2017/revision16" mc:Ignorable="xr16" name="TFRF_Aif_cat" headers="0" connectionId="70" xr16:uid="{F4B90F53-E923-4DDE-B617-051D02BB912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74.xml><?xml version="1.0" encoding="utf-8"?>
<queryTable xmlns="http://schemas.openxmlformats.org/spreadsheetml/2006/main" xmlns:mc="http://schemas.openxmlformats.org/markup-compatibility/2006" xmlns:xr16="http://schemas.microsoft.com/office/spreadsheetml/2017/revision16" mc:Ignorable="xr16" name="TFRF_Securitied_Debt" headers="0" connectionId="69" xr16:uid="{4F3A9FCF-8E7F-4DDC-A553-E49C63CD7BE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75.xml><?xml version="1.0" encoding="utf-8"?>
<queryTable xmlns="http://schemas.openxmlformats.org/spreadsheetml/2006/main" xmlns:mc="http://schemas.openxmlformats.org/markup-compatibility/2006" xmlns:xr16="http://schemas.microsoft.com/office/spreadsheetml/2017/revision16" mc:Ignorable="xr16" name="TFRF_Debt_Related" headers="0" connectionId="68" xr16:uid="{AA51ACBB-702C-4149-8FA6-2C3D163445C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76.xml><?xml version="1.0" encoding="utf-8"?>
<queryTable xmlns="http://schemas.openxmlformats.org/spreadsheetml/2006/main" xmlns:mc="http://schemas.openxmlformats.org/markup-compatibility/2006" xmlns:xr16="http://schemas.microsoft.com/office/spreadsheetml/2017/revision16" mc:Ignorable="xr16" name="TFRF_GOV_SEC" connectionId="67" xr16:uid="{D380D926-7E6F-4E43-9119-09DA4217953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7.xml><?xml version="1.0" encoding="utf-8"?>
<queryTable xmlns="http://schemas.openxmlformats.org/spreadsheetml/2006/main" xmlns:mc="http://schemas.openxmlformats.org/markup-compatibility/2006" xmlns:xr16="http://schemas.microsoft.com/office/spreadsheetml/2017/revision16" mc:Ignorable="xr16" name="TFRFNAV" headers="0" connectionId="71" xr16:uid="{C8743E53-2A4E-4E31-B1C9-D230A0C158B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8.xml><?xml version="1.0" encoding="utf-8"?>
<queryTable xmlns="http://schemas.openxmlformats.org/spreadsheetml/2006/main" xmlns:mc="http://schemas.openxmlformats.org/markup-compatibility/2006" xmlns:xr16="http://schemas.microsoft.com/office/spreadsheetml/2017/revision16" mc:Ignorable="xr16" name="TCIGIF0426_GOV_SEC" connectionId="65" xr16:uid="{3EA5C5B5-777D-435A-97F8-C3E754059E8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9.xml><?xml version="1.0" encoding="utf-8"?>
<queryTable xmlns="http://schemas.openxmlformats.org/spreadsheetml/2006/main" xmlns:mc="http://schemas.openxmlformats.org/markup-compatibility/2006" xmlns:xr16="http://schemas.microsoft.com/office/spreadsheetml/2017/revision16" mc:Ignorable="xr16" name="TCIGIF0426NAV" headers="0" connectionId="66" xr16:uid="{643FF0B5-EEAE-4CA7-9FFB-7B14F77D60E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0.xml><?xml version="1.0" encoding="utf-8"?>
<queryTable xmlns="http://schemas.openxmlformats.org/spreadsheetml/2006/main" xmlns:mc="http://schemas.openxmlformats.org/markup-compatibility/2006" xmlns:xr16="http://schemas.microsoft.com/office/spreadsheetml/2017/revision16" mc:Ignorable="xr16" name="TGSFRNAV" headers="0" connectionId="73" xr16:uid="{C177B539-18FA-4907-BD32-204A506D6BA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1.xml><?xml version="1.0" encoding="utf-8"?>
<queryTable xmlns="http://schemas.openxmlformats.org/spreadsheetml/2006/main" xmlns:mc="http://schemas.openxmlformats.org/markup-compatibility/2006" xmlns:xr16="http://schemas.microsoft.com/office/spreadsheetml/2017/revision16" mc:Ignorable="xr16" name="TGSFR_GOV_SEC" connectionId="72" xr16:uid="{9EAD3F35-BCD2-43A4-A10D-22077914152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82.xml><?xml version="1.0" encoding="utf-8"?>
<queryTable xmlns="http://schemas.openxmlformats.org/spreadsheetml/2006/main" xmlns:mc="http://schemas.openxmlformats.org/markup-compatibility/2006" xmlns:xr16="http://schemas.microsoft.com/office/spreadsheetml/2017/revision16" mc:Ignorable="xr16" name="TCORPBF_GOV_SEC" connectionId="56" xr16:uid="{2FCCDD16-FCBE-4179-BD65-1428EBE39B9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83.xml><?xml version="1.0" encoding="utf-8"?>
<queryTable xmlns="http://schemas.openxmlformats.org/spreadsheetml/2006/main" xmlns:mc="http://schemas.openxmlformats.org/markup-compatibility/2006" xmlns:xr16="http://schemas.microsoft.com/office/spreadsheetml/2017/revision16" mc:Ignorable="xr16" name="TCORPBFNAV" headers="0" connectionId="63" xr16:uid="{2180A310-C4F6-4082-869E-A44386D3522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4.xml><?xml version="1.0" encoding="utf-8"?>
<queryTable xmlns="http://schemas.openxmlformats.org/spreadsheetml/2006/main" xmlns:mc="http://schemas.openxmlformats.org/markup-compatibility/2006" xmlns:xr16="http://schemas.microsoft.com/office/spreadsheetml/2017/revision16" mc:Ignorable="xr16" name="TCORPBF_Aif_cat" headers="0" connectionId="61" xr16:uid="{92124F73-D4C4-4F55-977C-427034C4BCB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5.xml><?xml version="1.0" encoding="utf-8"?>
<queryTable xmlns="http://schemas.openxmlformats.org/spreadsheetml/2006/main" xmlns:mc="http://schemas.openxmlformats.org/markup-compatibility/2006" xmlns:xr16="http://schemas.microsoft.com/office/spreadsheetml/2017/revision16" mc:Ignorable="xr16" name="TCORPBF_Securitied_Debt" headers="0" connectionId="58" xr16:uid="{11E6A75B-A3CD-43EA-82E7-CBA5F1F30EF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6.xml><?xml version="1.0" encoding="utf-8"?>
<queryTable xmlns="http://schemas.openxmlformats.org/spreadsheetml/2006/main" xmlns:mc="http://schemas.openxmlformats.org/markup-compatibility/2006" xmlns:xr16="http://schemas.microsoft.com/office/spreadsheetml/2017/revision16" mc:Ignorable="xr16" name="TCORPBF_Debt_Related" headers="0" connectionId="57" xr16:uid="{AA25CAA3-ACC2-4689-8B55-64238C319471}"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5.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queryTable" Target="../queryTables/queryTable5.xml"/><Relationship Id="rId2" Type="http://schemas.openxmlformats.org/officeDocument/2006/relationships/queryTable" Target="../queryTables/queryTable4.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queryTable" Target="../queryTables/queryTable7.xml"/><Relationship Id="rId2" Type="http://schemas.openxmlformats.org/officeDocument/2006/relationships/queryTable" Target="../queryTables/queryTable6.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queryTable" Target="../queryTables/queryTable9.xml"/><Relationship Id="rId2" Type="http://schemas.openxmlformats.org/officeDocument/2006/relationships/queryTable" Target="../queryTables/queryTable8.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11.xml"/><Relationship Id="rId2" Type="http://schemas.openxmlformats.org/officeDocument/2006/relationships/queryTable" Target="../queryTables/queryTable10.xml"/><Relationship Id="rId1" Type="http://schemas.openxmlformats.org/officeDocument/2006/relationships/drawing" Target="../drawings/drawing5.xml"/><Relationship Id="rId4" Type="http://schemas.openxmlformats.org/officeDocument/2006/relationships/queryTable" Target="../queryTables/queryTable12.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14.xml"/><Relationship Id="rId2" Type="http://schemas.openxmlformats.org/officeDocument/2006/relationships/queryTable" Target="../queryTables/queryTable13.xml"/><Relationship Id="rId1" Type="http://schemas.openxmlformats.org/officeDocument/2006/relationships/drawing" Target="../drawings/drawing6.xml"/><Relationship Id="rId4" Type="http://schemas.openxmlformats.org/officeDocument/2006/relationships/queryTable" Target="../queryTables/queryTable15.xml"/></Relationships>
</file>

<file path=xl/worksheets/_rels/sheet11.xml.rels><?xml version="1.0" encoding="UTF-8" standalone="yes"?>
<Relationships xmlns="http://schemas.openxmlformats.org/package/2006/relationships"><Relationship Id="rId3" Type="http://schemas.openxmlformats.org/officeDocument/2006/relationships/queryTable" Target="../queryTables/queryTable17.xml"/><Relationship Id="rId2" Type="http://schemas.openxmlformats.org/officeDocument/2006/relationships/queryTable" Target="../queryTables/queryTable16.xml"/><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19.xml"/><Relationship Id="rId2" Type="http://schemas.openxmlformats.org/officeDocument/2006/relationships/queryTable" Target="../queryTables/queryTable18.xml"/><Relationship Id="rId1" Type="http://schemas.openxmlformats.org/officeDocument/2006/relationships/drawing" Target="../drawings/drawing8.xml"/><Relationship Id="rId5" Type="http://schemas.openxmlformats.org/officeDocument/2006/relationships/queryTable" Target="../queryTables/queryTable21.xml"/><Relationship Id="rId4" Type="http://schemas.openxmlformats.org/officeDocument/2006/relationships/queryTable" Target="../queryTables/queryTable20.xml"/></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23.xml"/><Relationship Id="rId2" Type="http://schemas.openxmlformats.org/officeDocument/2006/relationships/queryTable" Target="../queryTables/queryTable22.xml"/><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3" Type="http://schemas.openxmlformats.org/officeDocument/2006/relationships/queryTable" Target="../queryTables/queryTable25.xml"/><Relationship Id="rId2" Type="http://schemas.openxmlformats.org/officeDocument/2006/relationships/queryTable" Target="../queryTables/queryTable24.xml"/><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27.xml"/><Relationship Id="rId2" Type="http://schemas.openxmlformats.org/officeDocument/2006/relationships/queryTable" Target="../queryTables/queryTable26.xml"/><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29.xml"/><Relationship Id="rId2" Type="http://schemas.openxmlformats.org/officeDocument/2006/relationships/queryTable" Target="../queryTables/queryTable28.xml"/><Relationship Id="rId1"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31.xml"/><Relationship Id="rId2" Type="http://schemas.openxmlformats.org/officeDocument/2006/relationships/queryTable" Target="../queryTables/queryTable30.xml"/><Relationship Id="rId1"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33.xml"/><Relationship Id="rId2" Type="http://schemas.openxmlformats.org/officeDocument/2006/relationships/queryTable" Target="../queryTables/queryTable32.xml"/><Relationship Id="rId1" Type="http://schemas.openxmlformats.org/officeDocument/2006/relationships/drawing" Target="../drawings/drawing14.xml"/></Relationships>
</file>

<file path=xl/worksheets/_rels/sheet19.xml.rels><?xml version="1.0" encoding="UTF-8" standalone="yes"?>
<Relationships xmlns="http://schemas.openxmlformats.org/package/2006/relationships"><Relationship Id="rId3" Type="http://schemas.openxmlformats.org/officeDocument/2006/relationships/queryTable" Target="../queryTables/queryTable35.xml"/><Relationship Id="rId2" Type="http://schemas.openxmlformats.org/officeDocument/2006/relationships/queryTable" Target="../queryTables/queryTable34.xml"/><Relationship Id="rId1" Type="http://schemas.openxmlformats.org/officeDocument/2006/relationships/drawing" Target="../drawings/drawing15.xml"/></Relationships>
</file>

<file path=xl/worksheets/_rels/sheet20.xml.rels><?xml version="1.0" encoding="UTF-8" standalone="yes"?>
<Relationships xmlns="http://schemas.openxmlformats.org/package/2006/relationships"><Relationship Id="rId3" Type="http://schemas.openxmlformats.org/officeDocument/2006/relationships/queryTable" Target="../queryTables/queryTable37.xml"/><Relationship Id="rId2" Type="http://schemas.openxmlformats.org/officeDocument/2006/relationships/queryTable" Target="../queryTables/queryTable36.xml"/><Relationship Id="rId1" Type="http://schemas.openxmlformats.org/officeDocument/2006/relationships/drawing" Target="../drawings/drawing16.xml"/></Relationships>
</file>

<file path=xl/worksheets/_rels/sheet21.xml.rels><?xml version="1.0" encoding="UTF-8" standalone="yes"?>
<Relationships xmlns="http://schemas.openxmlformats.org/package/2006/relationships"><Relationship Id="rId3" Type="http://schemas.openxmlformats.org/officeDocument/2006/relationships/queryTable" Target="../queryTables/queryTable39.xml"/><Relationship Id="rId2" Type="http://schemas.openxmlformats.org/officeDocument/2006/relationships/queryTable" Target="../queryTables/queryTable38.xml"/><Relationship Id="rId1" Type="http://schemas.openxmlformats.org/officeDocument/2006/relationships/drawing" Target="../drawings/drawing17.xml"/></Relationships>
</file>

<file path=xl/worksheets/_rels/sheet22.xml.rels><?xml version="1.0" encoding="UTF-8" standalone="yes"?>
<Relationships xmlns="http://schemas.openxmlformats.org/package/2006/relationships"><Relationship Id="rId3" Type="http://schemas.openxmlformats.org/officeDocument/2006/relationships/queryTable" Target="../queryTables/queryTable41.xml"/><Relationship Id="rId2" Type="http://schemas.openxmlformats.org/officeDocument/2006/relationships/queryTable" Target="../queryTables/queryTable40.xml"/><Relationship Id="rId1" Type="http://schemas.openxmlformats.org/officeDocument/2006/relationships/drawing" Target="../drawings/drawing18.xml"/></Relationships>
</file>

<file path=xl/worksheets/_rels/sheet23.xml.rels><?xml version="1.0" encoding="UTF-8" standalone="yes"?>
<Relationships xmlns="http://schemas.openxmlformats.org/package/2006/relationships"><Relationship Id="rId3" Type="http://schemas.openxmlformats.org/officeDocument/2006/relationships/queryTable" Target="../queryTables/queryTable43.xml"/><Relationship Id="rId2" Type="http://schemas.openxmlformats.org/officeDocument/2006/relationships/queryTable" Target="../queryTables/queryTable42.xml"/><Relationship Id="rId1" Type="http://schemas.openxmlformats.org/officeDocument/2006/relationships/drawing" Target="../drawings/drawing19.xml"/></Relationships>
</file>

<file path=xl/worksheets/_rels/sheet24.xml.rels><?xml version="1.0" encoding="UTF-8" standalone="yes"?>
<Relationships xmlns="http://schemas.openxmlformats.org/package/2006/relationships"><Relationship Id="rId3" Type="http://schemas.openxmlformats.org/officeDocument/2006/relationships/queryTable" Target="../queryTables/queryTable45.xml"/><Relationship Id="rId2" Type="http://schemas.openxmlformats.org/officeDocument/2006/relationships/queryTable" Target="../queryTables/queryTable44.xml"/><Relationship Id="rId1" Type="http://schemas.openxmlformats.org/officeDocument/2006/relationships/drawing" Target="../drawings/drawing20.xml"/></Relationships>
</file>

<file path=xl/worksheets/_rels/sheet25.xml.rels><?xml version="1.0" encoding="UTF-8" standalone="yes"?>
<Relationships xmlns="http://schemas.openxmlformats.org/package/2006/relationships"><Relationship Id="rId3" Type="http://schemas.openxmlformats.org/officeDocument/2006/relationships/queryTable" Target="../queryTables/queryTable47.xml"/><Relationship Id="rId2" Type="http://schemas.openxmlformats.org/officeDocument/2006/relationships/queryTable" Target="../queryTables/queryTable46.xml"/><Relationship Id="rId1" Type="http://schemas.openxmlformats.org/officeDocument/2006/relationships/drawing" Target="../drawings/drawing21.xml"/></Relationships>
</file>

<file path=xl/worksheets/_rels/sheet26.xml.rels><?xml version="1.0" encoding="UTF-8" standalone="yes"?>
<Relationships xmlns="http://schemas.openxmlformats.org/package/2006/relationships"><Relationship Id="rId3" Type="http://schemas.openxmlformats.org/officeDocument/2006/relationships/queryTable" Target="../queryTables/queryTable49.xml"/><Relationship Id="rId2" Type="http://schemas.openxmlformats.org/officeDocument/2006/relationships/queryTable" Target="../queryTables/queryTable48.xml"/><Relationship Id="rId1" Type="http://schemas.openxmlformats.org/officeDocument/2006/relationships/drawing" Target="../drawings/drawing22.xml"/></Relationships>
</file>

<file path=xl/worksheets/_rels/sheet27.xml.rels><?xml version="1.0" encoding="UTF-8" standalone="yes"?>
<Relationships xmlns="http://schemas.openxmlformats.org/package/2006/relationships"><Relationship Id="rId3" Type="http://schemas.openxmlformats.org/officeDocument/2006/relationships/queryTable" Target="../queryTables/queryTable51.xml"/><Relationship Id="rId2" Type="http://schemas.openxmlformats.org/officeDocument/2006/relationships/queryTable" Target="../queryTables/queryTable50.xml"/><Relationship Id="rId1" Type="http://schemas.openxmlformats.org/officeDocument/2006/relationships/drawing" Target="../drawings/drawing23.xml"/></Relationships>
</file>

<file path=xl/worksheets/_rels/sheet28.xml.rels><?xml version="1.0" encoding="UTF-8" standalone="yes"?>
<Relationships xmlns="http://schemas.openxmlformats.org/package/2006/relationships"><Relationship Id="rId3" Type="http://schemas.openxmlformats.org/officeDocument/2006/relationships/queryTable" Target="../queryTables/queryTable53.xml"/><Relationship Id="rId2" Type="http://schemas.openxmlformats.org/officeDocument/2006/relationships/queryTable" Target="../queryTables/queryTable52.xml"/><Relationship Id="rId1" Type="http://schemas.openxmlformats.org/officeDocument/2006/relationships/drawing" Target="../drawings/drawing24.xml"/></Relationships>
</file>

<file path=xl/worksheets/_rels/sheet29.xml.rels><?xml version="1.0" encoding="UTF-8" standalone="yes"?>
<Relationships xmlns="http://schemas.openxmlformats.org/package/2006/relationships"><Relationship Id="rId3" Type="http://schemas.openxmlformats.org/officeDocument/2006/relationships/queryTable" Target="../queryTables/queryTable55.xml"/><Relationship Id="rId2" Type="http://schemas.openxmlformats.org/officeDocument/2006/relationships/queryTable" Target="../queryTables/queryTable54.xml"/><Relationship Id="rId1" Type="http://schemas.openxmlformats.org/officeDocument/2006/relationships/drawing" Target="../drawings/drawing25.xml"/></Relationships>
</file>

<file path=xl/worksheets/_rels/sheet30.xml.rels><?xml version="1.0" encoding="UTF-8" standalone="yes"?>
<Relationships xmlns="http://schemas.openxmlformats.org/package/2006/relationships"><Relationship Id="rId3" Type="http://schemas.openxmlformats.org/officeDocument/2006/relationships/queryTable" Target="../queryTables/queryTable57.xml"/><Relationship Id="rId7" Type="http://schemas.openxmlformats.org/officeDocument/2006/relationships/queryTable" Target="../queryTables/queryTable61.xml"/><Relationship Id="rId2" Type="http://schemas.openxmlformats.org/officeDocument/2006/relationships/queryTable" Target="../queryTables/queryTable56.xml"/><Relationship Id="rId1" Type="http://schemas.openxmlformats.org/officeDocument/2006/relationships/drawing" Target="../drawings/drawing26.xml"/><Relationship Id="rId6" Type="http://schemas.openxmlformats.org/officeDocument/2006/relationships/queryTable" Target="../queryTables/queryTable60.xml"/><Relationship Id="rId5" Type="http://schemas.openxmlformats.org/officeDocument/2006/relationships/queryTable" Target="../queryTables/queryTable59.xml"/><Relationship Id="rId4" Type="http://schemas.openxmlformats.org/officeDocument/2006/relationships/queryTable" Target="../queryTables/queryTable58.xml"/></Relationships>
</file>

<file path=xl/worksheets/_rels/sheet31.xml.rels><?xml version="1.0" encoding="UTF-8" standalone="yes"?>
<Relationships xmlns="http://schemas.openxmlformats.org/package/2006/relationships"><Relationship Id="rId3" Type="http://schemas.openxmlformats.org/officeDocument/2006/relationships/queryTable" Target="../queryTables/queryTable63.xml"/><Relationship Id="rId2" Type="http://schemas.openxmlformats.org/officeDocument/2006/relationships/queryTable" Target="../queryTables/queryTable62.xml"/><Relationship Id="rId1" Type="http://schemas.openxmlformats.org/officeDocument/2006/relationships/drawing" Target="../drawings/drawing27.xml"/></Relationships>
</file>

<file path=xl/worksheets/_rels/sheet32.xml.rels><?xml version="1.0" encoding="UTF-8" standalone="yes"?>
<Relationships xmlns="http://schemas.openxmlformats.org/package/2006/relationships"><Relationship Id="rId3" Type="http://schemas.openxmlformats.org/officeDocument/2006/relationships/queryTable" Target="../queryTables/queryTable65.xml"/><Relationship Id="rId2" Type="http://schemas.openxmlformats.org/officeDocument/2006/relationships/queryTable" Target="../queryTables/queryTable64.xml"/><Relationship Id="rId1" Type="http://schemas.openxmlformats.org/officeDocument/2006/relationships/drawing" Target="../drawings/drawing28.xml"/></Relationships>
</file>

<file path=xl/worksheets/_rels/sheet33.xml.rels><?xml version="1.0" encoding="UTF-8" standalone="yes"?>
<Relationships xmlns="http://schemas.openxmlformats.org/package/2006/relationships"><Relationship Id="rId3" Type="http://schemas.openxmlformats.org/officeDocument/2006/relationships/queryTable" Target="../queryTables/queryTable67.xml"/><Relationship Id="rId2" Type="http://schemas.openxmlformats.org/officeDocument/2006/relationships/queryTable" Target="../queryTables/queryTable66.xml"/><Relationship Id="rId1" Type="http://schemas.openxmlformats.org/officeDocument/2006/relationships/drawing" Target="../drawings/drawing29.xml"/></Relationships>
</file>

<file path=xl/worksheets/_rels/sheet34.xml.rels><?xml version="1.0" encoding="UTF-8" standalone="yes"?>
<Relationships xmlns="http://schemas.openxmlformats.org/package/2006/relationships"><Relationship Id="rId3" Type="http://schemas.openxmlformats.org/officeDocument/2006/relationships/queryTable" Target="../queryTables/queryTable69.xml"/><Relationship Id="rId2" Type="http://schemas.openxmlformats.org/officeDocument/2006/relationships/queryTable" Target="../queryTables/queryTable68.xml"/><Relationship Id="rId1" Type="http://schemas.openxmlformats.org/officeDocument/2006/relationships/drawing" Target="../drawings/drawing30.xml"/><Relationship Id="rId4" Type="http://schemas.openxmlformats.org/officeDocument/2006/relationships/queryTable" Target="../queryTables/queryTable70.xml"/></Relationships>
</file>

<file path=xl/worksheets/_rels/sheet35.xml.rels><?xml version="1.0" encoding="UTF-8" standalone="yes"?>
<Relationships xmlns="http://schemas.openxmlformats.org/package/2006/relationships"><Relationship Id="rId3" Type="http://schemas.openxmlformats.org/officeDocument/2006/relationships/queryTable" Target="../queryTables/queryTable72.xml"/><Relationship Id="rId2" Type="http://schemas.openxmlformats.org/officeDocument/2006/relationships/queryTable" Target="../queryTables/queryTable71.xml"/><Relationship Id="rId1" Type="http://schemas.openxmlformats.org/officeDocument/2006/relationships/drawing" Target="../drawings/drawing31.xml"/></Relationships>
</file>

<file path=xl/worksheets/_rels/sheet36.xml.rels><?xml version="1.0" encoding="UTF-8" standalone="yes"?>
<Relationships xmlns="http://schemas.openxmlformats.org/package/2006/relationships"><Relationship Id="rId3" Type="http://schemas.openxmlformats.org/officeDocument/2006/relationships/queryTable" Target="../queryTables/queryTable74.xml"/><Relationship Id="rId2" Type="http://schemas.openxmlformats.org/officeDocument/2006/relationships/queryTable" Target="../queryTables/queryTable73.xml"/><Relationship Id="rId1" Type="http://schemas.openxmlformats.org/officeDocument/2006/relationships/drawing" Target="../drawings/drawing32.xml"/></Relationships>
</file>

<file path=xl/worksheets/_rels/sheet37.xml.rels><?xml version="1.0" encoding="UTF-8" standalone="yes"?>
<Relationships xmlns="http://schemas.openxmlformats.org/package/2006/relationships"><Relationship Id="rId3" Type="http://schemas.openxmlformats.org/officeDocument/2006/relationships/queryTable" Target="../queryTables/queryTable76.xml"/><Relationship Id="rId2" Type="http://schemas.openxmlformats.org/officeDocument/2006/relationships/queryTable" Target="../queryTables/queryTable75.xml"/><Relationship Id="rId1" Type="http://schemas.openxmlformats.org/officeDocument/2006/relationships/drawing" Target="../drawings/drawing33.xml"/></Relationships>
</file>

<file path=xl/worksheets/_rels/sheet38.xml.rels><?xml version="1.0" encoding="UTF-8" standalone="yes"?>
<Relationships xmlns="http://schemas.openxmlformats.org/package/2006/relationships"><Relationship Id="rId3" Type="http://schemas.openxmlformats.org/officeDocument/2006/relationships/queryTable" Target="../queryTables/queryTable78.xml"/><Relationship Id="rId7" Type="http://schemas.openxmlformats.org/officeDocument/2006/relationships/queryTable" Target="../queryTables/queryTable82.xml"/><Relationship Id="rId2" Type="http://schemas.openxmlformats.org/officeDocument/2006/relationships/queryTable" Target="../queryTables/queryTable77.xml"/><Relationship Id="rId1" Type="http://schemas.openxmlformats.org/officeDocument/2006/relationships/drawing" Target="../drawings/drawing34.xml"/><Relationship Id="rId6" Type="http://schemas.openxmlformats.org/officeDocument/2006/relationships/queryTable" Target="../queryTables/queryTable81.xml"/><Relationship Id="rId5" Type="http://schemas.openxmlformats.org/officeDocument/2006/relationships/queryTable" Target="../queryTables/queryTable80.xml"/><Relationship Id="rId4" Type="http://schemas.openxmlformats.org/officeDocument/2006/relationships/queryTable" Target="../queryTables/queryTable79.xml"/></Relationships>
</file>

<file path=xl/worksheets/_rels/sheet39.xml.rels><?xml version="1.0" encoding="UTF-8" standalone="yes"?>
<Relationships xmlns="http://schemas.openxmlformats.org/package/2006/relationships"><Relationship Id="rId3" Type="http://schemas.openxmlformats.org/officeDocument/2006/relationships/queryTable" Target="../queryTables/queryTable84.xml"/><Relationship Id="rId2" Type="http://schemas.openxmlformats.org/officeDocument/2006/relationships/queryTable" Target="../queryTables/queryTable83.xml"/><Relationship Id="rId1" Type="http://schemas.openxmlformats.org/officeDocument/2006/relationships/drawing" Target="../drawings/drawing35.xml"/></Relationships>
</file>

<file path=xl/worksheets/_rels/sheet40.xml.rels><?xml version="1.0" encoding="UTF-8" standalone="yes"?>
<Relationships xmlns="http://schemas.openxmlformats.org/package/2006/relationships"><Relationship Id="rId3" Type="http://schemas.openxmlformats.org/officeDocument/2006/relationships/queryTable" Target="../queryTables/queryTable86.xml"/><Relationship Id="rId2" Type="http://schemas.openxmlformats.org/officeDocument/2006/relationships/queryTable" Target="../queryTables/queryTable85.xml"/><Relationship Id="rId1" Type="http://schemas.openxmlformats.org/officeDocument/2006/relationships/drawing" Target="../drawings/drawing36.xml"/></Relationships>
</file>

<file path=xl/worksheets/_rels/sheet41.xml.rels><?xml version="1.0" encoding="UTF-8" standalone="yes"?>
<Relationships xmlns="http://schemas.openxmlformats.org/package/2006/relationships"><Relationship Id="rId3" Type="http://schemas.openxmlformats.org/officeDocument/2006/relationships/queryTable" Target="../queryTables/queryTable88.xml"/><Relationship Id="rId2" Type="http://schemas.openxmlformats.org/officeDocument/2006/relationships/queryTable" Target="../queryTables/queryTable87.xml"/><Relationship Id="rId1" Type="http://schemas.openxmlformats.org/officeDocument/2006/relationships/drawing" Target="../drawings/drawing37.xml"/><Relationship Id="rId4" Type="http://schemas.openxmlformats.org/officeDocument/2006/relationships/queryTable" Target="../queryTables/queryTable89.xml"/></Relationships>
</file>

<file path=xl/worksheets/_rels/sheet42.xml.rels><?xml version="1.0" encoding="UTF-8" standalone="yes"?>
<Relationships xmlns="http://schemas.openxmlformats.org/package/2006/relationships"><Relationship Id="rId3" Type="http://schemas.openxmlformats.org/officeDocument/2006/relationships/queryTable" Target="../queryTables/queryTable91.xml"/><Relationship Id="rId2" Type="http://schemas.openxmlformats.org/officeDocument/2006/relationships/queryTable" Target="../queryTables/queryTable90.xml"/><Relationship Id="rId1" Type="http://schemas.openxmlformats.org/officeDocument/2006/relationships/drawing" Target="../drawings/drawing38.xml"/></Relationships>
</file>

<file path=xl/worksheets/_rels/sheet43.xml.rels><?xml version="1.0" encoding="UTF-8" standalone="yes"?>
<Relationships xmlns="http://schemas.openxmlformats.org/package/2006/relationships"><Relationship Id="rId3" Type="http://schemas.openxmlformats.org/officeDocument/2006/relationships/queryTable" Target="../queryTables/queryTable93.xml"/><Relationship Id="rId2" Type="http://schemas.openxmlformats.org/officeDocument/2006/relationships/queryTable" Target="../queryTables/queryTable92.xml"/><Relationship Id="rId1" Type="http://schemas.openxmlformats.org/officeDocument/2006/relationships/drawing" Target="../drawings/drawing39.xml"/><Relationship Id="rId6" Type="http://schemas.openxmlformats.org/officeDocument/2006/relationships/queryTable" Target="../queryTables/queryTable96.xml"/><Relationship Id="rId5" Type="http://schemas.openxmlformats.org/officeDocument/2006/relationships/queryTable" Target="../queryTables/queryTable95.xml"/><Relationship Id="rId4" Type="http://schemas.openxmlformats.org/officeDocument/2006/relationships/queryTable" Target="../queryTables/queryTable94.xml"/></Relationships>
</file>

<file path=xl/worksheets/_rels/sheet44.xml.rels><?xml version="1.0" encoding="UTF-8" standalone="yes"?>
<Relationships xmlns="http://schemas.openxmlformats.org/package/2006/relationships"><Relationship Id="rId3" Type="http://schemas.openxmlformats.org/officeDocument/2006/relationships/queryTable" Target="../queryTables/queryTable98.xml"/><Relationship Id="rId2" Type="http://schemas.openxmlformats.org/officeDocument/2006/relationships/queryTable" Target="../queryTables/queryTable97.xml"/><Relationship Id="rId1" Type="http://schemas.openxmlformats.org/officeDocument/2006/relationships/drawing" Target="../drawings/drawing40.xml"/></Relationships>
</file>

<file path=xl/worksheets/_rels/sheet45.xml.rels><?xml version="1.0" encoding="UTF-8" standalone="yes"?>
<Relationships xmlns="http://schemas.openxmlformats.org/package/2006/relationships"><Relationship Id="rId3" Type="http://schemas.openxmlformats.org/officeDocument/2006/relationships/queryTable" Target="../queryTables/queryTable100.xml"/><Relationship Id="rId2" Type="http://schemas.openxmlformats.org/officeDocument/2006/relationships/queryTable" Target="../queryTables/queryTable99.xml"/><Relationship Id="rId1" Type="http://schemas.openxmlformats.org/officeDocument/2006/relationships/drawing" Target="../drawings/drawing41.xml"/></Relationships>
</file>

<file path=xl/worksheets/_rels/sheet46.xml.rels><?xml version="1.0" encoding="UTF-8" standalone="yes"?>
<Relationships xmlns="http://schemas.openxmlformats.org/package/2006/relationships"><Relationship Id="rId3" Type="http://schemas.openxmlformats.org/officeDocument/2006/relationships/queryTable" Target="../queryTables/queryTable102.xml"/><Relationship Id="rId2" Type="http://schemas.openxmlformats.org/officeDocument/2006/relationships/queryTable" Target="../queryTables/queryTable101.xml"/><Relationship Id="rId1" Type="http://schemas.openxmlformats.org/officeDocument/2006/relationships/drawing" Target="../drawings/drawing42.xml"/><Relationship Id="rId5" Type="http://schemas.openxmlformats.org/officeDocument/2006/relationships/queryTable" Target="../queryTables/queryTable104.xml"/><Relationship Id="rId4" Type="http://schemas.openxmlformats.org/officeDocument/2006/relationships/queryTable" Target="../queryTables/queryTable103.xml"/></Relationships>
</file>

<file path=xl/worksheets/_rels/sheet47.xml.rels><?xml version="1.0" encoding="UTF-8" standalone="yes"?>
<Relationships xmlns="http://schemas.openxmlformats.org/package/2006/relationships"><Relationship Id="rId3" Type="http://schemas.openxmlformats.org/officeDocument/2006/relationships/queryTable" Target="../queryTables/queryTable106.xml"/><Relationship Id="rId2" Type="http://schemas.openxmlformats.org/officeDocument/2006/relationships/queryTable" Target="../queryTables/queryTable105.xml"/><Relationship Id="rId1" Type="http://schemas.openxmlformats.org/officeDocument/2006/relationships/drawing" Target="../drawings/drawing43.xml"/></Relationships>
</file>

<file path=xl/worksheets/_rels/sheet48.xml.rels><?xml version="1.0" encoding="UTF-8" standalone="yes"?>
<Relationships xmlns="http://schemas.openxmlformats.org/package/2006/relationships"><Relationship Id="rId3" Type="http://schemas.openxmlformats.org/officeDocument/2006/relationships/queryTable" Target="../queryTables/queryTable108.xml"/><Relationship Id="rId2" Type="http://schemas.openxmlformats.org/officeDocument/2006/relationships/queryTable" Target="../queryTables/queryTable107.xml"/><Relationship Id="rId1" Type="http://schemas.openxmlformats.org/officeDocument/2006/relationships/drawing" Target="../drawings/drawing44.xml"/><Relationship Id="rId4" Type="http://schemas.openxmlformats.org/officeDocument/2006/relationships/queryTable" Target="../queryTables/queryTable109.xml"/></Relationships>
</file>

<file path=xl/worksheets/_rels/sheet49.xml.rels><?xml version="1.0" encoding="UTF-8" standalone="yes"?>
<Relationships xmlns="http://schemas.openxmlformats.org/package/2006/relationships"><Relationship Id="rId3" Type="http://schemas.openxmlformats.org/officeDocument/2006/relationships/queryTable" Target="../queryTables/queryTable111.xml"/><Relationship Id="rId2" Type="http://schemas.openxmlformats.org/officeDocument/2006/relationships/queryTable" Target="../queryTables/queryTable110.xml"/><Relationship Id="rId1" Type="http://schemas.openxmlformats.org/officeDocument/2006/relationships/drawing" Target="../drawings/drawing45.xml"/></Relationships>
</file>

<file path=xl/worksheets/_rels/sheet50.xml.rels><?xml version="1.0" encoding="UTF-8" standalone="yes"?>
<Relationships xmlns="http://schemas.openxmlformats.org/package/2006/relationships"><Relationship Id="rId3" Type="http://schemas.openxmlformats.org/officeDocument/2006/relationships/queryTable" Target="../queryTables/queryTable113.xml"/><Relationship Id="rId2" Type="http://schemas.openxmlformats.org/officeDocument/2006/relationships/queryTable" Target="../queryTables/queryTable112.xml"/><Relationship Id="rId1" Type="http://schemas.openxmlformats.org/officeDocument/2006/relationships/drawing" Target="../drawings/drawing46.xml"/></Relationships>
</file>

<file path=xl/worksheets/_rels/sheet51.xml.rels><?xml version="1.0" encoding="UTF-8" standalone="yes"?>
<Relationships xmlns="http://schemas.openxmlformats.org/package/2006/relationships"><Relationship Id="rId3" Type="http://schemas.openxmlformats.org/officeDocument/2006/relationships/queryTable" Target="../queryTables/queryTable115.xml"/><Relationship Id="rId2" Type="http://schemas.openxmlformats.org/officeDocument/2006/relationships/queryTable" Target="../queryTables/queryTable114.xml"/><Relationship Id="rId1" Type="http://schemas.openxmlformats.org/officeDocument/2006/relationships/drawing" Target="../drawings/drawing47.xml"/></Relationships>
</file>

<file path=xl/worksheets/_rels/sheet52.xml.rels><?xml version="1.0" encoding="UTF-8" standalone="yes"?>
<Relationships xmlns="http://schemas.openxmlformats.org/package/2006/relationships"><Relationship Id="rId3" Type="http://schemas.openxmlformats.org/officeDocument/2006/relationships/queryTable" Target="../queryTables/queryTable117.xml"/><Relationship Id="rId2" Type="http://schemas.openxmlformats.org/officeDocument/2006/relationships/queryTable" Target="../queryTables/queryTable116.xml"/><Relationship Id="rId1" Type="http://schemas.openxmlformats.org/officeDocument/2006/relationships/drawing" Target="../drawings/drawing48.xml"/></Relationships>
</file>

<file path=xl/worksheets/_rels/sheet53.xml.rels><?xml version="1.0" encoding="UTF-8" standalone="yes"?>
<Relationships xmlns="http://schemas.openxmlformats.org/package/2006/relationships"><Relationship Id="rId8" Type="http://schemas.openxmlformats.org/officeDocument/2006/relationships/queryTable" Target="../queryTables/queryTable124.xml"/><Relationship Id="rId3" Type="http://schemas.openxmlformats.org/officeDocument/2006/relationships/queryTable" Target="../queryTables/queryTable119.xml"/><Relationship Id="rId7" Type="http://schemas.openxmlformats.org/officeDocument/2006/relationships/queryTable" Target="../queryTables/queryTable123.xml"/><Relationship Id="rId2" Type="http://schemas.openxmlformats.org/officeDocument/2006/relationships/queryTable" Target="../queryTables/queryTable118.xml"/><Relationship Id="rId1" Type="http://schemas.openxmlformats.org/officeDocument/2006/relationships/drawing" Target="../drawings/drawing49.xml"/><Relationship Id="rId6" Type="http://schemas.openxmlformats.org/officeDocument/2006/relationships/queryTable" Target="../queryTables/queryTable122.xml"/><Relationship Id="rId5" Type="http://schemas.openxmlformats.org/officeDocument/2006/relationships/queryTable" Target="../queryTables/queryTable121.xml"/><Relationship Id="rId10" Type="http://schemas.openxmlformats.org/officeDocument/2006/relationships/queryTable" Target="../queryTables/queryTable126.xml"/><Relationship Id="rId4" Type="http://schemas.openxmlformats.org/officeDocument/2006/relationships/queryTable" Target="../queryTables/queryTable120.xml"/><Relationship Id="rId9" Type="http://schemas.openxmlformats.org/officeDocument/2006/relationships/queryTable" Target="../queryTables/queryTable125.xml"/></Relationships>
</file>

<file path=xl/worksheets/_rels/sheet54.xml.rels><?xml version="1.0" encoding="UTF-8" standalone="yes"?>
<Relationships xmlns="http://schemas.openxmlformats.org/package/2006/relationships"><Relationship Id="rId3" Type="http://schemas.openxmlformats.org/officeDocument/2006/relationships/queryTable" Target="../queryTables/queryTable128.xml"/><Relationship Id="rId7" Type="http://schemas.openxmlformats.org/officeDocument/2006/relationships/queryTable" Target="../queryTables/queryTable132.xml"/><Relationship Id="rId2" Type="http://schemas.openxmlformats.org/officeDocument/2006/relationships/queryTable" Target="../queryTables/queryTable127.xml"/><Relationship Id="rId1" Type="http://schemas.openxmlformats.org/officeDocument/2006/relationships/drawing" Target="../drawings/drawing50.xml"/><Relationship Id="rId6" Type="http://schemas.openxmlformats.org/officeDocument/2006/relationships/queryTable" Target="../queryTables/queryTable131.xml"/><Relationship Id="rId5" Type="http://schemas.openxmlformats.org/officeDocument/2006/relationships/queryTable" Target="../queryTables/queryTable130.xml"/><Relationship Id="rId4" Type="http://schemas.openxmlformats.org/officeDocument/2006/relationships/queryTable" Target="../queryTables/queryTable129.xml"/></Relationships>
</file>

<file path=xl/worksheets/_rels/sheet55.xml.rels><?xml version="1.0" encoding="UTF-8" standalone="yes"?>
<Relationships xmlns="http://schemas.openxmlformats.org/package/2006/relationships"><Relationship Id="rId3" Type="http://schemas.openxmlformats.org/officeDocument/2006/relationships/queryTable" Target="../queryTables/queryTable134.xml"/><Relationship Id="rId2" Type="http://schemas.openxmlformats.org/officeDocument/2006/relationships/queryTable" Target="../queryTables/queryTable133.xml"/><Relationship Id="rId1" Type="http://schemas.openxmlformats.org/officeDocument/2006/relationships/drawing" Target="../drawings/drawing51.xml"/><Relationship Id="rId5" Type="http://schemas.openxmlformats.org/officeDocument/2006/relationships/queryTable" Target="../queryTables/queryTable136.xml"/><Relationship Id="rId4" Type="http://schemas.openxmlformats.org/officeDocument/2006/relationships/queryTable" Target="../queryTables/queryTable135.xml"/></Relationships>
</file>

<file path=xl/worksheets/_rels/sheet56.xml.rels><?xml version="1.0" encoding="UTF-8" standalone="yes"?>
<Relationships xmlns="http://schemas.openxmlformats.org/package/2006/relationships"><Relationship Id="rId3" Type="http://schemas.openxmlformats.org/officeDocument/2006/relationships/queryTable" Target="../queryTables/queryTable138.xml"/><Relationship Id="rId2" Type="http://schemas.openxmlformats.org/officeDocument/2006/relationships/queryTable" Target="../queryTables/queryTable137.xml"/><Relationship Id="rId1" Type="http://schemas.openxmlformats.org/officeDocument/2006/relationships/drawing" Target="../drawings/drawing52.xml"/><Relationship Id="rId6" Type="http://schemas.openxmlformats.org/officeDocument/2006/relationships/queryTable" Target="../queryTables/queryTable141.xml"/><Relationship Id="rId5" Type="http://schemas.openxmlformats.org/officeDocument/2006/relationships/queryTable" Target="../queryTables/queryTable140.xml"/><Relationship Id="rId4" Type="http://schemas.openxmlformats.org/officeDocument/2006/relationships/queryTable" Target="../queryTables/queryTable139.xml"/></Relationships>
</file>

<file path=xl/worksheets/_rels/sheet57.xml.rels><?xml version="1.0" encoding="UTF-8" standalone="yes"?>
<Relationships xmlns="http://schemas.openxmlformats.org/package/2006/relationships"><Relationship Id="rId3" Type="http://schemas.openxmlformats.org/officeDocument/2006/relationships/queryTable" Target="../queryTables/queryTable143.xml"/><Relationship Id="rId7" Type="http://schemas.openxmlformats.org/officeDocument/2006/relationships/queryTable" Target="../queryTables/queryTable147.xml"/><Relationship Id="rId2" Type="http://schemas.openxmlformats.org/officeDocument/2006/relationships/queryTable" Target="../queryTables/queryTable142.xml"/><Relationship Id="rId1" Type="http://schemas.openxmlformats.org/officeDocument/2006/relationships/drawing" Target="../drawings/drawing53.xml"/><Relationship Id="rId6" Type="http://schemas.openxmlformats.org/officeDocument/2006/relationships/queryTable" Target="../queryTables/queryTable146.xml"/><Relationship Id="rId5" Type="http://schemas.openxmlformats.org/officeDocument/2006/relationships/queryTable" Target="../queryTables/queryTable145.xml"/><Relationship Id="rId4" Type="http://schemas.openxmlformats.org/officeDocument/2006/relationships/queryTable" Target="../queryTables/queryTable144.xml"/></Relationships>
</file>

<file path=xl/worksheets/_rels/sheet58.xml.rels><?xml version="1.0" encoding="UTF-8" standalone="yes"?>
<Relationships xmlns="http://schemas.openxmlformats.org/package/2006/relationships"><Relationship Id="rId8" Type="http://schemas.openxmlformats.org/officeDocument/2006/relationships/queryTable" Target="../queryTables/queryTable154.xml"/><Relationship Id="rId3" Type="http://schemas.openxmlformats.org/officeDocument/2006/relationships/queryTable" Target="../queryTables/queryTable149.xml"/><Relationship Id="rId7" Type="http://schemas.openxmlformats.org/officeDocument/2006/relationships/queryTable" Target="../queryTables/queryTable153.xml"/><Relationship Id="rId2" Type="http://schemas.openxmlformats.org/officeDocument/2006/relationships/queryTable" Target="../queryTables/queryTable148.xml"/><Relationship Id="rId1" Type="http://schemas.openxmlformats.org/officeDocument/2006/relationships/drawing" Target="../drawings/drawing54.xml"/><Relationship Id="rId6" Type="http://schemas.openxmlformats.org/officeDocument/2006/relationships/queryTable" Target="../queryTables/queryTable152.xml"/><Relationship Id="rId5" Type="http://schemas.openxmlformats.org/officeDocument/2006/relationships/queryTable" Target="../queryTables/queryTable151.xml"/><Relationship Id="rId4" Type="http://schemas.openxmlformats.org/officeDocument/2006/relationships/queryTable" Target="../queryTables/queryTable150.xml"/><Relationship Id="rId9" Type="http://schemas.openxmlformats.org/officeDocument/2006/relationships/queryTable" Target="../queryTables/queryTable155.xml"/></Relationships>
</file>

<file path=xl/worksheets/_rels/sheet59.xml.rels><?xml version="1.0" encoding="UTF-8" standalone="yes"?>
<Relationships xmlns="http://schemas.openxmlformats.org/package/2006/relationships"><Relationship Id="rId3" Type="http://schemas.openxmlformats.org/officeDocument/2006/relationships/queryTable" Target="../queryTables/queryTable157.xml"/><Relationship Id="rId2" Type="http://schemas.openxmlformats.org/officeDocument/2006/relationships/queryTable" Target="../queryTables/queryTable156.xml"/><Relationship Id="rId1" Type="http://schemas.openxmlformats.org/officeDocument/2006/relationships/drawing" Target="../drawings/drawing55.xml"/><Relationship Id="rId5" Type="http://schemas.openxmlformats.org/officeDocument/2006/relationships/queryTable" Target="../queryTables/queryTable159.xml"/><Relationship Id="rId4" Type="http://schemas.openxmlformats.org/officeDocument/2006/relationships/queryTable" Target="../queryTables/queryTable158.xml"/></Relationships>
</file>

<file path=xl/worksheets/_rels/sheet60.xml.rels><?xml version="1.0" encoding="UTF-8" standalone="yes"?>
<Relationships xmlns="http://schemas.openxmlformats.org/package/2006/relationships"><Relationship Id="rId3" Type="http://schemas.openxmlformats.org/officeDocument/2006/relationships/queryTable" Target="../queryTables/queryTable161.xml"/><Relationship Id="rId2" Type="http://schemas.openxmlformats.org/officeDocument/2006/relationships/queryTable" Target="../queryTables/queryTable160.xml"/><Relationship Id="rId1" Type="http://schemas.openxmlformats.org/officeDocument/2006/relationships/drawing" Target="../drawings/drawing56.xml"/></Relationships>
</file>

<file path=xl/worksheets/_rels/sheet61.xml.rels><?xml version="1.0" encoding="UTF-8" standalone="yes"?>
<Relationships xmlns="http://schemas.openxmlformats.org/package/2006/relationships"><Relationship Id="rId3" Type="http://schemas.openxmlformats.org/officeDocument/2006/relationships/queryTable" Target="../queryTables/queryTable163.xml"/><Relationship Id="rId2" Type="http://schemas.openxmlformats.org/officeDocument/2006/relationships/queryTable" Target="../queryTables/queryTable162.xml"/><Relationship Id="rId1" Type="http://schemas.openxmlformats.org/officeDocument/2006/relationships/drawing" Target="../drawings/drawing57.xml"/><Relationship Id="rId4" Type="http://schemas.openxmlformats.org/officeDocument/2006/relationships/queryTable" Target="../queryTables/queryTable164.xml"/></Relationships>
</file>

<file path=xl/worksheets/_rels/sheet62.xml.rels><?xml version="1.0" encoding="UTF-8" standalone="yes"?>
<Relationships xmlns="http://schemas.openxmlformats.org/package/2006/relationships"><Relationship Id="rId3" Type="http://schemas.openxmlformats.org/officeDocument/2006/relationships/queryTable" Target="../queryTables/queryTable166.xml"/><Relationship Id="rId2" Type="http://schemas.openxmlformats.org/officeDocument/2006/relationships/queryTable" Target="../queryTables/queryTable165.xml"/><Relationship Id="rId1" Type="http://schemas.openxmlformats.org/officeDocument/2006/relationships/drawing" Target="../drawings/drawing58.xml"/></Relationships>
</file>

<file path=xl/worksheets/_rels/sheet63.xml.rels><?xml version="1.0" encoding="UTF-8" standalone="yes"?>
<Relationships xmlns="http://schemas.openxmlformats.org/package/2006/relationships"><Relationship Id="rId3" Type="http://schemas.openxmlformats.org/officeDocument/2006/relationships/queryTable" Target="../queryTables/queryTable168.xml"/><Relationship Id="rId2" Type="http://schemas.openxmlformats.org/officeDocument/2006/relationships/queryTable" Target="../queryTables/queryTable167.xml"/><Relationship Id="rId1" Type="http://schemas.openxmlformats.org/officeDocument/2006/relationships/drawing" Target="../drawings/drawing59.xml"/><Relationship Id="rId5" Type="http://schemas.openxmlformats.org/officeDocument/2006/relationships/queryTable" Target="../queryTables/queryTable170.xml"/><Relationship Id="rId4" Type="http://schemas.openxmlformats.org/officeDocument/2006/relationships/queryTable" Target="../queryTables/queryTable169.xml"/></Relationships>
</file>

<file path=xl/worksheets/_rels/sheet64.xml.rels><?xml version="1.0" encoding="UTF-8" standalone="yes"?>
<Relationships xmlns="http://schemas.openxmlformats.org/package/2006/relationships"><Relationship Id="rId3" Type="http://schemas.openxmlformats.org/officeDocument/2006/relationships/queryTable" Target="../queryTables/queryTable172.xml"/><Relationship Id="rId2" Type="http://schemas.openxmlformats.org/officeDocument/2006/relationships/queryTable" Target="../queryTables/queryTable171.xml"/><Relationship Id="rId1" Type="http://schemas.openxmlformats.org/officeDocument/2006/relationships/drawing" Target="../drawings/drawing60.xml"/></Relationships>
</file>

<file path=xl/worksheets/_rels/sheet65.xml.rels><?xml version="1.0" encoding="UTF-8" standalone="yes"?>
<Relationships xmlns="http://schemas.openxmlformats.org/package/2006/relationships"><Relationship Id="rId3" Type="http://schemas.openxmlformats.org/officeDocument/2006/relationships/queryTable" Target="../queryTables/queryTable174.xml"/><Relationship Id="rId2" Type="http://schemas.openxmlformats.org/officeDocument/2006/relationships/queryTable" Target="../queryTables/queryTable173.xml"/><Relationship Id="rId1" Type="http://schemas.openxmlformats.org/officeDocument/2006/relationships/drawing" Target="../drawings/drawing61.xml"/><Relationship Id="rId6" Type="http://schemas.openxmlformats.org/officeDocument/2006/relationships/queryTable" Target="../queryTables/queryTable177.xml"/><Relationship Id="rId5" Type="http://schemas.openxmlformats.org/officeDocument/2006/relationships/queryTable" Target="../queryTables/queryTable176.xml"/><Relationship Id="rId4" Type="http://schemas.openxmlformats.org/officeDocument/2006/relationships/queryTable" Target="../queryTables/queryTable175.xml"/></Relationships>
</file>

<file path=xl/worksheets/_rels/sheet66.xml.rels><?xml version="1.0" encoding="UTF-8" standalone="yes"?>
<Relationships xmlns="http://schemas.openxmlformats.org/package/2006/relationships"><Relationship Id="rId3" Type="http://schemas.openxmlformats.org/officeDocument/2006/relationships/queryTable" Target="../queryTables/queryTable179.xml"/><Relationship Id="rId2" Type="http://schemas.openxmlformats.org/officeDocument/2006/relationships/queryTable" Target="../queryTables/queryTable178.xml"/><Relationship Id="rId1" Type="http://schemas.openxmlformats.org/officeDocument/2006/relationships/drawing" Target="../drawings/drawing62.xml"/></Relationships>
</file>

<file path=xl/worksheets/_rels/sheet67.xml.rels><?xml version="1.0" encoding="UTF-8" standalone="yes"?>
<Relationships xmlns="http://schemas.openxmlformats.org/package/2006/relationships"><Relationship Id="rId3" Type="http://schemas.openxmlformats.org/officeDocument/2006/relationships/queryTable" Target="../queryTables/queryTable181.xml"/><Relationship Id="rId2" Type="http://schemas.openxmlformats.org/officeDocument/2006/relationships/queryTable" Target="../queryTables/queryTable180.xml"/><Relationship Id="rId1" Type="http://schemas.openxmlformats.org/officeDocument/2006/relationships/drawing" Target="../drawings/drawing63.xml"/></Relationships>
</file>

<file path=xl/worksheets/_rels/sheet68.xml.rels><?xml version="1.0" encoding="UTF-8" standalone="yes"?>
<Relationships xmlns="http://schemas.openxmlformats.org/package/2006/relationships"><Relationship Id="rId3" Type="http://schemas.openxmlformats.org/officeDocument/2006/relationships/queryTable" Target="../queryTables/queryTable182.xml"/><Relationship Id="rId7" Type="http://schemas.openxmlformats.org/officeDocument/2006/relationships/queryTable" Target="../queryTables/queryTable186.xml"/><Relationship Id="rId2" Type="http://schemas.openxmlformats.org/officeDocument/2006/relationships/drawing" Target="../drawings/drawing64.xml"/><Relationship Id="rId1" Type="http://schemas.openxmlformats.org/officeDocument/2006/relationships/printerSettings" Target="../printerSettings/printerSettings1.bin"/><Relationship Id="rId6" Type="http://schemas.openxmlformats.org/officeDocument/2006/relationships/queryTable" Target="../queryTables/queryTable185.xml"/><Relationship Id="rId5" Type="http://schemas.openxmlformats.org/officeDocument/2006/relationships/queryTable" Target="../queryTables/queryTable184.xml"/><Relationship Id="rId4" Type="http://schemas.openxmlformats.org/officeDocument/2006/relationships/queryTable" Target="../queryTables/queryTable18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94140-658B-465E-90A8-142301E248BD}">
  <sheetPr codeName="Sheet67"/>
  <dimension ref="A1:D75"/>
  <sheetViews>
    <sheetView tabSelected="1" workbookViewId="0">
      <selection sqref="A1:C1"/>
    </sheetView>
  </sheetViews>
  <sheetFormatPr defaultColWidth="9.1796875" defaultRowHeight="12.5"/>
  <cols>
    <col min="1" max="1" width="16.7265625" style="1" bestFit="1" customWidth="1"/>
    <col min="2" max="2" width="14.54296875" style="1" bestFit="1" customWidth="1"/>
    <col min="3" max="3" width="106.7265625" style="1" customWidth="1"/>
    <col min="4" max="4" width="16.7265625" style="1" bestFit="1" customWidth="1"/>
    <col min="5" max="16384" width="9.1796875" style="1"/>
  </cols>
  <sheetData>
    <row r="1" spans="1:4" ht="13">
      <c r="A1" s="192" t="s">
        <v>1693</v>
      </c>
      <c r="B1" s="192"/>
      <c r="C1" s="192"/>
    </row>
    <row r="2" spans="1:4" ht="13">
      <c r="A2" s="2" t="s">
        <v>1694</v>
      </c>
      <c r="B2" s="2" t="s">
        <v>1695</v>
      </c>
      <c r="C2" s="2" t="s">
        <v>1696</v>
      </c>
      <c r="D2" s="2"/>
    </row>
    <row r="3" spans="1:4">
      <c r="A3" s="3" t="s">
        <v>1724</v>
      </c>
      <c r="B3" s="3" t="s">
        <v>1725</v>
      </c>
      <c r="C3" s="3" t="s">
        <v>1726</v>
      </c>
    </row>
    <row r="4" spans="1:4">
      <c r="A4" s="3" t="s">
        <v>1724</v>
      </c>
      <c r="B4" s="3" t="s">
        <v>1727</v>
      </c>
      <c r="C4" s="3" t="s">
        <v>1728</v>
      </c>
    </row>
    <row r="5" spans="1:4">
      <c r="A5" s="3" t="s">
        <v>1724</v>
      </c>
      <c r="B5" s="3" t="s">
        <v>1729</v>
      </c>
      <c r="C5" s="3" t="s">
        <v>1730</v>
      </c>
    </row>
    <row r="6" spans="1:4">
      <c r="A6" s="3" t="s">
        <v>1724</v>
      </c>
      <c r="B6" s="3" t="s">
        <v>1731</v>
      </c>
      <c r="C6" s="3" t="s">
        <v>1732</v>
      </c>
    </row>
    <row r="7" spans="1:4">
      <c r="A7" s="3" t="s">
        <v>1724</v>
      </c>
      <c r="B7" s="3" t="s">
        <v>1733</v>
      </c>
      <c r="C7" s="3" t="s">
        <v>1734</v>
      </c>
    </row>
    <row r="8" spans="1:4">
      <c r="A8" s="3" t="s">
        <v>1724</v>
      </c>
      <c r="B8" s="3" t="s">
        <v>1735</v>
      </c>
      <c r="C8" s="3" t="s">
        <v>1736</v>
      </c>
    </row>
    <row r="9" spans="1:4">
      <c r="A9" s="3" t="s">
        <v>1724</v>
      </c>
      <c r="B9" s="3" t="s">
        <v>1737</v>
      </c>
      <c r="C9" s="3" t="s">
        <v>1738</v>
      </c>
    </row>
    <row r="10" spans="1:4">
      <c r="A10" s="3" t="s">
        <v>1697</v>
      </c>
      <c r="B10" s="3" t="s">
        <v>1698</v>
      </c>
      <c r="C10" s="3" t="s">
        <v>2756</v>
      </c>
    </row>
    <row r="11" spans="1:4">
      <c r="A11" s="3" t="s">
        <v>1697</v>
      </c>
      <c r="B11" s="3" t="s">
        <v>1700</v>
      </c>
      <c r="C11" s="3" t="s">
        <v>1701</v>
      </c>
    </row>
    <row r="12" spans="1:4">
      <c r="A12" s="3" t="s">
        <v>1724</v>
      </c>
      <c r="B12" s="3" t="s">
        <v>1739</v>
      </c>
      <c r="C12" s="3" t="s">
        <v>1740</v>
      </c>
    </row>
    <row r="13" spans="1:4">
      <c r="A13" s="3" t="s">
        <v>1724</v>
      </c>
      <c r="B13" s="3" t="s">
        <v>1741</v>
      </c>
      <c r="C13" s="3" t="s">
        <v>1742</v>
      </c>
    </row>
    <row r="14" spans="1:4">
      <c r="A14" s="3" t="s">
        <v>1724</v>
      </c>
      <c r="B14" s="3" t="s">
        <v>1743</v>
      </c>
      <c r="C14" s="3" t="s">
        <v>1744</v>
      </c>
    </row>
    <row r="15" spans="1:4">
      <c r="A15" s="3" t="s">
        <v>1724</v>
      </c>
      <c r="B15" s="3" t="s">
        <v>1745</v>
      </c>
      <c r="C15" s="3" t="s">
        <v>1746</v>
      </c>
    </row>
    <row r="16" spans="1:4">
      <c r="A16" s="3" t="s">
        <v>1724</v>
      </c>
      <c r="B16" s="3" t="s">
        <v>1747</v>
      </c>
      <c r="C16" s="3" t="s">
        <v>1748</v>
      </c>
    </row>
    <row r="17" spans="1:3">
      <c r="A17" s="3" t="s">
        <v>1724</v>
      </c>
      <c r="B17" s="3" t="s">
        <v>1749</v>
      </c>
      <c r="C17" s="3" t="s">
        <v>1750</v>
      </c>
    </row>
    <row r="18" spans="1:3">
      <c r="A18" s="3" t="s">
        <v>1724</v>
      </c>
      <c r="B18" s="3" t="s">
        <v>1751</v>
      </c>
      <c r="C18" s="3" t="s">
        <v>1752</v>
      </c>
    </row>
    <row r="19" spans="1:3">
      <c r="A19" s="3" t="s">
        <v>1697</v>
      </c>
      <c r="B19" s="3" t="s">
        <v>1702</v>
      </c>
      <c r="C19" s="3" t="s">
        <v>1703</v>
      </c>
    </row>
    <row r="20" spans="1:3">
      <c r="A20" s="3" t="s">
        <v>1724</v>
      </c>
      <c r="B20" s="3" t="s">
        <v>1753</v>
      </c>
      <c r="C20" s="3" t="s">
        <v>1754</v>
      </c>
    </row>
    <row r="21" spans="1:3">
      <c r="A21" s="3" t="s">
        <v>1697</v>
      </c>
      <c r="B21" s="3" t="s">
        <v>1704</v>
      </c>
      <c r="C21" s="3" t="s">
        <v>1705</v>
      </c>
    </row>
    <row r="22" spans="1:3">
      <c r="B22" s="1" t="s">
        <v>1824</v>
      </c>
      <c r="C22" s="1" t="s">
        <v>1825</v>
      </c>
    </row>
    <row r="23" spans="1:3">
      <c r="A23" s="3" t="s">
        <v>1724</v>
      </c>
      <c r="B23" s="3" t="s">
        <v>1755</v>
      </c>
      <c r="C23" s="3" t="s">
        <v>1756</v>
      </c>
    </row>
    <row r="24" spans="1:3">
      <c r="A24" s="3" t="s">
        <v>1724</v>
      </c>
      <c r="B24" s="3" t="s">
        <v>1757</v>
      </c>
      <c r="C24" s="3" t="s">
        <v>1758</v>
      </c>
    </row>
    <row r="25" spans="1:3">
      <c r="A25" s="3" t="s">
        <v>1724</v>
      </c>
      <c r="B25" s="3" t="s">
        <v>1759</v>
      </c>
      <c r="C25" s="3" t="s">
        <v>1760</v>
      </c>
    </row>
    <row r="26" spans="1:3">
      <c r="A26" s="3" t="s">
        <v>1724</v>
      </c>
      <c r="B26" s="3" t="s">
        <v>1761</v>
      </c>
      <c r="C26" s="3" t="s">
        <v>1762</v>
      </c>
    </row>
    <row r="27" spans="1:3">
      <c r="A27" s="3" t="s">
        <v>1724</v>
      </c>
      <c r="B27" s="3" t="s">
        <v>1763</v>
      </c>
      <c r="C27" s="3" t="s">
        <v>1764</v>
      </c>
    </row>
    <row r="28" spans="1:3">
      <c r="A28" s="3" t="s">
        <v>1724</v>
      </c>
      <c r="B28" s="3" t="s">
        <v>1765</v>
      </c>
      <c r="C28" s="3" t="s">
        <v>1766</v>
      </c>
    </row>
    <row r="29" spans="1:3">
      <c r="A29" s="3" t="s">
        <v>1724</v>
      </c>
      <c r="B29" s="3" t="s">
        <v>1767</v>
      </c>
      <c r="C29" s="3" t="s">
        <v>1768</v>
      </c>
    </row>
    <row r="30" spans="1:3">
      <c r="A30" s="3" t="s">
        <v>1724</v>
      </c>
      <c r="B30" s="3" t="s">
        <v>1769</v>
      </c>
      <c r="C30" s="3" t="s">
        <v>1770</v>
      </c>
    </row>
    <row r="31" spans="1:3">
      <c r="A31" s="3" t="s">
        <v>1724</v>
      </c>
      <c r="B31" s="3" t="s">
        <v>1771</v>
      </c>
      <c r="C31" s="3" t="s">
        <v>1772</v>
      </c>
    </row>
    <row r="32" spans="1:3">
      <c r="A32" s="3" t="s">
        <v>1821</v>
      </c>
      <c r="B32" s="3" t="s">
        <v>1822</v>
      </c>
      <c r="C32" s="3" t="s">
        <v>1823</v>
      </c>
    </row>
    <row r="33" spans="1:3">
      <c r="A33" s="3" t="s">
        <v>1724</v>
      </c>
      <c r="B33" s="3" t="s">
        <v>1773</v>
      </c>
      <c r="C33" s="3" t="s">
        <v>1774</v>
      </c>
    </row>
    <row r="34" spans="1:3">
      <c r="A34" s="3" t="s">
        <v>1697</v>
      </c>
      <c r="B34" s="3" t="s">
        <v>1706</v>
      </c>
      <c r="C34" s="3" t="s">
        <v>1707</v>
      </c>
    </row>
    <row r="35" spans="1:3">
      <c r="A35" s="3" t="s">
        <v>1724</v>
      </c>
      <c r="B35" s="3" t="s">
        <v>1775</v>
      </c>
      <c r="C35" s="3" t="s">
        <v>1776</v>
      </c>
    </row>
    <row r="36" spans="1:3">
      <c r="A36" s="3" t="s">
        <v>1724</v>
      </c>
      <c r="B36" s="3" t="s">
        <v>1777</v>
      </c>
      <c r="C36" s="3" t="s">
        <v>1778</v>
      </c>
    </row>
    <row r="37" spans="1:3">
      <c r="A37" s="3" t="s">
        <v>1724</v>
      </c>
      <c r="B37" s="3" t="s">
        <v>1779</v>
      </c>
      <c r="C37" s="3" t="s">
        <v>1780</v>
      </c>
    </row>
    <row r="38" spans="1:3">
      <c r="A38" s="3" t="s">
        <v>1724</v>
      </c>
      <c r="B38" s="3" t="s">
        <v>1781</v>
      </c>
      <c r="C38" s="3" t="s">
        <v>1782</v>
      </c>
    </row>
    <row r="39" spans="1:3">
      <c r="A39" s="3" t="s">
        <v>1724</v>
      </c>
      <c r="B39" s="3" t="s">
        <v>1783</v>
      </c>
      <c r="C39" s="3" t="s">
        <v>1784</v>
      </c>
    </row>
    <row r="40" spans="1:3">
      <c r="A40" s="3" t="s">
        <v>1724</v>
      </c>
      <c r="B40" s="3" t="s">
        <v>1785</v>
      </c>
      <c r="C40" s="3" t="s">
        <v>1786</v>
      </c>
    </row>
    <row r="41" spans="1:3">
      <c r="A41" s="3" t="s">
        <v>1724</v>
      </c>
      <c r="B41" s="3" t="s">
        <v>1787</v>
      </c>
      <c r="C41" s="3" t="s">
        <v>1788</v>
      </c>
    </row>
    <row r="42" spans="1:3">
      <c r="A42" s="3" t="s">
        <v>1697</v>
      </c>
      <c r="B42" s="3" t="s">
        <v>1708</v>
      </c>
      <c r="C42" s="3" t="s">
        <v>1709</v>
      </c>
    </row>
    <row r="43" spans="1:3">
      <c r="A43" s="3" t="s">
        <v>1697</v>
      </c>
      <c r="B43" s="3" t="s">
        <v>1710</v>
      </c>
      <c r="C43" s="3" t="s">
        <v>1711</v>
      </c>
    </row>
    <row r="44" spans="1:3">
      <c r="A44" s="3" t="s">
        <v>1724</v>
      </c>
      <c r="B44" s="3" t="s">
        <v>1789</v>
      </c>
      <c r="C44" s="3" t="s">
        <v>1790</v>
      </c>
    </row>
    <row r="45" spans="1:3">
      <c r="A45" s="3" t="s">
        <v>1724</v>
      </c>
      <c r="B45" s="3" t="s">
        <v>1791</v>
      </c>
      <c r="C45" s="3" t="s">
        <v>1792</v>
      </c>
    </row>
    <row r="46" spans="1:3">
      <c r="A46" s="3" t="s">
        <v>1724</v>
      </c>
      <c r="B46" s="3" t="s">
        <v>1793</v>
      </c>
      <c r="C46" s="3" t="s">
        <v>1794</v>
      </c>
    </row>
    <row r="47" spans="1:3">
      <c r="A47" s="3" t="s">
        <v>1724</v>
      </c>
      <c r="B47" s="3" t="s">
        <v>1795</v>
      </c>
      <c r="C47" s="3" t="s">
        <v>1796</v>
      </c>
    </row>
    <row r="48" spans="1:3">
      <c r="A48" s="3" t="s">
        <v>1724</v>
      </c>
      <c r="B48" s="3" t="s">
        <v>1797</v>
      </c>
      <c r="C48" s="3" t="s">
        <v>1798</v>
      </c>
    </row>
    <row r="49" spans="1:3">
      <c r="A49" s="3" t="s">
        <v>1724</v>
      </c>
      <c r="B49" s="3" t="s">
        <v>1799</v>
      </c>
      <c r="C49" s="3" t="s">
        <v>1800</v>
      </c>
    </row>
    <row r="50" spans="1:3">
      <c r="A50" s="3" t="s">
        <v>1724</v>
      </c>
      <c r="B50" s="3" t="s">
        <v>1801</v>
      </c>
      <c r="C50" s="3" t="s">
        <v>1802</v>
      </c>
    </row>
    <row r="51" spans="1:3">
      <c r="A51" s="3" t="s">
        <v>1697</v>
      </c>
      <c r="B51" s="3" t="s">
        <v>1712</v>
      </c>
      <c r="C51" s="3" t="s">
        <v>1713</v>
      </c>
    </row>
    <row r="52" spans="1:3">
      <c r="A52" s="3" t="s">
        <v>1724</v>
      </c>
      <c r="B52" s="3" t="s">
        <v>1803</v>
      </c>
      <c r="C52" s="3" t="s">
        <v>1804</v>
      </c>
    </row>
    <row r="53" spans="1:3">
      <c r="A53" s="3" t="s">
        <v>1724</v>
      </c>
      <c r="B53" s="3" t="s">
        <v>1805</v>
      </c>
      <c r="C53" s="3" t="s">
        <v>1806</v>
      </c>
    </row>
    <row r="54" spans="1:3">
      <c r="A54" s="3" t="s">
        <v>1724</v>
      </c>
      <c r="B54" s="3" t="s">
        <v>1807</v>
      </c>
      <c r="C54" s="3" t="s">
        <v>1808</v>
      </c>
    </row>
    <row r="55" spans="1:3">
      <c r="A55" s="3" t="s">
        <v>1697</v>
      </c>
      <c r="B55" s="3" t="s">
        <v>1714</v>
      </c>
      <c r="C55" s="3" t="s">
        <v>1715</v>
      </c>
    </row>
    <row r="56" spans="1:3">
      <c r="A56" s="3" t="s">
        <v>1724</v>
      </c>
      <c r="B56" s="3" t="s">
        <v>1809</v>
      </c>
      <c r="C56" s="3" t="s">
        <v>1810</v>
      </c>
    </row>
    <row r="57" spans="1:3">
      <c r="A57" s="3" t="s">
        <v>1697</v>
      </c>
      <c r="B57" s="3" t="s">
        <v>1716</v>
      </c>
      <c r="C57" s="3" t="s">
        <v>1717</v>
      </c>
    </row>
    <row r="58" spans="1:3">
      <c r="A58" s="3" t="s">
        <v>1724</v>
      </c>
      <c r="B58" s="3" t="s">
        <v>1811</v>
      </c>
      <c r="C58" s="3" t="s">
        <v>1812</v>
      </c>
    </row>
    <row r="59" spans="1:3">
      <c r="A59" s="3" t="s">
        <v>1724</v>
      </c>
      <c r="B59" s="3" t="s">
        <v>1813</v>
      </c>
      <c r="C59" s="3" t="s">
        <v>1814</v>
      </c>
    </row>
    <row r="60" spans="1:3">
      <c r="A60" s="3" t="s">
        <v>1697</v>
      </c>
      <c r="B60" s="3" t="s">
        <v>1718</v>
      </c>
      <c r="C60" s="3" t="s">
        <v>2591</v>
      </c>
    </row>
    <row r="61" spans="1:3">
      <c r="B61" s="1" t="s">
        <v>1826</v>
      </c>
      <c r="C61" s="1" t="s">
        <v>1827</v>
      </c>
    </row>
    <row r="62" spans="1:3">
      <c r="A62" s="3" t="s">
        <v>1724</v>
      </c>
      <c r="B62" s="3" t="s">
        <v>1815</v>
      </c>
      <c r="C62" s="3" t="s">
        <v>1816</v>
      </c>
    </row>
    <row r="63" spans="1:3">
      <c r="A63" s="3" t="s">
        <v>1724</v>
      </c>
      <c r="B63" s="3" t="s">
        <v>1817</v>
      </c>
      <c r="C63" s="3" t="s">
        <v>1818</v>
      </c>
    </row>
    <row r="64" spans="1:3">
      <c r="A64" s="3" t="s">
        <v>1697</v>
      </c>
      <c r="B64" s="3" t="s">
        <v>1720</v>
      </c>
      <c r="C64" s="3" t="s">
        <v>2543</v>
      </c>
    </row>
    <row r="65" spans="1:3">
      <c r="A65" s="3" t="s">
        <v>1697</v>
      </c>
      <c r="B65" s="3" t="s">
        <v>1722</v>
      </c>
      <c r="C65" s="3" t="s">
        <v>1723</v>
      </c>
    </row>
    <row r="66" spans="1:3">
      <c r="A66" s="3" t="s">
        <v>1724</v>
      </c>
      <c r="B66" s="3" t="s">
        <v>1819</v>
      </c>
      <c r="C66" s="3" t="s">
        <v>1820</v>
      </c>
    </row>
    <row r="68" spans="1:3" ht="29">
      <c r="A68" s="193" t="s">
        <v>2835</v>
      </c>
      <c r="B68" s="36">
        <v>1</v>
      </c>
      <c r="C68" s="29" t="s">
        <v>2838</v>
      </c>
    </row>
    <row r="69" spans="1:3" ht="14.5">
      <c r="A69" s="194"/>
      <c r="B69" s="36">
        <v>2</v>
      </c>
      <c r="C69" s="29" t="s">
        <v>2839</v>
      </c>
    </row>
    <row r="70" spans="1:3" ht="14.5">
      <c r="A70" s="194"/>
      <c r="B70" s="36">
        <v>3</v>
      </c>
      <c r="C70" s="29" t="s">
        <v>2840</v>
      </c>
    </row>
    <row r="71" spans="1:3" ht="29">
      <c r="A71" s="194"/>
      <c r="B71" s="36">
        <v>4</v>
      </c>
      <c r="C71" s="42" t="s">
        <v>2841</v>
      </c>
    </row>
    <row r="72" spans="1:3" ht="14.5">
      <c r="A72" s="194"/>
      <c r="B72" s="36">
        <v>5</v>
      </c>
      <c r="C72" s="29" t="s">
        <v>2836</v>
      </c>
    </row>
    <row r="73" spans="1:3" ht="14.5">
      <c r="A73" s="195"/>
      <c r="B73" s="36">
        <v>6</v>
      </c>
      <c r="C73" s="29" t="s">
        <v>2842</v>
      </c>
    </row>
    <row r="75" spans="1:3" ht="14.5">
      <c r="A75" s="196" t="s">
        <v>2837</v>
      </c>
      <c r="B75" s="196"/>
      <c r="C75" s="196"/>
    </row>
  </sheetData>
  <mergeCells count="3">
    <mergeCell ref="A1:C1"/>
    <mergeCell ref="A68:A73"/>
    <mergeCell ref="A75:C75"/>
  </mergeCells>
  <phoneticPr fontId="0" type="noConversion"/>
  <hyperlinks>
    <hyperlink ref="A10:C10" location="TCORPBF!A1" display="TCORPBF!A1" xr:uid="{3FBC2228-3364-4CC0-888E-35A81EB73237}"/>
    <hyperlink ref="A11:C11" location="TCIGIF0426!A1" display="TCIGIF0426!A1" xr:uid="{34A78E81-55AF-43C8-8D15-85901A371CC8}"/>
    <hyperlink ref="A19:C19" location="TFRF!A1" display="TFRF!A1" xr:uid="{B122C55A-7315-4350-BAB3-ED369E8EDA1C}"/>
    <hyperlink ref="A21:C21" location="TGSFR!A1" display="TGSFR!A1" xr:uid="{DDBF19B8-5A54-4C5B-92F7-360FF4D54BF0}"/>
    <hyperlink ref="A34:C34" location="TLF!A1" display="TLF!A1" xr:uid="{39C6B530-8FEF-4557-BC83-869587A99D9F}"/>
    <hyperlink ref="A42:C42" location="TNGIF1226!A1" display="TNGIF1226!A1" xr:uid="{E0580E64-4885-438E-90AA-F5E1F61DE802}"/>
    <hyperlink ref="A43:C43" location="TNGIF1229!A1" display="TNGIF1229!A1" xr:uid="{CFCE17ED-8D54-40EA-AFFB-414D3BF5FFC5}"/>
    <hyperlink ref="A51:C51" location="TNSIFDEC27!A1" display="TNSIFDEC27!A1" xr:uid="{BC1A3AB0-6CE2-42BD-B774-D1FD74DCE7AA}"/>
    <hyperlink ref="A55:C55" location="TOF!A1" display="TOF!A1" xr:uid="{8718C456-A2FB-4F7F-9305-58E6E4457248}"/>
    <hyperlink ref="A57:C57" location="TRSFC!A1" display="TRSFC!A1" xr:uid="{1F1066E9-0C14-4BFE-A556-6094E36E50B6}"/>
    <hyperlink ref="A60:C60" location="TSTBF!A1" display="TSTBF!A1" xr:uid="{9065558C-EE73-42C8-8C48-D685E36D1AC9}"/>
    <hyperlink ref="A64:C64" location="TFF!A1" display="TFF!A1" xr:uid="{ED7E621C-D2D6-4910-89EB-AB06238F2209}"/>
    <hyperlink ref="A65:C65" location="TUSTF!A1" display="TUSTF!A1" xr:uid="{4F5A6E18-E9D7-433A-93DD-CF581C53BD66}"/>
    <hyperlink ref="A3:C3" location="TAF!A1" display="TAF!A1" xr:uid="{071D2208-46C5-4978-B7DC-A8CFD11E1AAC}"/>
    <hyperlink ref="A4:C4" location="TBAF!A1" display="TBAF!A1" xr:uid="{5C0E1D4F-E5D0-4EAE-A9C3-379760878133}"/>
    <hyperlink ref="A5:C5" location="TBFSF!A1" display="TBFSF!A1" xr:uid="{37518752-25B9-40D1-8671-4BA942315DB5}"/>
    <hyperlink ref="A6:C6" location="TBSEQIF!A1" display="TBSEQIF!A1" xr:uid="{2C10BFC4-1C72-4512-8CC8-5FB37343CA7E}"/>
    <hyperlink ref="A7:C7" location="TBSBGIF!A1" display="TBSBGIF!A1" xr:uid="{A9AD51EB-6CDE-4B21-B57B-B0A026E101CC}"/>
    <hyperlink ref="A8:C8" location="TIFSA!A1" display="TIFSA!A1" xr:uid="{84974925-F37F-4EE3-9D16-F58CD993088F}"/>
    <hyperlink ref="A9:C9" location="TBCF!A1" display="TBCF!A1" xr:uid="{763D23A9-A970-4D99-81D6-293F10D7FD61}"/>
    <hyperlink ref="A12:C12" location="TDIF!A1" display="TDIF!A1" xr:uid="{97FBBA09-8AD8-4333-9803-6784AA7C1F75}"/>
    <hyperlink ref="A13:C13" location="TDIVYF!A1" display="TDIVYF!A1" xr:uid="{278460C0-3183-45F8-A427-8BDED99B8448}"/>
    <hyperlink ref="A14:C14" location="TTSF96!A1" display="TTSF96!A1" xr:uid="{809A1527-0947-432C-9B6F-FFE9AA4AB6EB}"/>
    <hyperlink ref="A15:C15" location="TEQPEF!A1" display="TEQPEF!A1" xr:uid="{2944FE38-A612-4517-AB6D-E81EF063DA58}"/>
    <hyperlink ref="A16:C16" location="TMIF!A1" display="TMIF!A1" xr:uid="{A51A5CA9-3350-4A36-9CDC-152092A9E316}"/>
    <hyperlink ref="A17:C17" location="TCS!A1" display="TCS!A1" xr:uid="{D10F8EE2-A122-4AEE-94C6-D521924D0792}"/>
    <hyperlink ref="A18:C18" location="TMCAPF!A1" display="TMCAPF!A1" xr:uid="{E0EA1F35-4B21-46AA-BE4C-1E9AE493090A}"/>
    <hyperlink ref="A20:C20" location="TFEF!A1" display="TFEF!A1" xr:uid="{7746376C-EB91-4F64-B929-428921516F4E}"/>
    <hyperlink ref="A23:C23" location="TGLDETF!A1" display="TGLDETF!A1" xr:uid="{3D38576D-FFA9-4865-9F0B-85A38D2BBB2A}"/>
    <hyperlink ref="A24:C24" location="THOF!A1" display="THOF!A1" xr:uid="{CC1E56F4-476B-4EBC-AF5D-C182C76C7893}"/>
    <hyperlink ref="A25:C25" location="TEGF!A1" display="TEGF!A1" xr:uid="{865A02A0-BE80-485F-AF7A-06E9B3D67830}"/>
    <hyperlink ref="A26:C26" location="TICF!A1" display="TICF!A1" xr:uid="{9427AA89-7A53-4F14-8CFC-7542D8288A40}"/>
    <hyperlink ref="A27:C27" location="TIIF!A1" display="TIIF!A1" xr:uid="{625B553E-6E46-440E-A873-0ED7A2753004}"/>
    <hyperlink ref="A28:C28" location="TIPHF!A1" display="TIPHF!A1" xr:uid="{3CD57AC8-6D05-4B27-A4B0-3E86BAF9F07B}"/>
    <hyperlink ref="A29:C29" location="TISF!A1" display="TISF!A1" xr:uid="{E160549E-7DC3-48DC-88CE-1FFDCF78475C}"/>
    <hyperlink ref="A30:C30" location="TEOF!A1" display="TEOF!A1" xr:uid="{C3541FE7-F0DB-46CE-8F5D-6ED5B324D535}"/>
    <hyperlink ref="A31:C31" location="TTOFE!A1" display="TTOFE!A1" xr:uid="{5C10EB3A-DFC1-4E8E-AD7D-3B484CF5D331}"/>
    <hyperlink ref="A33:C33" location="TINR!A1" display="TINR!A1" xr:uid="{13CDF780-D910-41BF-9B29-95CFE881A8DA}"/>
    <hyperlink ref="A35:C35" location="TMAOF!A1" display="TMAOF!A1" xr:uid="{D369E55D-75FD-4C76-BAEC-1E98240F6785}"/>
    <hyperlink ref="A36:C36" location="TMULTICF!A1" display="TMULTICF!A1" xr:uid="{73C32F74-70A9-4EC9-A10A-1E79A1350F73}"/>
    <hyperlink ref="A37:C37" location="TNETF!A1" display="TNETF!A1" xr:uid="{8A3FA278-B677-4C53-B8C0-60E00E4BB0F7}"/>
    <hyperlink ref="A38:C38" location="TIFNA!A1" display="TIFNA!A1" xr:uid="{2304FE26-5C14-4A35-8B61-BC18CBF05A55}"/>
    <hyperlink ref="A39:C39" location="TNAIF!A1" display="TNAIF!A1" xr:uid="{1018275B-5FCB-47A8-AE1D-AE03962F0854}"/>
    <hyperlink ref="A40:C40" location="TNCMIF!A1" display="TNCMIF!A1" xr:uid="{726D0E86-4B77-43D6-BEDF-9CB23BE87C83}"/>
    <hyperlink ref="A41:C41" location="TNFSIF!A1" display="TNFSIF!A1" xr:uid="{2251E711-FC38-4A0A-B440-9B49E88AB958}"/>
    <hyperlink ref="A44:C44" location="TNIDFOF!A1" display="TNIDFOF!A1" xr:uid="{238D8D03-A8C9-4E99-8636-18DC892A1741}"/>
    <hyperlink ref="A45:C45" location="TNIDETF!A1" display="TNIDETF!A1" xr:uid="{43861B60-4C9D-44A0-8BA4-E27A6D6E1C36}"/>
    <hyperlink ref="A46:C46" location="TNITIF!A1" display="TNITIF!A1" xr:uid="{5BA4E131-B78C-420C-9FF1-E901A58645A8}"/>
    <hyperlink ref="A47:C47" location="TNMMIF!A1" display="TNMMIF!A1" xr:uid="{C1954852-1D33-4BA7-8554-8B683984AD11}"/>
    <hyperlink ref="A48:C48" location="TNMSHIF!A1" display="TNMSHIF!A1" xr:uid="{47A48F18-9D8B-44CD-B22E-592AA13B5847}"/>
    <hyperlink ref="A49:C49" location="TNPBETF!A1" display="TNPBETF!A1" xr:uid="{B6D96EEE-5818-4BCE-9BC5-DCC4DFB4345F}"/>
    <hyperlink ref="A50:C50" location="TNRIF!A1" display="TNRIF!A1" xr:uid="{53E8F833-CFB8-4A61-9DDE-44A6F20B989B}"/>
    <hyperlink ref="A52:C52" location="TNA30IF!A1" display="TNA30IF!A1" xr:uid="{E7408DD9-7A9C-4D84-AB02-D6CB59B35D1A}"/>
    <hyperlink ref="A53:C53" location="TNMIMIF!A1" display="TNMIMIF!A1" xr:uid="{49204B21-61E4-4AF9-95EB-73A9E2C40CEC}"/>
    <hyperlink ref="A54:C54" location="TNMIIF!A1" display="TNMIIF!A1" xr:uid="{F949592C-ACDB-455A-9E52-0FDAB764F601}"/>
    <hyperlink ref="A56:C56" location="TREF!A1" display="TREF!A1" xr:uid="{BEF505B3-F702-45F4-A8F6-D20F52B4719C}"/>
    <hyperlink ref="A58:C58" location="TRSFM!A1" display="TRSFM!A1" xr:uid="{E7FBAF23-68CA-4722-B6B8-7C90DD20F8CB}"/>
    <hyperlink ref="A59:C59" location="TRSFP!A1" display="TRSFP!A1" xr:uid="{DCEA5024-0CA8-4AF4-8026-A8D27EAFCE7D}"/>
    <hyperlink ref="A62:C62" location="TSLVETF!A1" display="TSLVETF!A1" xr:uid="{A5AA76F9-768C-4BDE-8BFB-943F9338111E}"/>
    <hyperlink ref="A63:C63" location="TSCAPF!A1" display="TSCAPF!A1" xr:uid="{5C30B16B-8111-446B-A442-AE7DA0491CCA}"/>
    <hyperlink ref="A66:C66" location="TYCF!A1" display="TYCF!A1" xr:uid="{5A8F466D-5B20-4F83-8E7E-36210CAF4AF2}"/>
    <hyperlink ref="A32:C32" location="TFRSTF!A1" display="TFRSTF!A1" xr:uid="{65FDF7BF-869F-4942-AA96-994BDCE084AC}"/>
  </hyperlinks>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0CE5A-8359-4F60-9622-58E4510DB02C}">
  <dimension ref="B1:J620"/>
  <sheetViews>
    <sheetView workbookViewId="0"/>
  </sheetViews>
  <sheetFormatPr defaultColWidth="9.1796875" defaultRowHeight="14.5"/>
  <cols>
    <col min="1" max="1" width="9.1796875" style="116"/>
    <col min="2" max="2" width="18.7265625" style="123" customWidth="1"/>
    <col min="3" max="3" width="21.81640625" style="116" customWidth="1"/>
    <col min="4" max="4" width="18.26953125" style="116" customWidth="1"/>
    <col min="5" max="5" width="16.7265625" style="116" customWidth="1"/>
    <col min="6" max="7" width="9.1796875" style="116"/>
    <col min="8" max="10" width="13.36328125" style="116" customWidth="1"/>
    <col min="11" max="257" width="9.1796875" style="116"/>
    <col min="258" max="258" width="18.7265625" style="116" customWidth="1"/>
    <col min="259" max="259" width="21.81640625" style="116" customWidth="1"/>
    <col min="260" max="260" width="18.26953125" style="116" customWidth="1"/>
    <col min="261" max="261" width="16.7265625" style="116" customWidth="1"/>
    <col min="262" max="513" width="9.1796875" style="116"/>
    <col min="514" max="514" width="18.7265625" style="116" customWidth="1"/>
    <col min="515" max="515" width="21.81640625" style="116" customWidth="1"/>
    <col min="516" max="516" width="18.26953125" style="116" customWidth="1"/>
    <col min="517" max="517" width="16.7265625" style="116" customWidth="1"/>
    <col min="518" max="769" width="9.1796875" style="116"/>
    <col min="770" max="770" width="18.7265625" style="116" customWidth="1"/>
    <col min="771" max="771" width="21.81640625" style="116" customWidth="1"/>
    <col min="772" max="772" width="18.26953125" style="116" customWidth="1"/>
    <col min="773" max="773" width="16.7265625" style="116" customWidth="1"/>
    <col min="774" max="1025" width="9.1796875" style="116"/>
    <col min="1026" max="1026" width="18.7265625" style="116" customWidth="1"/>
    <col min="1027" max="1027" width="21.81640625" style="116" customWidth="1"/>
    <col min="1028" max="1028" width="18.26953125" style="116" customWidth="1"/>
    <col min="1029" max="1029" width="16.7265625" style="116" customWidth="1"/>
    <col min="1030" max="1281" width="9.1796875" style="116"/>
    <col min="1282" max="1282" width="18.7265625" style="116" customWidth="1"/>
    <col min="1283" max="1283" width="21.81640625" style="116" customWidth="1"/>
    <col min="1284" max="1284" width="18.26953125" style="116" customWidth="1"/>
    <col min="1285" max="1285" width="16.7265625" style="116" customWidth="1"/>
    <col min="1286" max="1537" width="9.1796875" style="116"/>
    <col min="1538" max="1538" width="18.7265625" style="116" customWidth="1"/>
    <col min="1539" max="1539" width="21.81640625" style="116" customWidth="1"/>
    <col min="1540" max="1540" width="18.26953125" style="116" customWidth="1"/>
    <col min="1541" max="1541" width="16.7265625" style="116" customWidth="1"/>
    <col min="1542" max="1793" width="9.1796875" style="116"/>
    <col min="1794" max="1794" width="18.7265625" style="116" customWidth="1"/>
    <col min="1795" max="1795" width="21.81640625" style="116" customWidth="1"/>
    <col min="1796" max="1796" width="18.26953125" style="116" customWidth="1"/>
    <col min="1797" max="1797" width="16.7265625" style="116" customWidth="1"/>
    <col min="1798" max="2049" width="9.1796875" style="116"/>
    <col min="2050" max="2050" width="18.7265625" style="116" customWidth="1"/>
    <col min="2051" max="2051" width="21.81640625" style="116" customWidth="1"/>
    <col min="2052" max="2052" width="18.26953125" style="116" customWidth="1"/>
    <col min="2053" max="2053" width="16.7265625" style="116" customWidth="1"/>
    <col min="2054" max="2305" width="9.1796875" style="116"/>
    <col min="2306" max="2306" width="18.7265625" style="116" customWidth="1"/>
    <col min="2307" max="2307" width="21.81640625" style="116" customWidth="1"/>
    <col min="2308" max="2308" width="18.26953125" style="116" customWidth="1"/>
    <col min="2309" max="2309" width="16.7265625" style="116" customWidth="1"/>
    <col min="2310" max="2561" width="9.1796875" style="116"/>
    <col min="2562" max="2562" width="18.7265625" style="116" customWidth="1"/>
    <col min="2563" max="2563" width="21.81640625" style="116" customWidth="1"/>
    <col min="2564" max="2564" width="18.26953125" style="116" customWidth="1"/>
    <col min="2565" max="2565" width="16.7265625" style="116" customWidth="1"/>
    <col min="2566" max="2817" width="9.1796875" style="116"/>
    <col min="2818" max="2818" width="18.7265625" style="116" customWidth="1"/>
    <col min="2819" max="2819" width="21.81640625" style="116" customWidth="1"/>
    <col min="2820" max="2820" width="18.26953125" style="116" customWidth="1"/>
    <col min="2821" max="2821" width="16.7265625" style="116" customWidth="1"/>
    <col min="2822" max="3073" width="9.1796875" style="116"/>
    <col min="3074" max="3074" width="18.7265625" style="116" customWidth="1"/>
    <col min="3075" max="3075" width="21.81640625" style="116" customWidth="1"/>
    <col min="3076" max="3076" width="18.26953125" style="116" customWidth="1"/>
    <col min="3077" max="3077" width="16.7265625" style="116" customWidth="1"/>
    <col min="3078" max="3329" width="9.1796875" style="116"/>
    <col min="3330" max="3330" width="18.7265625" style="116" customWidth="1"/>
    <col min="3331" max="3331" width="21.81640625" style="116" customWidth="1"/>
    <col min="3332" max="3332" width="18.26953125" style="116" customWidth="1"/>
    <col min="3333" max="3333" width="16.7265625" style="116" customWidth="1"/>
    <col min="3334" max="3585" width="9.1796875" style="116"/>
    <col min="3586" max="3586" width="18.7265625" style="116" customWidth="1"/>
    <col min="3587" max="3587" width="21.81640625" style="116" customWidth="1"/>
    <col min="3588" max="3588" width="18.26953125" style="116" customWidth="1"/>
    <col min="3589" max="3589" width="16.7265625" style="116" customWidth="1"/>
    <col min="3590" max="3841" width="9.1796875" style="116"/>
    <col min="3842" max="3842" width="18.7265625" style="116" customWidth="1"/>
    <col min="3843" max="3843" width="21.81640625" style="116" customWidth="1"/>
    <col min="3844" max="3844" width="18.26953125" style="116" customWidth="1"/>
    <col min="3845" max="3845" width="16.7265625" style="116" customWidth="1"/>
    <col min="3846" max="4097" width="9.1796875" style="116"/>
    <col min="4098" max="4098" width="18.7265625" style="116" customWidth="1"/>
    <col min="4099" max="4099" width="21.81640625" style="116" customWidth="1"/>
    <col min="4100" max="4100" width="18.26953125" style="116" customWidth="1"/>
    <col min="4101" max="4101" width="16.7265625" style="116" customWidth="1"/>
    <col min="4102" max="4353" width="9.1796875" style="116"/>
    <col min="4354" max="4354" width="18.7265625" style="116" customWidth="1"/>
    <col min="4355" max="4355" width="21.81640625" style="116" customWidth="1"/>
    <col min="4356" max="4356" width="18.26953125" style="116" customWidth="1"/>
    <col min="4357" max="4357" width="16.7265625" style="116" customWidth="1"/>
    <col min="4358" max="4609" width="9.1796875" style="116"/>
    <col min="4610" max="4610" width="18.7265625" style="116" customWidth="1"/>
    <col min="4611" max="4611" width="21.81640625" style="116" customWidth="1"/>
    <col min="4612" max="4612" width="18.26953125" style="116" customWidth="1"/>
    <col min="4613" max="4613" width="16.7265625" style="116" customWidth="1"/>
    <col min="4614" max="4865" width="9.1796875" style="116"/>
    <col min="4866" max="4866" width="18.7265625" style="116" customWidth="1"/>
    <col min="4867" max="4867" width="21.81640625" style="116" customWidth="1"/>
    <col min="4868" max="4868" width="18.26953125" style="116" customWidth="1"/>
    <col min="4869" max="4869" width="16.7265625" style="116" customWidth="1"/>
    <col min="4870" max="5121" width="9.1796875" style="116"/>
    <col min="5122" max="5122" width="18.7265625" style="116" customWidth="1"/>
    <col min="5123" max="5123" width="21.81640625" style="116" customWidth="1"/>
    <col min="5124" max="5124" width="18.26953125" style="116" customWidth="1"/>
    <col min="5125" max="5125" width="16.7265625" style="116" customWidth="1"/>
    <col min="5126" max="5377" width="9.1796875" style="116"/>
    <col min="5378" max="5378" width="18.7265625" style="116" customWidth="1"/>
    <col min="5379" max="5379" width="21.81640625" style="116" customWidth="1"/>
    <col min="5380" max="5380" width="18.26953125" style="116" customWidth="1"/>
    <col min="5381" max="5381" width="16.7265625" style="116" customWidth="1"/>
    <col min="5382" max="5633" width="9.1796875" style="116"/>
    <col min="5634" max="5634" width="18.7265625" style="116" customWidth="1"/>
    <col min="5635" max="5635" width="21.81640625" style="116" customWidth="1"/>
    <col min="5636" max="5636" width="18.26953125" style="116" customWidth="1"/>
    <col min="5637" max="5637" width="16.7265625" style="116" customWidth="1"/>
    <col min="5638" max="5889" width="9.1796875" style="116"/>
    <col min="5890" max="5890" width="18.7265625" style="116" customWidth="1"/>
    <col min="5891" max="5891" width="21.81640625" style="116" customWidth="1"/>
    <col min="5892" max="5892" width="18.26953125" style="116" customWidth="1"/>
    <col min="5893" max="5893" width="16.7265625" style="116" customWidth="1"/>
    <col min="5894" max="6145" width="9.1796875" style="116"/>
    <col min="6146" max="6146" width="18.7265625" style="116" customWidth="1"/>
    <col min="6147" max="6147" width="21.81640625" style="116" customWidth="1"/>
    <col min="6148" max="6148" width="18.26953125" style="116" customWidth="1"/>
    <col min="6149" max="6149" width="16.7265625" style="116" customWidth="1"/>
    <col min="6150" max="6401" width="9.1796875" style="116"/>
    <col min="6402" max="6402" width="18.7265625" style="116" customWidth="1"/>
    <col min="6403" max="6403" width="21.81640625" style="116" customWidth="1"/>
    <col min="6404" max="6404" width="18.26953125" style="116" customWidth="1"/>
    <col min="6405" max="6405" width="16.7265625" style="116" customWidth="1"/>
    <col min="6406" max="6657" width="9.1796875" style="116"/>
    <col min="6658" max="6658" width="18.7265625" style="116" customWidth="1"/>
    <col min="6659" max="6659" width="21.81640625" style="116" customWidth="1"/>
    <col min="6660" max="6660" width="18.26953125" style="116" customWidth="1"/>
    <col min="6661" max="6661" width="16.7265625" style="116" customWidth="1"/>
    <col min="6662" max="6913" width="9.1796875" style="116"/>
    <col min="6914" max="6914" width="18.7265625" style="116" customWidth="1"/>
    <col min="6915" max="6915" width="21.81640625" style="116" customWidth="1"/>
    <col min="6916" max="6916" width="18.26953125" style="116" customWidth="1"/>
    <col min="6917" max="6917" width="16.7265625" style="116" customWidth="1"/>
    <col min="6918" max="7169" width="9.1796875" style="116"/>
    <col min="7170" max="7170" width="18.7265625" style="116" customWidth="1"/>
    <col min="7171" max="7171" width="21.81640625" style="116" customWidth="1"/>
    <col min="7172" max="7172" width="18.26953125" style="116" customWidth="1"/>
    <col min="7173" max="7173" width="16.7265625" style="116" customWidth="1"/>
    <col min="7174" max="7425" width="9.1796875" style="116"/>
    <col min="7426" max="7426" width="18.7265625" style="116" customWidth="1"/>
    <col min="7427" max="7427" width="21.81640625" style="116" customWidth="1"/>
    <col min="7428" max="7428" width="18.26953125" style="116" customWidth="1"/>
    <col min="7429" max="7429" width="16.7265625" style="116" customWidth="1"/>
    <col min="7430" max="7681" width="9.1796875" style="116"/>
    <col min="7682" max="7682" width="18.7265625" style="116" customWidth="1"/>
    <col min="7683" max="7683" width="21.81640625" style="116" customWidth="1"/>
    <col min="7684" max="7684" width="18.26953125" style="116" customWidth="1"/>
    <col min="7685" max="7685" width="16.7265625" style="116" customWidth="1"/>
    <col min="7686" max="7937" width="9.1796875" style="116"/>
    <col min="7938" max="7938" width="18.7265625" style="116" customWidth="1"/>
    <col min="7939" max="7939" width="21.81640625" style="116" customWidth="1"/>
    <col min="7940" max="7940" width="18.26953125" style="116" customWidth="1"/>
    <col min="7941" max="7941" width="16.7265625" style="116" customWidth="1"/>
    <col min="7942" max="8193" width="9.1796875" style="116"/>
    <col min="8194" max="8194" width="18.7265625" style="116" customWidth="1"/>
    <col min="8195" max="8195" width="21.81640625" style="116" customWidth="1"/>
    <col min="8196" max="8196" width="18.26953125" style="116" customWidth="1"/>
    <col min="8197" max="8197" width="16.7265625" style="116" customWidth="1"/>
    <col min="8198" max="8449" width="9.1796875" style="116"/>
    <col min="8450" max="8450" width="18.7265625" style="116" customWidth="1"/>
    <col min="8451" max="8451" width="21.81640625" style="116" customWidth="1"/>
    <col min="8452" max="8452" width="18.26953125" style="116" customWidth="1"/>
    <col min="8453" max="8453" width="16.7265625" style="116" customWidth="1"/>
    <col min="8454" max="8705" width="9.1796875" style="116"/>
    <col min="8706" max="8706" width="18.7265625" style="116" customWidth="1"/>
    <col min="8707" max="8707" width="21.81640625" style="116" customWidth="1"/>
    <col min="8708" max="8708" width="18.26953125" style="116" customWidth="1"/>
    <col min="8709" max="8709" width="16.7265625" style="116" customWidth="1"/>
    <col min="8710" max="8961" width="9.1796875" style="116"/>
    <col min="8962" max="8962" width="18.7265625" style="116" customWidth="1"/>
    <col min="8963" max="8963" width="21.81640625" style="116" customWidth="1"/>
    <col min="8964" max="8964" width="18.26953125" style="116" customWidth="1"/>
    <col min="8965" max="8965" width="16.7265625" style="116" customWidth="1"/>
    <col min="8966" max="9217" width="9.1796875" style="116"/>
    <col min="9218" max="9218" width="18.7265625" style="116" customWidth="1"/>
    <col min="9219" max="9219" width="21.81640625" style="116" customWidth="1"/>
    <col min="9220" max="9220" width="18.26953125" style="116" customWidth="1"/>
    <col min="9221" max="9221" width="16.7265625" style="116" customWidth="1"/>
    <col min="9222" max="9473" width="9.1796875" style="116"/>
    <col min="9474" max="9474" width="18.7265625" style="116" customWidth="1"/>
    <col min="9475" max="9475" width="21.81640625" style="116" customWidth="1"/>
    <col min="9476" max="9476" width="18.26953125" style="116" customWidth="1"/>
    <col min="9477" max="9477" width="16.7265625" style="116" customWidth="1"/>
    <col min="9478" max="9729" width="9.1796875" style="116"/>
    <col min="9730" max="9730" width="18.7265625" style="116" customWidth="1"/>
    <col min="9731" max="9731" width="21.81640625" style="116" customWidth="1"/>
    <col min="9732" max="9732" width="18.26953125" style="116" customWidth="1"/>
    <col min="9733" max="9733" width="16.7265625" style="116" customWidth="1"/>
    <col min="9734" max="9985" width="9.1796875" style="116"/>
    <col min="9986" max="9986" width="18.7265625" style="116" customWidth="1"/>
    <col min="9987" max="9987" width="21.81640625" style="116" customWidth="1"/>
    <col min="9988" max="9988" width="18.26953125" style="116" customWidth="1"/>
    <col min="9989" max="9989" width="16.7265625" style="116" customWidth="1"/>
    <col min="9990" max="10241" width="9.1796875" style="116"/>
    <col min="10242" max="10242" width="18.7265625" style="116" customWidth="1"/>
    <col min="10243" max="10243" width="21.81640625" style="116" customWidth="1"/>
    <col min="10244" max="10244" width="18.26953125" style="116" customWidth="1"/>
    <col min="10245" max="10245" width="16.7265625" style="116" customWidth="1"/>
    <col min="10246" max="10497" width="9.1796875" style="116"/>
    <col min="10498" max="10498" width="18.7265625" style="116" customWidth="1"/>
    <col min="10499" max="10499" width="21.81640625" style="116" customWidth="1"/>
    <col min="10500" max="10500" width="18.26953125" style="116" customWidth="1"/>
    <col min="10501" max="10501" width="16.7265625" style="116" customWidth="1"/>
    <col min="10502" max="10753" width="9.1796875" style="116"/>
    <col min="10754" max="10754" width="18.7265625" style="116" customWidth="1"/>
    <col min="10755" max="10755" width="21.81640625" style="116" customWidth="1"/>
    <col min="10756" max="10756" width="18.26953125" style="116" customWidth="1"/>
    <col min="10757" max="10757" width="16.7265625" style="116" customWidth="1"/>
    <col min="10758" max="11009" width="9.1796875" style="116"/>
    <col min="11010" max="11010" width="18.7265625" style="116" customWidth="1"/>
    <col min="11011" max="11011" width="21.81640625" style="116" customWidth="1"/>
    <col min="11012" max="11012" width="18.26953125" style="116" customWidth="1"/>
    <col min="11013" max="11013" width="16.7265625" style="116" customWidth="1"/>
    <col min="11014" max="11265" width="9.1796875" style="116"/>
    <col min="11266" max="11266" width="18.7265625" style="116" customWidth="1"/>
    <col min="11267" max="11267" width="21.81640625" style="116" customWidth="1"/>
    <col min="11268" max="11268" width="18.26953125" style="116" customWidth="1"/>
    <col min="11269" max="11269" width="16.7265625" style="116" customWidth="1"/>
    <col min="11270" max="11521" width="9.1796875" style="116"/>
    <col min="11522" max="11522" width="18.7265625" style="116" customWidth="1"/>
    <col min="11523" max="11523" width="21.81640625" style="116" customWidth="1"/>
    <col min="11524" max="11524" width="18.26953125" style="116" customWidth="1"/>
    <col min="11525" max="11525" width="16.7265625" style="116" customWidth="1"/>
    <col min="11526" max="11777" width="9.1796875" style="116"/>
    <col min="11778" max="11778" width="18.7265625" style="116" customWidth="1"/>
    <col min="11779" max="11779" width="21.81640625" style="116" customWidth="1"/>
    <col min="11780" max="11780" width="18.26953125" style="116" customWidth="1"/>
    <col min="11781" max="11781" width="16.7265625" style="116" customWidth="1"/>
    <col min="11782" max="12033" width="9.1796875" style="116"/>
    <col min="12034" max="12034" width="18.7265625" style="116" customWidth="1"/>
    <col min="12035" max="12035" width="21.81640625" style="116" customWidth="1"/>
    <col min="12036" max="12036" width="18.26953125" style="116" customWidth="1"/>
    <col min="12037" max="12037" width="16.7265625" style="116" customWidth="1"/>
    <col min="12038" max="12289" width="9.1796875" style="116"/>
    <col min="12290" max="12290" width="18.7265625" style="116" customWidth="1"/>
    <col min="12291" max="12291" width="21.81640625" style="116" customWidth="1"/>
    <col min="12292" max="12292" width="18.26953125" style="116" customWidth="1"/>
    <col min="12293" max="12293" width="16.7265625" style="116" customWidth="1"/>
    <col min="12294" max="12545" width="9.1796875" style="116"/>
    <col min="12546" max="12546" width="18.7265625" style="116" customWidth="1"/>
    <col min="12547" max="12547" width="21.81640625" style="116" customWidth="1"/>
    <col min="12548" max="12548" width="18.26953125" style="116" customWidth="1"/>
    <col min="12549" max="12549" width="16.7265625" style="116" customWidth="1"/>
    <col min="12550" max="12801" width="9.1796875" style="116"/>
    <col min="12802" max="12802" width="18.7265625" style="116" customWidth="1"/>
    <col min="12803" max="12803" width="21.81640625" style="116" customWidth="1"/>
    <col min="12804" max="12804" width="18.26953125" style="116" customWidth="1"/>
    <col min="12805" max="12805" width="16.7265625" style="116" customWidth="1"/>
    <col min="12806" max="13057" width="9.1796875" style="116"/>
    <col min="13058" max="13058" width="18.7265625" style="116" customWidth="1"/>
    <col min="13059" max="13059" width="21.81640625" style="116" customWidth="1"/>
    <col min="13060" max="13060" width="18.26953125" style="116" customWidth="1"/>
    <col min="13061" max="13061" width="16.7265625" style="116" customWidth="1"/>
    <col min="13062" max="13313" width="9.1796875" style="116"/>
    <col min="13314" max="13314" width="18.7265625" style="116" customWidth="1"/>
    <col min="13315" max="13315" width="21.81640625" style="116" customWidth="1"/>
    <col min="13316" max="13316" width="18.26953125" style="116" customWidth="1"/>
    <col min="13317" max="13317" width="16.7265625" style="116" customWidth="1"/>
    <col min="13318" max="13569" width="9.1796875" style="116"/>
    <col min="13570" max="13570" width="18.7265625" style="116" customWidth="1"/>
    <col min="13571" max="13571" width="21.81640625" style="116" customWidth="1"/>
    <col min="13572" max="13572" width="18.26953125" style="116" customWidth="1"/>
    <col min="13573" max="13573" width="16.7265625" style="116" customWidth="1"/>
    <col min="13574" max="13825" width="9.1796875" style="116"/>
    <col min="13826" max="13826" width="18.7265625" style="116" customWidth="1"/>
    <col min="13827" max="13827" width="21.81640625" style="116" customWidth="1"/>
    <col min="13828" max="13828" width="18.26953125" style="116" customWidth="1"/>
    <col min="13829" max="13829" width="16.7265625" style="116" customWidth="1"/>
    <col min="13830" max="14081" width="9.1796875" style="116"/>
    <col min="14082" max="14082" width="18.7265625" style="116" customWidth="1"/>
    <col min="14083" max="14083" width="21.81640625" style="116" customWidth="1"/>
    <col min="14084" max="14084" width="18.26953125" style="116" customWidth="1"/>
    <col min="14085" max="14085" width="16.7265625" style="116" customWidth="1"/>
    <col min="14086" max="14337" width="9.1796875" style="116"/>
    <col min="14338" max="14338" width="18.7265625" style="116" customWidth="1"/>
    <col min="14339" max="14339" width="21.81640625" style="116" customWidth="1"/>
    <col min="14340" max="14340" width="18.26953125" style="116" customWidth="1"/>
    <col min="14341" max="14341" width="16.7265625" style="116" customWidth="1"/>
    <col min="14342" max="14593" width="9.1796875" style="116"/>
    <col min="14594" max="14594" width="18.7265625" style="116" customWidth="1"/>
    <col min="14595" max="14595" width="21.81640625" style="116" customWidth="1"/>
    <col min="14596" max="14596" width="18.26953125" style="116" customWidth="1"/>
    <col min="14597" max="14597" width="16.7265625" style="116" customWidth="1"/>
    <col min="14598" max="14849" width="9.1796875" style="116"/>
    <col min="14850" max="14850" width="18.7265625" style="116" customWidth="1"/>
    <col min="14851" max="14851" width="21.81640625" style="116" customWidth="1"/>
    <col min="14852" max="14852" width="18.26953125" style="116" customWidth="1"/>
    <col min="14853" max="14853" width="16.7265625" style="116" customWidth="1"/>
    <col min="14854" max="15105" width="9.1796875" style="116"/>
    <col min="15106" max="15106" width="18.7265625" style="116" customWidth="1"/>
    <col min="15107" max="15107" width="21.81640625" style="116" customWidth="1"/>
    <col min="15108" max="15108" width="18.26953125" style="116" customWidth="1"/>
    <col min="15109" max="15109" width="16.7265625" style="116" customWidth="1"/>
    <col min="15110" max="15361" width="9.1796875" style="116"/>
    <col min="15362" max="15362" width="18.7265625" style="116" customWidth="1"/>
    <col min="15363" max="15363" width="21.81640625" style="116" customWidth="1"/>
    <col min="15364" max="15364" width="18.26953125" style="116" customWidth="1"/>
    <col min="15365" max="15365" width="16.7265625" style="116" customWidth="1"/>
    <col min="15366" max="15617" width="9.1796875" style="116"/>
    <col min="15618" max="15618" width="18.7265625" style="116" customWidth="1"/>
    <col min="15619" max="15619" width="21.81640625" style="116" customWidth="1"/>
    <col min="15620" max="15620" width="18.26953125" style="116" customWidth="1"/>
    <col min="15621" max="15621" width="16.7265625" style="116" customWidth="1"/>
    <col min="15622" max="15873" width="9.1796875" style="116"/>
    <col min="15874" max="15874" width="18.7265625" style="116" customWidth="1"/>
    <col min="15875" max="15875" width="21.81640625" style="116" customWidth="1"/>
    <col min="15876" max="15876" width="18.26953125" style="116" customWidth="1"/>
    <col min="15877" max="15877" width="16.7265625" style="116" customWidth="1"/>
    <col min="15878" max="16129" width="9.1796875" style="116"/>
    <col min="16130" max="16130" width="18.7265625" style="116" customWidth="1"/>
    <col min="16131" max="16131" width="21.81640625" style="116" customWidth="1"/>
    <col min="16132" max="16132" width="18.26953125" style="116" customWidth="1"/>
    <col min="16133" max="16133" width="16.7265625" style="116" customWidth="1"/>
    <col min="16134" max="16384" width="9.1796875" style="116"/>
  </cols>
  <sheetData>
    <row r="1" spans="2:10" ht="16">
      <c r="B1" s="197" t="s">
        <v>2806</v>
      </c>
      <c r="C1" s="197"/>
      <c r="D1" s="197"/>
      <c r="E1" s="197"/>
    </row>
    <row r="2" spans="2:10" s="117" customFormat="1" ht="39">
      <c r="B2" s="118" t="s">
        <v>2807</v>
      </c>
      <c r="C2" s="119" t="s">
        <v>2808</v>
      </c>
      <c r="D2" s="120" t="s">
        <v>2809</v>
      </c>
      <c r="E2" s="120" t="s">
        <v>2810</v>
      </c>
      <c r="G2" s="138" t="s">
        <v>2833</v>
      </c>
      <c r="H2" s="198" t="s">
        <v>2834</v>
      </c>
      <c r="I2" s="198"/>
      <c r="J2" s="198"/>
    </row>
    <row r="3" spans="2:10">
      <c r="B3" s="121">
        <v>45602</v>
      </c>
      <c r="C3" s="122">
        <v>91.192499999999995</v>
      </c>
      <c r="D3" s="122">
        <v>0.38</v>
      </c>
      <c r="E3" s="122">
        <v>0.38</v>
      </c>
    </row>
    <row r="4" spans="2:10">
      <c r="B4" s="121">
        <v>45630</v>
      </c>
      <c r="C4" s="122">
        <v>90.545500000000004</v>
      </c>
      <c r="D4" s="122">
        <v>0.37</v>
      </c>
      <c r="E4" s="122">
        <v>0.37</v>
      </c>
    </row>
    <row r="5" spans="2:10">
      <c r="B5" s="121">
        <v>45658</v>
      </c>
      <c r="C5" s="122">
        <v>88.714200000000005</v>
      </c>
      <c r="D5" s="122">
        <v>0.37</v>
      </c>
      <c r="E5" s="122">
        <v>0.37</v>
      </c>
    </row>
    <row r="6" spans="2:10">
      <c r="B6" s="121">
        <v>45693</v>
      </c>
      <c r="C6" s="122">
        <v>86.648399999999995</v>
      </c>
      <c r="D6" s="122">
        <v>0.36</v>
      </c>
      <c r="E6" s="122">
        <v>0.36</v>
      </c>
    </row>
    <row r="7" spans="2:10">
      <c r="B7" s="121">
        <v>45721</v>
      </c>
      <c r="C7" s="122">
        <v>81.017499999999998</v>
      </c>
      <c r="D7" s="122">
        <v>0.34</v>
      </c>
      <c r="E7" s="122">
        <v>0.34</v>
      </c>
    </row>
    <row r="8" spans="2:10">
      <c r="B8" s="121">
        <v>45749</v>
      </c>
      <c r="C8" s="122">
        <v>84.126999999999995</v>
      </c>
      <c r="D8" s="122">
        <v>0.35</v>
      </c>
      <c r="E8" s="122">
        <v>0.35</v>
      </c>
    </row>
    <row r="10" spans="2:10" ht="16">
      <c r="B10" s="197" t="s">
        <v>2811</v>
      </c>
      <c r="C10" s="197"/>
      <c r="D10" s="197"/>
      <c r="E10" s="197"/>
    </row>
    <row r="11" spans="2:10" s="117" customFormat="1" ht="39">
      <c r="B11" s="118" t="s">
        <v>2807</v>
      </c>
      <c r="C11" s="119" t="s">
        <v>2808</v>
      </c>
      <c r="D11" s="120" t="s">
        <v>2809</v>
      </c>
      <c r="E11" s="120" t="s">
        <v>2810</v>
      </c>
    </row>
    <row r="12" spans="2:10">
      <c r="B12" s="121">
        <v>45602</v>
      </c>
      <c r="C12" s="122">
        <v>106.5441</v>
      </c>
      <c r="D12" s="122">
        <v>0.38</v>
      </c>
      <c r="E12" s="122">
        <v>0.38</v>
      </c>
    </row>
    <row r="13" spans="2:10">
      <c r="B13" s="121">
        <v>45630</v>
      </c>
      <c r="C13" s="122">
        <v>105.9284</v>
      </c>
      <c r="D13" s="122">
        <v>0.37</v>
      </c>
      <c r="E13" s="122">
        <v>0.37</v>
      </c>
    </row>
    <row r="14" spans="2:10">
      <c r="B14" s="121">
        <v>45658</v>
      </c>
      <c r="C14" s="122">
        <v>103.9218</v>
      </c>
      <c r="D14" s="122">
        <v>0.37</v>
      </c>
      <c r="E14" s="122">
        <v>0.37</v>
      </c>
    </row>
    <row r="15" spans="2:10">
      <c r="B15" s="121">
        <v>45693</v>
      </c>
      <c r="C15" s="122">
        <v>101.65430000000001</v>
      </c>
      <c r="D15" s="122">
        <v>0.36</v>
      </c>
      <c r="E15" s="122">
        <v>0.36</v>
      </c>
    </row>
    <row r="16" spans="2:10">
      <c r="B16" s="121">
        <v>45721</v>
      </c>
      <c r="C16" s="122">
        <v>95.174999999999997</v>
      </c>
      <c r="D16" s="122">
        <v>0.34</v>
      </c>
      <c r="E16" s="122">
        <v>0.34</v>
      </c>
    </row>
    <row r="17" spans="2:5">
      <c r="B17" s="121">
        <v>45749</v>
      </c>
      <c r="C17" s="122">
        <v>98.9636</v>
      </c>
      <c r="D17" s="122">
        <v>0.35</v>
      </c>
      <c r="E17" s="122">
        <v>0.35</v>
      </c>
    </row>
    <row r="19" spans="2:5" ht="16">
      <c r="B19" s="199" t="s">
        <v>2812</v>
      </c>
      <c r="C19" s="199"/>
      <c r="D19" s="199"/>
      <c r="E19" s="199"/>
    </row>
    <row r="20" spans="2:5" s="117" customFormat="1" ht="39">
      <c r="B20" s="118" t="s">
        <v>2807</v>
      </c>
      <c r="C20" s="119" t="s">
        <v>2808</v>
      </c>
      <c r="D20" s="120" t="s">
        <v>2809</v>
      </c>
      <c r="E20" s="120" t="s">
        <v>2810</v>
      </c>
    </row>
    <row r="21" spans="2:5" s="124" customFormat="1">
      <c r="B21" s="125" t="s">
        <v>2813</v>
      </c>
      <c r="C21" s="126">
        <v>1003.5288</v>
      </c>
      <c r="D21" s="127">
        <v>5.0702999999999996</v>
      </c>
      <c r="E21" s="127">
        <v>5.0702999999999996</v>
      </c>
    </row>
    <row r="22" spans="2:5" s="124" customFormat="1">
      <c r="B22" s="125" t="s">
        <v>2814</v>
      </c>
      <c r="C22" s="126">
        <v>1003.5288</v>
      </c>
      <c r="D22" s="127">
        <v>5.6669999999999998</v>
      </c>
      <c r="E22" s="127">
        <v>5.6669999999999998</v>
      </c>
    </row>
    <row r="23" spans="2:5" s="124" customFormat="1">
      <c r="B23" s="125" t="s">
        <v>2815</v>
      </c>
      <c r="C23" s="126">
        <v>1003.5288</v>
      </c>
      <c r="D23" s="127">
        <v>5.992</v>
      </c>
      <c r="E23" s="127">
        <v>5.992</v>
      </c>
    </row>
    <row r="24" spans="2:5" s="124" customFormat="1">
      <c r="B24" s="125" t="s">
        <v>2816</v>
      </c>
      <c r="C24" s="126">
        <v>1003.5288</v>
      </c>
      <c r="D24" s="127">
        <v>5.3117000000000001</v>
      </c>
      <c r="E24" s="127">
        <v>5.3117000000000001</v>
      </c>
    </row>
    <row r="25" spans="2:5" s="124" customFormat="1">
      <c r="B25" s="125" t="s">
        <v>2817</v>
      </c>
      <c r="C25" s="126">
        <v>1003.5288</v>
      </c>
      <c r="D25" s="127">
        <v>7.5145999999999997</v>
      </c>
      <c r="E25" s="127">
        <v>7.5145999999999997</v>
      </c>
    </row>
    <row r="26" spans="2:5" s="124" customFormat="1">
      <c r="B26" s="128">
        <v>45749</v>
      </c>
      <c r="C26" s="126">
        <v>1005.0008</v>
      </c>
      <c r="D26" s="127">
        <v>1.0377000000000001</v>
      </c>
      <c r="E26" s="127">
        <v>1.0377000000000001</v>
      </c>
    </row>
    <row r="27" spans="2:5" s="124" customFormat="1">
      <c r="B27" s="128">
        <v>45750</v>
      </c>
      <c r="C27" s="126">
        <v>1005.3006</v>
      </c>
      <c r="D27" s="127">
        <v>0.47539999999999999</v>
      </c>
      <c r="E27" s="127">
        <v>0.47539999999999999</v>
      </c>
    </row>
    <row r="28" spans="2:5" s="124" customFormat="1">
      <c r="B28" s="128">
        <v>45751</v>
      </c>
      <c r="C28" s="126">
        <v>1004.9118</v>
      </c>
      <c r="D28" s="127">
        <v>0.54410000000000003</v>
      </c>
      <c r="E28" s="127">
        <v>0.54410000000000003</v>
      </c>
    </row>
    <row r="29" spans="2:5" s="124" customFormat="1">
      <c r="B29" s="128">
        <v>45754</v>
      </c>
      <c r="C29" s="126">
        <v>1004.8674999999999</v>
      </c>
      <c r="D29" s="127">
        <v>0.56420000000000003</v>
      </c>
      <c r="E29" s="127">
        <v>0.56420000000000003</v>
      </c>
    </row>
    <row r="30" spans="2:5" s="124" customFormat="1">
      <c r="B30" s="128">
        <v>45755</v>
      </c>
      <c r="C30" s="126">
        <v>1004.7805</v>
      </c>
      <c r="D30" s="127">
        <v>0.221</v>
      </c>
      <c r="E30" s="127">
        <v>0.221</v>
      </c>
    </row>
    <row r="31" spans="2:5" s="124" customFormat="1">
      <c r="B31" s="128">
        <v>45756</v>
      </c>
      <c r="C31" s="126">
        <v>1004.9329</v>
      </c>
      <c r="D31" s="127">
        <v>0.4395</v>
      </c>
      <c r="E31" s="127">
        <v>0.4395</v>
      </c>
    </row>
    <row r="32" spans="2:5" s="124" customFormat="1">
      <c r="B32" s="128">
        <v>45758</v>
      </c>
      <c r="C32" s="126">
        <v>1005.371</v>
      </c>
      <c r="D32" s="127">
        <v>0.29549999999999998</v>
      </c>
      <c r="E32" s="127">
        <v>0.29549999999999998</v>
      </c>
    </row>
    <row r="33" spans="2:7" s="124" customFormat="1">
      <c r="B33" s="128">
        <v>45762</v>
      </c>
      <c r="C33" s="126">
        <v>1005.7204</v>
      </c>
      <c r="D33" s="127">
        <v>0.70889999999999997</v>
      </c>
      <c r="E33" s="127">
        <v>0.70889999999999997</v>
      </c>
    </row>
    <row r="34" spans="2:7" s="124" customFormat="1">
      <c r="B34" s="128">
        <v>45762</v>
      </c>
      <c r="C34" s="126">
        <v>1005.7204</v>
      </c>
      <c r="D34" s="127">
        <v>0.70889999999999997</v>
      </c>
      <c r="E34" s="127">
        <v>0.70889999999999997</v>
      </c>
    </row>
    <row r="35" spans="2:7" s="124" customFormat="1">
      <c r="B35" s="128">
        <v>45763</v>
      </c>
      <c r="C35" s="126">
        <v>1005.8667</v>
      </c>
      <c r="D35" s="127">
        <v>0.1789</v>
      </c>
      <c r="E35" s="127">
        <v>0.1789</v>
      </c>
    </row>
    <row r="36" spans="2:7" s="124" customFormat="1">
      <c r="B36" s="128">
        <v>45764</v>
      </c>
      <c r="C36" s="126">
        <v>1005.702</v>
      </c>
      <c r="D36" s="127">
        <v>0.50690000000000002</v>
      </c>
      <c r="E36" s="127">
        <v>0.50690000000000002</v>
      </c>
    </row>
    <row r="37" spans="2:7" s="124" customFormat="1">
      <c r="B37" s="128">
        <v>45768</v>
      </c>
      <c r="C37" s="126">
        <v>1005.8073000000001</v>
      </c>
      <c r="D37" s="127">
        <v>0.79730000000000001</v>
      </c>
      <c r="E37" s="127">
        <v>0.79730000000000001</v>
      </c>
    </row>
    <row r="38" spans="2:7" s="124" customFormat="1">
      <c r="B38" s="128">
        <v>45769</v>
      </c>
      <c r="C38" s="126">
        <v>1005.7371000000001</v>
      </c>
      <c r="D38" s="127">
        <v>0.3614</v>
      </c>
      <c r="E38" s="127">
        <v>0.3614</v>
      </c>
    </row>
    <row r="39" spans="2:7" s="124" customFormat="1">
      <c r="B39" s="128">
        <v>45770</v>
      </c>
      <c r="C39" s="126">
        <v>1005.8619</v>
      </c>
      <c r="D39" s="127">
        <v>0.192</v>
      </c>
      <c r="E39" s="127">
        <v>0.192</v>
      </c>
    </row>
    <row r="40" spans="2:7" s="124" customFormat="1">
      <c r="B40" s="128">
        <v>45771</v>
      </c>
      <c r="C40" s="126">
        <v>1005.7356</v>
      </c>
      <c r="D40" s="127">
        <v>0.29270000000000002</v>
      </c>
      <c r="E40" s="127">
        <v>0.29270000000000002</v>
      </c>
    </row>
    <row r="41" spans="2:7" s="124" customFormat="1">
      <c r="B41" s="128">
        <v>45772</v>
      </c>
      <c r="C41" s="126">
        <v>1005.6408</v>
      </c>
      <c r="D41" s="127">
        <v>0.18190000000000001</v>
      </c>
      <c r="E41" s="127">
        <v>0.18190000000000001</v>
      </c>
    </row>
    <row r="42" spans="2:7" s="124" customFormat="1">
      <c r="B42" s="128">
        <v>45775</v>
      </c>
      <c r="C42" s="126">
        <v>1005.4022</v>
      </c>
      <c r="D42" s="127">
        <v>0.62080000000000002</v>
      </c>
      <c r="E42" s="127">
        <v>0.62080000000000002</v>
      </c>
    </row>
    <row r="43" spans="2:7" s="124" customFormat="1">
      <c r="B43" s="128">
        <v>45776</v>
      </c>
      <c r="C43" s="126">
        <v>1005.573</v>
      </c>
      <c r="D43" s="127">
        <v>0.1391</v>
      </c>
      <c r="E43" s="127">
        <v>0.1391</v>
      </c>
    </row>
    <row r="44" spans="2:7" s="124" customFormat="1">
      <c r="B44" s="128">
        <v>45777</v>
      </c>
      <c r="C44" s="126">
        <v>1005.5056</v>
      </c>
      <c r="D44" s="127">
        <v>0.1406</v>
      </c>
      <c r="E44" s="127">
        <v>0.1406</v>
      </c>
    </row>
    <row r="46" spans="2:7" ht="16">
      <c r="B46" s="199" t="s">
        <v>2818</v>
      </c>
      <c r="C46" s="199"/>
      <c r="D46" s="199"/>
      <c r="E46" s="199"/>
    </row>
    <row r="47" spans="2:7" s="117" customFormat="1" ht="39">
      <c r="B47" s="118" t="s">
        <v>2807</v>
      </c>
      <c r="C47" s="119" t="s">
        <v>2808</v>
      </c>
      <c r="D47" s="120" t="s">
        <v>2809</v>
      </c>
      <c r="E47" s="120" t="s">
        <v>2810</v>
      </c>
      <c r="G47" s="116"/>
    </row>
    <row r="48" spans="2:7" s="124" customFormat="1">
      <c r="B48" s="125" t="s">
        <v>2813</v>
      </c>
      <c r="C48" s="126">
        <v>1003.5316</v>
      </c>
      <c r="D48" s="127">
        <v>5.3429000000000002</v>
      </c>
      <c r="E48" s="127">
        <v>5.3429000000000002</v>
      </c>
    </row>
    <row r="49" spans="2:5" s="124" customFormat="1">
      <c r="B49" s="125" t="s">
        <v>2814</v>
      </c>
      <c r="C49" s="126">
        <v>1003.5316</v>
      </c>
      <c r="D49" s="127">
        <v>5.9713000000000003</v>
      </c>
      <c r="E49" s="127">
        <v>5.9713000000000003</v>
      </c>
    </row>
    <row r="50" spans="2:5" s="124" customFormat="1">
      <c r="B50" s="125" t="s">
        <v>2815</v>
      </c>
      <c r="C50" s="126">
        <v>1003.5316</v>
      </c>
      <c r="D50" s="127">
        <v>6.2736999999999998</v>
      </c>
      <c r="E50" s="127">
        <v>6.2736999999999998</v>
      </c>
    </row>
    <row r="51" spans="2:5" s="124" customFormat="1">
      <c r="B51" s="125" t="s">
        <v>2816</v>
      </c>
      <c r="C51" s="126">
        <v>1003.5316</v>
      </c>
      <c r="D51" s="127">
        <v>5.5789999999999997</v>
      </c>
      <c r="E51" s="127">
        <v>5.5789999999999997</v>
      </c>
    </row>
    <row r="52" spans="2:5" s="124" customFormat="1">
      <c r="B52" s="125" t="s">
        <v>2817</v>
      </c>
      <c r="C52" s="126">
        <v>1003.5316</v>
      </c>
      <c r="D52" s="127">
        <v>7.7704000000000004</v>
      </c>
      <c r="E52" s="127">
        <v>7.7704000000000004</v>
      </c>
    </row>
    <row r="53" spans="2:5" s="124" customFormat="1">
      <c r="B53" s="125">
        <v>45749</v>
      </c>
      <c r="C53" s="126">
        <v>1005.001</v>
      </c>
      <c r="D53" s="127">
        <v>1.0866</v>
      </c>
      <c r="E53" s="127">
        <v>1.0866</v>
      </c>
    </row>
    <row r="54" spans="2:5" s="124" customFormat="1">
      <c r="B54" s="128">
        <v>45750</v>
      </c>
      <c r="C54" s="126">
        <v>1005.3007</v>
      </c>
      <c r="D54" s="127">
        <v>0.48459999999999998</v>
      </c>
      <c r="E54" s="127">
        <v>0.48459999999999998</v>
      </c>
    </row>
    <row r="55" spans="2:5" s="124" customFormat="1">
      <c r="B55" s="128">
        <v>45751</v>
      </c>
      <c r="C55" s="126">
        <v>1004.9118</v>
      </c>
      <c r="D55" s="127">
        <v>0.55330000000000001</v>
      </c>
      <c r="E55" s="127">
        <v>0.55330000000000001</v>
      </c>
    </row>
    <row r="56" spans="2:5" s="124" customFormat="1">
      <c r="B56" s="128">
        <v>45754</v>
      </c>
      <c r="C56" s="126">
        <v>1004.8676</v>
      </c>
      <c r="D56" s="127">
        <v>0.59219999999999995</v>
      </c>
      <c r="E56" s="127">
        <v>0.59219999999999995</v>
      </c>
    </row>
    <row r="57" spans="2:5" s="124" customFormat="1">
      <c r="B57" s="128">
        <v>45755</v>
      </c>
      <c r="C57" s="126">
        <v>1004.7805</v>
      </c>
      <c r="D57" s="127">
        <v>0.23019999999999999</v>
      </c>
      <c r="E57" s="127">
        <v>0.23019999999999999</v>
      </c>
    </row>
    <row r="58" spans="2:5" s="124" customFormat="1">
      <c r="B58" s="128">
        <v>45756</v>
      </c>
      <c r="C58" s="126">
        <v>1004.9329</v>
      </c>
      <c r="D58" s="127">
        <v>0.44869999999999999</v>
      </c>
      <c r="E58" s="127">
        <v>0.44869999999999999</v>
      </c>
    </row>
    <row r="59" spans="2:5" s="124" customFormat="1">
      <c r="B59" s="128">
        <v>45758</v>
      </c>
      <c r="C59" s="126">
        <v>1005.371</v>
      </c>
      <c r="D59" s="127">
        <v>0.314</v>
      </c>
      <c r="E59" s="127">
        <v>0.314</v>
      </c>
    </row>
    <row r="60" spans="2:5" s="124" customFormat="1">
      <c r="B60" s="128">
        <v>45762</v>
      </c>
      <c r="C60" s="126">
        <v>1005.7206</v>
      </c>
      <c r="D60" s="127">
        <v>0.75319999999999998</v>
      </c>
      <c r="E60" s="127">
        <v>0.75319999999999998</v>
      </c>
    </row>
    <row r="61" spans="2:5" s="124" customFormat="1">
      <c r="B61" s="128">
        <v>45763</v>
      </c>
      <c r="C61" s="126">
        <v>1005.8667</v>
      </c>
      <c r="D61" s="127">
        <v>0.18820000000000001</v>
      </c>
      <c r="E61" s="127">
        <v>0.18820000000000001</v>
      </c>
    </row>
    <row r="62" spans="2:5" s="124" customFormat="1">
      <c r="B62" s="128">
        <v>45764</v>
      </c>
      <c r="C62" s="126">
        <v>1005.702</v>
      </c>
      <c r="D62" s="127">
        <v>0.51600000000000001</v>
      </c>
      <c r="E62" s="127">
        <v>0.51600000000000001</v>
      </c>
    </row>
    <row r="63" spans="2:5" s="124" customFormat="1">
      <c r="B63" s="128">
        <v>45768</v>
      </c>
      <c r="C63" s="126">
        <v>1005.8074</v>
      </c>
      <c r="D63" s="127">
        <v>0.83450000000000002</v>
      </c>
      <c r="E63" s="127">
        <v>0.83450000000000002</v>
      </c>
    </row>
    <row r="64" spans="2:5" s="124" customFormat="1">
      <c r="B64" s="128">
        <v>45769</v>
      </c>
      <c r="C64" s="126">
        <v>1005.7371000000001</v>
      </c>
      <c r="D64" s="127">
        <v>0.37080000000000002</v>
      </c>
      <c r="E64" s="127">
        <v>0.37080000000000002</v>
      </c>
    </row>
    <row r="65" spans="2:5" s="124" customFormat="1">
      <c r="B65" s="128">
        <v>45770</v>
      </c>
      <c r="C65" s="126">
        <v>1005.862</v>
      </c>
      <c r="D65" s="127">
        <v>0.2014</v>
      </c>
      <c r="E65" s="127">
        <v>0.2014</v>
      </c>
    </row>
    <row r="66" spans="2:5" s="124" customFormat="1">
      <c r="B66" s="128">
        <v>45771</v>
      </c>
      <c r="C66" s="126">
        <v>1005.7356</v>
      </c>
      <c r="D66" s="127">
        <v>0.30159999999999998</v>
      </c>
      <c r="E66" s="127">
        <v>0.30159999999999998</v>
      </c>
    </row>
    <row r="67" spans="2:5" s="124" customFormat="1">
      <c r="B67" s="128">
        <v>45772</v>
      </c>
      <c r="C67" s="126">
        <v>1005.6408</v>
      </c>
      <c r="D67" s="127">
        <v>0.19109999999999999</v>
      </c>
      <c r="E67" s="127">
        <v>0.19109999999999999</v>
      </c>
    </row>
    <row r="68" spans="2:5" s="124" customFormat="1">
      <c r="B68" s="128">
        <v>45775</v>
      </c>
      <c r="C68" s="126">
        <v>1005.4023999999999</v>
      </c>
      <c r="D68" s="127">
        <v>0.64839999999999998</v>
      </c>
      <c r="E68" s="127">
        <v>0.64839999999999998</v>
      </c>
    </row>
    <row r="69" spans="2:5" s="124" customFormat="1">
      <c r="B69" s="128">
        <v>45776</v>
      </c>
      <c r="C69" s="126">
        <v>1005.5729</v>
      </c>
      <c r="D69" s="127">
        <v>0.14849999999999999</v>
      </c>
      <c r="E69" s="127">
        <v>0.14849999999999999</v>
      </c>
    </row>
    <row r="70" spans="2:5" s="124" customFormat="1">
      <c r="B70" s="128">
        <v>45777</v>
      </c>
      <c r="C70" s="126">
        <v>1005.5056</v>
      </c>
      <c r="D70" s="127">
        <v>0.1502</v>
      </c>
      <c r="E70" s="127">
        <v>0.1502</v>
      </c>
    </row>
    <row r="71" spans="2:5">
      <c r="C71" s="129"/>
      <c r="D71" s="130"/>
      <c r="E71" s="130"/>
    </row>
    <row r="72" spans="2:5" ht="16">
      <c r="B72" s="197" t="s">
        <v>2819</v>
      </c>
      <c r="C72" s="197"/>
      <c r="D72" s="197"/>
      <c r="E72" s="197"/>
    </row>
    <row r="73" spans="2:5" s="117" customFormat="1" ht="39">
      <c r="B73" s="118" t="s">
        <v>2807</v>
      </c>
      <c r="C73" s="119" t="s">
        <v>2808</v>
      </c>
      <c r="D73" s="120" t="s">
        <v>2809</v>
      </c>
      <c r="E73" s="120" t="s">
        <v>2810</v>
      </c>
    </row>
    <row r="74" spans="2:5">
      <c r="B74" s="121">
        <v>45601</v>
      </c>
      <c r="C74" s="122">
        <v>1008.0658</v>
      </c>
      <c r="D74" s="122">
        <v>1.1833</v>
      </c>
      <c r="E74" s="122">
        <v>1.1833</v>
      </c>
    </row>
    <row r="75" spans="2:5">
      <c r="B75" s="121">
        <v>45608</v>
      </c>
      <c r="C75" s="122">
        <v>1008.0658</v>
      </c>
      <c r="D75" s="122">
        <v>1.5109999999999999</v>
      </c>
      <c r="E75" s="122">
        <v>1.5109999999999999</v>
      </c>
    </row>
    <row r="76" spans="2:5">
      <c r="B76" s="121">
        <v>45615</v>
      </c>
      <c r="C76" s="122">
        <v>1008.0658</v>
      </c>
      <c r="D76" s="122">
        <v>1.1116999999999999</v>
      </c>
      <c r="E76" s="122">
        <v>1.1116999999999999</v>
      </c>
    </row>
    <row r="77" spans="2:5">
      <c r="B77" s="121">
        <v>45622</v>
      </c>
      <c r="C77" s="122">
        <v>1008.0658</v>
      </c>
      <c r="D77" s="122">
        <v>1.0838000000000001</v>
      </c>
      <c r="E77" s="122">
        <v>1.0838000000000001</v>
      </c>
    </row>
    <row r="78" spans="2:5">
      <c r="B78" s="121">
        <v>45629</v>
      </c>
      <c r="C78" s="122">
        <v>1008.0658</v>
      </c>
      <c r="D78" s="122">
        <v>1.4857</v>
      </c>
      <c r="E78" s="122">
        <v>1.4857</v>
      </c>
    </row>
    <row r="79" spans="2:5">
      <c r="B79" s="121">
        <v>45636</v>
      </c>
      <c r="C79" s="122">
        <v>1008.0658</v>
      </c>
      <c r="D79" s="122">
        <v>1.5577000000000001</v>
      </c>
      <c r="E79" s="122">
        <v>1.5577000000000001</v>
      </c>
    </row>
    <row r="80" spans="2:5">
      <c r="B80" s="121">
        <v>45643</v>
      </c>
      <c r="C80" s="122">
        <v>1008.0658</v>
      </c>
      <c r="D80" s="122">
        <v>0.97860000000000003</v>
      </c>
      <c r="E80" s="122">
        <v>0.97860000000000003</v>
      </c>
    </row>
    <row r="81" spans="2:5">
      <c r="B81" s="121">
        <v>45650</v>
      </c>
      <c r="C81" s="122">
        <v>1008.0658</v>
      </c>
      <c r="D81" s="122">
        <v>0.56940000000000002</v>
      </c>
      <c r="E81" s="122">
        <v>0.56940000000000002</v>
      </c>
    </row>
    <row r="82" spans="2:5">
      <c r="B82" s="121">
        <v>45657</v>
      </c>
      <c r="C82" s="122">
        <v>1008.0658</v>
      </c>
      <c r="D82" s="122">
        <v>1.5928</v>
      </c>
      <c r="E82" s="122">
        <v>1.5928</v>
      </c>
    </row>
    <row r="83" spans="2:5">
      <c r="B83" s="121">
        <v>45664</v>
      </c>
      <c r="C83" s="122">
        <v>1008.0658</v>
      </c>
      <c r="D83" s="122">
        <v>1.5933999999999999</v>
      </c>
      <c r="E83" s="122">
        <v>1.5933999999999999</v>
      </c>
    </row>
    <row r="84" spans="2:5">
      <c r="B84" s="121">
        <v>45671</v>
      </c>
      <c r="C84" s="122">
        <v>1008.0658</v>
      </c>
      <c r="D84" s="122">
        <v>0.53159999999999996</v>
      </c>
      <c r="E84" s="122">
        <v>0.53159999999999996</v>
      </c>
    </row>
    <row r="85" spans="2:5">
      <c r="B85" s="121">
        <v>45678</v>
      </c>
      <c r="C85" s="122">
        <v>1008.0658</v>
      </c>
      <c r="D85" s="122">
        <v>1.9232</v>
      </c>
      <c r="E85" s="122">
        <v>1.9232</v>
      </c>
    </row>
    <row r="86" spans="2:5">
      <c r="B86" s="121">
        <v>45685</v>
      </c>
      <c r="C86" s="122">
        <v>1008.0658</v>
      </c>
      <c r="D86" s="122">
        <v>1.4148000000000001</v>
      </c>
      <c r="E86" s="122">
        <v>1.4148000000000001</v>
      </c>
    </row>
    <row r="87" spans="2:5">
      <c r="B87" s="121">
        <v>45692</v>
      </c>
      <c r="C87" s="122">
        <v>1008.0658</v>
      </c>
      <c r="D87" s="122">
        <v>1.4977</v>
      </c>
      <c r="E87" s="122">
        <v>1.4977</v>
      </c>
    </row>
    <row r="88" spans="2:5">
      <c r="B88" s="121">
        <v>45699</v>
      </c>
      <c r="C88" s="122">
        <v>1008.0658</v>
      </c>
      <c r="D88" s="122">
        <v>1.3863000000000001</v>
      </c>
      <c r="E88" s="122">
        <v>1.3863000000000001</v>
      </c>
    </row>
    <row r="89" spans="2:5">
      <c r="B89" s="121">
        <v>45706</v>
      </c>
      <c r="C89" s="122">
        <v>1008.0658</v>
      </c>
      <c r="D89" s="122">
        <v>1.1444000000000001</v>
      </c>
      <c r="E89" s="122">
        <v>1.1444000000000001</v>
      </c>
    </row>
    <row r="90" spans="2:5">
      <c r="B90" s="121">
        <v>45713</v>
      </c>
      <c r="C90" s="122">
        <v>1008.0658</v>
      </c>
      <c r="D90" s="122">
        <v>1.4104000000000001</v>
      </c>
      <c r="E90" s="122">
        <v>1.4104000000000001</v>
      </c>
    </row>
    <row r="91" spans="2:5">
      <c r="B91" s="121">
        <v>45720</v>
      </c>
      <c r="C91" s="122">
        <v>1008.0658</v>
      </c>
      <c r="D91" s="122">
        <v>0.82</v>
      </c>
      <c r="E91" s="122">
        <v>0.82</v>
      </c>
    </row>
    <row r="92" spans="2:5">
      <c r="B92" s="121">
        <v>45727</v>
      </c>
      <c r="C92" s="122">
        <v>1008.0658</v>
      </c>
      <c r="D92" s="122">
        <v>1.1802999999999999</v>
      </c>
      <c r="E92" s="122">
        <v>1.1802999999999999</v>
      </c>
    </row>
    <row r="93" spans="2:5">
      <c r="B93" s="121">
        <v>45734</v>
      </c>
      <c r="C93" s="122">
        <v>1008.0658</v>
      </c>
      <c r="D93" s="122">
        <v>1.3944000000000001</v>
      </c>
      <c r="E93" s="122">
        <v>1.3944000000000001</v>
      </c>
    </row>
    <row r="94" spans="2:5">
      <c r="B94" s="121">
        <v>45741</v>
      </c>
      <c r="C94" s="122">
        <v>1008.0658</v>
      </c>
      <c r="D94" s="122">
        <v>2.4441999999999999</v>
      </c>
      <c r="E94" s="122">
        <v>2.4441999999999999</v>
      </c>
    </row>
    <row r="95" spans="2:5">
      <c r="B95" s="121">
        <v>45749</v>
      </c>
      <c r="C95" s="122">
        <v>1008.0658</v>
      </c>
      <c r="D95" s="122">
        <v>4.7043999999999997</v>
      </c>
      <c r="E95" s="122">
        <v>4.7043999999999997</v>
      </c>
    </row>
    <row r="96" spans="2:5">
      <c r="B96" s="121">
        <v>45755</v>
      </c>
      <c r="C96" s="122">
        <v>1008.0658</v>
      </c>
      <c r="D96" s="122">
        <v>1.5903</v>
      </c>
      <c r="E96" s="122">
        <v>1.5903</v>
      </c>
    </row>
    <row r="97" spans="2:5">
      <c r="B97" s="121">
        <v>45762</v>
      </c>
      <c r="C97" s="122">
        <v>1008.0658</v>
      </c>
      <c r="D97" s="122">
        <v>2.4</v>
      </c>
      <c r="E97" s="122">
        <v>2.4</v>
      </c>
    </row>
    <row r="98" spans="2:5">
      <c r="B98" s="121">
        <v>45769</v>
      </c>
      <c r="C98" s="122">
        <v>1008.0658</v>
      </c>
      <c r="D98" s="122">
        <v>1.8671</v>
      </c>
      <c r="E98" s="122">
        <v>1.8671</v>
      </c>
    </row>
    <row r="99" spans="2:5">
      <c r="B99" s="121">
        <v>45776</v>
      </c>
      <c r="C99" s="122">
        <v>1008.0658</v>
      </c>
      <c r="D99" s="122">
        <v>1.2662</v>
      </c>
      <c r="E99" s="122">
        <v>1.2662</v>
      </c>
    </row>
    <row r="100" spans="2:5">
      <c r="B100" s="131"/>
      <c r="C100" s="132"/>
      <c r="D100" s="132"/>
      <c r="E100" s="132"/>
    </row>
    <row r="101" spans="2:5" ht="16">
      <c r="B101" s="197" t="s">
        <v>2820</v>
      </c>
      <c r="C101" s="197"/>
      <c r="D101" s="197"/>
      <c r="E101" s="197"/>
    </row>
    <row r="102" spans="2:5" s="117" customFormat="1" ht="39">
      <c r="B102" s="118" t="s">
        <v>2807</v>
      </c>
      <c r="C102" s="119" t="s">
        <v>2808</v>
      </c>
      <c r="D102" s="120" t="s">
        <v>2809</v>
      </c>
      <c r="E102" s="120" t="s">
        <v>2810</v>
      </c>
    </row>
    <row r="103" spans="2:5">
      <c r="B103" s="121">
        <v>45601</v>
      </c>
      <c r="C103" s="122">
        <v>1008.0658</v>
      </c>
      <c r="D103" s="122">
        <v>1.2482</v>
      </c>
      <c r="E103" s="122">
        <v>1.2482</v>
      </c>
    </row>
    <row r="104" spans="2:5">
      <c r="B104" s="121">
        <v>45608</v>
      </c>
      <c r="C104" s="122">
        <v>1008.0658</v>
      </c>
      <c r="D104" s="122">
        <v>1.5764</v>
      </c>
      <c r="E104" s="122">
        <v>1.5764</v>
      </c>
    </row>
    <row r="105" spans="2:5">
      <c r="B105" s="121">
        <v>45615</v>
      </c>
      <c r="C105" s="122">
        <v>1008.0658</v>
      </c>
      <c r="D105" s="122">
        <v>1.1778</v>
      </c>
      <c r="E105" s="122">
        <v>1.1778</v>
      </c>
    </row>
    <row r="106" spans="2:5">
      <c r="B106" s="121">
        <v>45622</v>
      </c>
      <c r="C106" s="122">
        <v>1008.0658</v>
      </c>
      <c r="D106" s="122">
        <v>1.1488</v>
      </c>
      <c r="E106" s="122">
        <v>1.1488</v>
      </c>
    </row>
    <row r="107" spans="2:5">
      <c r="B107" s="121">
        <v>45629</v>
      </c>
      <c r="C107" s="122">
        <v>1008.0658</v>
      </c>
      <c r="D107" s="122">
        <v>1.5516000000000001</v>
      </c>
      <c r="E107" s="122">
        <v>1.5516000000000001</v>
      </c>
    </row>
    <row r="108" spans="2:5">
      <c r="B108" s="121">
        <v>45636</v>
      </c>
      <c r="C108" s="122">
        <v>1008.0658</v>
      </c>
      <c r="D108" s="122">
        <v>1.6383000000000001</v>
      </c>
      <c r="E108" s="122">
        <v>1.6383000000000001</v>
      </c>
    </row>
    <row r="109" spans="2:5">
      <c r="B109" s="121">
        <v>45643</v>
      </c>
      <c r="C109" s="122">
        <v>1008.0658</v>
      </c>
      <c r="D109" s="122">
        <v>1.0438000000000001</v>
      </c>
      <c r="E109" s="122">
        <v>1.0438000000000001</v>
      </c>
    </row>
    <row r="110" spans="2:5">
      <c r="B110" s="121">
        <v>45650</v>
      </c>
      <c r="C110" s="122">
        <v>1008.0658</v>
      </c>
      <c r="D110" s="122">
        <v>0.63429999999999997</v>
      </c>
      <c r="E110" s="122">
        <v>0.63429999999999997</v>
      </c>
    </row>
    <row r="111" spans="2:5">
      <c r="B111" s="121">
        <v>45657</v>
      </c>
      <c r="C111" s="122">
        <v>1008.0658</v>
      </c>
      <c r="D111" s="122">
        <v>1.6574</v>
      </c>
      <c r="E111" s="122">
        <v>1.6574</v>
      </c>
    </row>
    <row r="112" spans="2:5">
      <c r="B112" s="121">
        <v>45664</v>
      </c>
      <c r="C112" s="122">
        <v>1008.0658</v>
      </c>
      <c r="D112" s="122">
        <v>1.6589</v>
      </c>
      <c r="E112" s="122">
        <v>1.6589</v>
      </c>
    </row>
    <row r="113" spans="2:5">
      <c r="B113" s="121">
        <v>45671</v>
      </c>
      <c r="C113" s="122">
        <v>1008.0658</v>
      </c>
      <c r="D113" s="122">
        <v>0.59740000000000004</v>
      </c>
      <c r="E113" s="122">
        <v>0.59740000000000004</v>
      </c>
    </row>
    <row r="114" spans="2:5">
      <c r="B114" s="121">
        <v>45678</v>
      </c>
      <c r="C114" s="122">
        <v>1008.0658</v>
      </c>
      <c r="D114" s="122">
        <v>1.9891000000000001</v>
      </c>
      <c r="E114" s="122">
        <v>1.9891000000000001</v>
      </c>
    </row>
    <row r="115" spans="2:5">
      <c r="B115" s="121">
        <v>45685</v>
      </c>
      <c r="C115" s="122">
        <v>1008.0658</v>
      </c>
      <c r="D115" s="122">
        <v>1.4807999999999999</v>
      </c>
      <c r="E115" s="122">
        <v>1.4807999999999999</v>
      </c>
    </row>
    <row r="116" spans="2:5">
      <c r="B116" s="121">
        <v>45692</v>
      </c>
      <c r="C116" s="122">
        <v>1008.0658</v>
      </c>
      <c r="D116" s="122">
        <v>1.5630999999999999</v>
      </c>
      <c r="E116" s="122">
        <v>1.5630999999999999</v>
      </c>
    </row>
    <row r="117" spans="2:5">
      <c r="B117" s="121">
        <v>45699</v>
      </c>
      <c r="C117" s="122">
        <v>1008.0658</v>
      </c>
      <c r="D117" s="122">
        <v>1.4515</v>
      </c>
      <c r="E117" s="122">
        <v>1.4515</v>
      </c>
    </row>
    <row r="118" spans="2:5">
      <c r="B118" s="121">
        <v>45706</v>
      </c>
      <c r="C118" s="122">
        <v>1008.0658</v>
      </c>
      <c r="D118" s="122">
        <v>1.2095</v>
      </c>
      <c r="E118" s="122">
        <v>1.2095</v>
      </c>
    </row>
    <row r="119" spans="2:5">
      <c r="B119" s="121">
        <v>45713</v>
      </c>
      <c r="C119" s="122">
        <v>1008.0658</v>
      </c>
      <c r="D119" s="122">
        <v>1.4756</v>
      </c>
      <c r="E119" s="122">
        <v>1.4756</v>
      </c>
    </row>
    <row r="120" spans="2:5">
      <c r="B120" s="121">
        <v>45720</v>
      </c>
      <c r="C120" s="122">
        <v>1008.0658</v>
      </c>
      <c r="D120" s="122">
        <v>0.88490000000000002</v>
      </c>
      <c r="E120" s="122">
        <v>0.88490000000000002</v>
      </c>
    </row>
    <row r="121" spans="2:5">
      <c r="B121" s="121">
        <v>45727</v>
      </c>
      <c r="C121" s="122">
        <v>1008.0658</v>
      </c>
      <c r="D121" s="122">
        <v>1.2461</v>
      </c>
      <c r="E121" s="122">
        <v>1.2461</v>
      </c>
    </row>
    <row r="122" spans="2:5">
      <c r="B122" s="121">
        <v>45734</v>
      </c>
      <c r="C122" s="122">
        <v>1008.0658</v>
      </c>
      <c r="D122" s="122">
        <v>1.4593</v>
      </c>
      <c r="E122" s="122">
        <v>1.4593</v>
      </c>
    </row>
    <row r="123" spans="2:5">
      <c r="B123" s="121">
        <v>45741</v>
      </c>
      <c r="C123" s="122">
        <v>1008.0658</v>
      </c>
      <c r="D123" s="122">
        <v>2.5097</v>
      </c>
      <c r="E123" s="122">
        <v>2.5097</v>
      </c>
    </row>
    <row r="124" spans="2:5">
      <c r="B124" s="121">
        <v>45749</v>
      </c>
      <c r="C124" s="122">
        <v>1008.0658</v>
      </c>
      <c r="D124" s="122">
        <v>4.7797999999999998</v>
      </c>
      <c r="E124" s="122">
        <v>4.7797999999999998</v>
      </c>
    </row>
    <row r="125" spans="2:5">
      <c r="B125" s="121">
        <v>45755</v>
      </c>
      <c r="C125" s="122">
        <v>1008.0658</v>
      </c>
      <c r="D125" s="122">
        <v>1.6465000000000001</v>
      </c>
      <c r="E125" s="122">
        <v>1.6465000000000001</v>
      </c>
    </row>
    <row r="126" spans="2:5">
      <c r="B126" s="121">
        <v>45762</v>
      </c>
      <c r="C126" s="122">
        <v>1008.0658</v>
      </c>
      <c r="D126" s="122">
        <v>2.4655</v>
      </c>
      <c r="E126" s="122">
        <v>2.4655</v>
      </c>
    </row>
    <row r="127" spans="2:5">
      <c r="B127" s="121">
        <v>45769</v>
      </c>
      <c r="C127" s="122">
        <v>1008.0658</v>
      </c>
      <c r="D127" s="122">
        <v>1.9325000000000001</v>
      </c>
      <c r="E127" s="122">
        <v>1.9325000000000001</v>
      </c>
    </row>
    <row r="128" spans="2:5">
      <c r="B128" s="121">
        <v>45776</v>
      </c>
      <c r="C128" s="122">
        <v>1008.0658</v>
      </c>
      <c r="D128" s="122">
        <v>1.3314999999999999</v>
      </c>
      <c r="E128" s="122">
        <v>1.3314999999999999</v>
      </c>
    </row>
    <row r="129" spans="2:5">
      <c r="B129" s="131"/>
      <c r="C129" s="132"/>
      <c r="D129" s="132"/>
      <c r="E129" s="132"/>
    </row>
    <row r="130" spans="2:5" ht="16">
      <c r="B130" s="197" t="s">
        <v>2821</v>
      </c>
      <c r="C130" s="197"/>
      <c r="D130" s="197"/>
      <c r="E130" s="197"/>
    </row>
    <row r="131" spans="2:5" s="117" customFormat="1" ht="39">
      <c r="B131" s="118" t="s">
        <v>2807</v>
      </c>
      <c r="C131" s="119" t="s">
        <v>2808</v>
      </c>
      <c r="D131" s="120" t="s">
        <v>2809</v>
      </c>
      <c r="E131" s="120" t="s">
        <v>2810</v>
      </c>
    </row>
    <row r="132" spans="2:5">
      <c r="B132" s="121">
        <v>45602</v>
      </c>
      <c r="C132" s="122">
        <v>17.366199999999999</v>
      </c>
      <c r="D132" s="122">
        <v>5.8000000000000003E-2</v>
      </c>
      <c r="E132" s="122">
        <v>5.8000000000000003E-2</v>
      </c>
    </row>
    <row r="133" spans="2:5">
      <c r="B133" s="121">
        <v>45630</v>
      </c>
      <c r="C133" s="122">
        <v>17.456</v>
      </c>
      <c r="D133" s="122">
        <v>5.7000000000000002E-2</v>
      </c>
      <c r="E133" s="122">
        <v>5.7000000000000002E-2</v>
      </c>
    </row>
    <row r="134" spans="2:5">
      <c r="B134" s="121">
        <v>45658</v>
      </c>
      <c r="C134" s="122">
        <v>17.346699999999998</v>
      </c>
      <c r="D134" s="122">
        <v>5.7000000000000002E-2</v>
      </c>
      <c r="E134" s="122">
        <v>5.7000000000000002E-2</v>
      </c>
    </row>
    <row r="135" spans="2:5">
      <c r="B135" s="121">
        <v>45693</v>
      </c>
      <c r="C135" s="122">
        <v>17.302800000000001</v>
      </c>
      <c r="D135" s="122">
        <v>5.7000000000000002E-2</v>
      </c>
      <c r="E135" s="122">
        <v>5.7000000000000002E-2</v>
      </c>
    </row>
    <row r="136" spans="2:5">
      <c r="B136" s="121">
        <v>45721</v>
      </c>
      <c r="C136" s="122">
        <v>17.0549</v>
      </c>
      <c r="D136" s="122">
        <v>5.7000000000000002E-2</v>
      </c>
      <c r="E136" s="122">
        <v>5.7000000000000002E-2</v>
      </c>
    </row>
    <row r="137" spans="2:5">
      <c r="B137" s="121">
        <v>45749</v>
      </c>
      <c r="C137" s="122">
        <v>17.2743</v>
      </c>
      <c r="D137" s="122">
        <v>5.8000000000000003E-2</v>
      </c>
      <c r="E137" s="122">
        <v>5.8000000000000003E-2</v>
      </c>
    </row>
    <row r="138" spans="2:5">
      <c r="B138" s="131"/>
      <c r="C138" s="132"/>
      <c r="D138" s="132"/>
      <c r="E138" s="132"/>
    </row>
    <row r="139" spans="2:5" ht="16">
      <c r="B139" s="197" t="s">
        <v>2822</v>
      </c>
      <c r="C139" s="197"/>
      <c r="D139" s="197"/>
      <c r="E139" s="197"/>
    </row>
    <row r="140" spans="2:5" s="117" customFormat="1" ht="39">
      <c r="B140" s="118" t="s">
        <v>2807</v>
      </c>
      <c r="C140" s="119" t="s">
        <v>2808</v>
      </c>
      <c r="D140" s="120" t="s">
        <v>2809</v>
      </c>
      <c r="E140" s="120" t="s">
        <v>2810</v>
      </c>
    </row>
    <row r="141" spans="2:5">
      <c r="B141" s="121">
        <v>45602</v>
      </c>
      <c r="C141" s="122">
        <v>21.055800000000001</v>
      </c>
      <c r="D141" s="122">
        <v>5.8000000000000003E-2</v>
      </c>
      <c r="E141" s="122">
        <v>5.8000000000000003E-2</v>
      </c>
    </row>
    <row r="142" spans="2:5">
      <c r="B142" s="121">
        <v>45630</v>
      </c>
      <c r="C142" s="122">
        <v>21.1876</v>
      </c>
      <c r="D142" s="122">
        <v>5.7000000000000002E-2</v>
      </c>
      <c r="E142" s="122">
        <v>5.7000000000000002E-2</v>
      </c>
    </row>
    <row r="143" spans="2:5">
      <c r="B143" s="121">
        <v>45658</v>
      </c>
      <c r="C143" s="122">
        <v>21.077400000000001</v>
      </c>
      <c r="D143" s="122">
        <v>5.7000000000000002E-2</v>
      </c>
      <c r="E143" s="122">
        <v>5.7000000000000002E-2</v>
      </c>
    </row>
    <row r="144" spans="2:5">
      <c r="B144" s="121">
        <v>45693</v>
      </c>
      <c r="C144" s="122">
        <v>21.049099999999999</v>
      </c>
      <c r="D144" s="122">
        <v>5.7000000000000002E-2</v>
      </c>
      <c r="E144" s="122">
        <v>5.7000000000000002E-2</v>
      </c>
    </row>
    <row r="145" spans="2:5">
      <c r="B145" s="121">
        <v>45721</v>
      </c>
      <c r="C145" s="122">
        <v>20.7699</v>
      </c>
      <c r="D145" s="122">
        <v>5.7000000000000002E-2</v>
      </c>
      <c r="E145" s="122">
        <v>5.7000000000000002E-2</v>
      </c>
    </row>
    <row r="146" spans="2:5">
      <c r="B146" s="121">
        <v>45749</v>
      </c>
      <c r="C146" s="122">
        <v>21.059899999999999</v>
      </c>
      <c r="D146" s="122">
        <v>5.8000000000000003E-2</v>
      </c>
      <c r="E146" s="122">
        <v>5.8000000000000003E-2</v>
      </c>
    </row>
    <row r="148" spans="2:5" ht="16">
      <c r="B148" s="197" t="s">
        <v>2823</v>
      </c>
      <c r="C148" s="197"/>
      <c r="D148" s="197"/>
      <c r="E148" s="197"/>
    </row>
    <row r="149" spans="2:5" s="117" customFormat="1" ht="39">
      <c r="B149" s="118" t="s">
        <v>2807</v>
      </c>
      <c r="C149" s="119" t="s">
        <v>2808</v>
      </c>
      <c r="D149" s="120" t="s">
        <v>2809</v>
      </c>
      <c r="E149" s="120" t="s">
        <v>2810</v>
      </c>
    </row>
    <row r="150" spans="2:5" s="124" customFormat="1">
      <c r="B150" s="125" t="s">
        <v>2813</v>
      </c>
      <c r="C150" s="133">
        <v>1114.52</v>
      </c>
      <c r="D150" s="122">
        <v>6.2252999999999998</v>
      </c>
      <c r="E150" s="122">
        <v>6.2252999999999998</v>
      </c>
    </row>
    <row r="151" spans="2:5" s="124" customFormat="1">
      <c r="B151" s="125" t="s">
        <v>2814</v>
      </c>
      <c r="C151" s="133">
        <v>1114.52</v>
      </c>
      <c r="D151" s="122">
        <v>6.6393000000000004</v>
      </c>
      <c r="E151" s="122">
        <v>6.6393000000000004</v>
      </c>
    </row>
    <row r="152" spans="2:5" s="124" customFormat="1">
      <c r="B152" s="125" t="s">
        <v>2815</v>
      </c>
      <c r="C152" s="133">
        <v>1114.52</v>
      </c>
      <c r="D152" s="122">
        <v>6.8226000000000004</v>
      </c>
      <c r="E152" s="122">
        <v>6.8226000000000004</v>
      </c>
    </row>
    <row r="153" spans="2:5" s="124" customFormat="1">
      <c r="B153" s="125" t="s">
        <v>2816</v>
      </c>
      <c r="C153" s="133">
        <v>1114.52</v>
      </c>
      <c r="D153" s="122">
        <v>6.0624000000000002</v>
      </c>
      <c r="E153" s="122">
        <v>6.0624000000000002</v>
      </c>
    </row>
    <row r="154" spans="2:5" s="124" customFormat="1">
      <c r="B154" s="125" t="s">
        <v>2817</v>
      </c>
      <c r="C154" s="133">
        <v>1114.52</v>
      </c>
      <c r="D154" s="122">
        <v>9.1351999999999993</v>
      </c>
      <c r="E154" s="122">
        <v>9.1351999999999993</v>
      </c>
    </row>
    <row r="155" spans="2:5" s="124" customFormat="1">
      <c r="B155" s="125" t="s">
        <v>2824</v>
      </c>
      <c r="C155" s="133">
        <v>1114.52</v>
      </c>
      <c r="D155" s="122">
        <v>10.1805</v>
      </c>
      <c r="E155" s="122">
        <v>10.1805</v>
      </c>
    </row>
    <row r="157" spans="2:5" ht="16">
      <c r="B157" s="197" t="s">
        <v>2825</v>
      </c>
      <c r="C157" s="197"/>
      <c r="D157" s="197"/>
      <c r="E157" s="197"/>
    </row>
    <row r="158" spans="2:5" s="117" customFormat="1" ht="39">
      <c r="B158" s="118" t="s">
        <v>2807</v>
      </c>
      <c r="C158" s="119" t="s">
        <v>2808</v>
      </c>
      <c r="D158" s="120" t="s">
        <v>2809</v>
      </c>
      <c r="E158" s="120" t="s">
        <v>2810</v>
      </c>
    </row>
    <row r="159" spans="2:5">
      <c r="B159" s="125" t="s">
        <v>2813</v>
      </c>
      <c r="C159" s="133">
        <v>1114.52</v>
      </c>
      <c r="D159" s="122">
        <v>6.4574999999999996</v>
      </c>
      <c r="E159" s="122">
        <v>6.4574999999999996</v>
      </c>
    </row>
    <row r="160" spans="2:5">
      <c r="B160" s="125" t="s">
        <v>2814</v>
      </c>
      <c r="C160" s="133">
        <v>1114.52</v>
      </c>
      <c r="D160" s="122">
        <v>6.8971999999999998</v>
      </c>
      <c r="E160" s="122">
        <v>6.8971999999999998</v>
      </c>
    </row>
    <row r="161" spans="2:5">
      <c r="B161" s="125" t="s">
        <v>2815</v>
      </c>
      <c r="C161" s="133">
        <v>1114.52</v>
      </c>
      <c r="D161" s="122">
        <v>7.0692000000000004</v>
      </c>
      <c r="E161" s="122">
        <v>7.0692000000000004</v>
      </c>
    </row>
    <row r="162" spans="2:5">
      <c r="B162" s="125" t="s">
        <v>2816</v>
      </c>
      <c r="C162" s="133">
        <v>1114.52</v>
      </c>
      <c r="D162" s="122">
        <v>6.2866</v>
      </c>
      <c r="E162" s="122">
        <v>6.2866</v>
      </c>
    </row>
    <row r="163" spans="2:5">
      <c r="B163" s="125" t="s">
        <v>2817</v>
      </c>
      <c r="C163" s="133">
        <v>1114.52</v>
      </c>
      <c r="D163" s="122">
        <v>9.3687000000000005</v>
      </c>
      <c r="E163" s="122">
        <v>9.3687000000000005</v>
      </c>
    </row>
    <row r="164" spans="2:5">
      <c r="B164" s="125" t="s">
        <v>2824</v>
      </c>
      <c r="C164" s="133">
        <v>1114.52</v>
      </c>
      <c r="D164" s="122">
        <v>10.446400000000001</v>
      </c>
      <c r="E164" s="122">
        <v>10.446400000000001</v>
      </c>
    </row>
    <row r="165" spans="2:5">
      <c r="B165" s="134"/>
      <c r="C165" s="129"/>
    </row>
    <row r="166" spans="2:5" ht="16">
      <c r="B166" s="197" t="s">
        <v>2826</v>
      </c>
      <c r="C166" s="197"/>
      <c r="D166" s="197"/>
      <c r="E166" s="197"/>
    </row>
    <row r="167" spans="2:5" s="117" customFormat="1" ht="39">
      <c r="B167" s="118" t="s">
        <v>2807</v>
      </c>
      <c r="C167" s="119" t="s">
        <v>2808</v>
      </c>
      <c r="D167" s="120" t="s">
        <v>2809</v>
      </c>
      <c r="E167" s="120" t="s">
        <v>2810</v>
      </c>
    </row>
    <row r="168" spans="2:5">
      <c r="B168" s="125" t="s">
        <v>2813</v>
      </c>
      <c r="C168" s="133">
        <v>1001.5157</v>
      </c>
      <c r="D168" s="122">
        <v>5.6452999999999998</v>
      </c>
      <c r="E168" s="122">
        <v>5.6452999999999998</v>
      </c>
    </row>
    <row r="169" spans="2:5">
      <c r="B169" s="125" t="s">
        <v>2814</v>
      </c>
      <c r="C169" s="133">
        <v>1001.5157</v>
      </c>
      <c r="D169" s="122">
        <v>5.8513000000000002</v>
      </c>
      <c r="E169" s="122">
        <v>5.8513000000000002</v>
      </c>
    </row>
    <row r="170" spans="2:5">
      <c r="B170" s="125" t="s">
        <v>2815</v>
      </c>
      <c r="C170" s="133">
        <v>1001.5157</v>
      </c>
      <c r="D170" s="122">
        <v>5.8677999999999999</v>
      </c>
      <c r="E170" s="122">
        <v>5.8677999999999999</v>
      </c>
    </row>
    <row r="171" spans="2:5">
      <c r="B171" s="125" t="s">
        <v>2816</v>
      </c>
      <c r="C171" s="133">
        <v>1001.5157</v>
      </c>
      <c r="D171" s="122">
        <v>5.3452999999999999</v>
      </c>
      <c r="E171" s="122">
        <v>5.3452999999999999</v>
      </c>
    </row>
    <row r="172" spans="2:5">
      <c r="B172" s="125" t="s">
        <v>2817</v>
      </c>
      <c r="C172" s="133">
        <v>1001.5157</v>
      </c>
      <c r="D172" s="122">
        <v>6.7508999999999997</v>
      </c>
      <c r="E172" s="122">
        <v>6.7508999999999997</v>
      </c>
    </row>
    <row r="173" spans="2:5">
      <c r="B173" s="128">
        <v>45748</v>
      </c>
      <c r="C173" s="133">
        <v>1001.5157</v>
      </c>
      <c r="D173" s="122">
        <v>0.18129999999999999</v>
      </c>
      <c r="E173" s="122">
        <v>0.18129999999999999</v>
      </c>
    </row>
    <row r="174" spans="2:5">
      <c r="B174" s="128">
        <v>45749</v>
      </c>
      <c r="C174" s="133">
        <v>1001.5157</v>
      </c>
      <c r="D174" s="122">
        <v>0.67469999999999997</v>
      </c>
      <c r="E174" s="122">
        <v>0.67469999999999997</v>
      </c>
    </row>
    <row r="175" spans="2:5">
      <c r="B175" s="128">
        <v>45750</v>
      </c>
      <c r="C175" s="133">
        <v>1001.6414</v>
      </c>
      <c r="D175" s="122">
        <v>0.38690000000000002</v>
      </c>
      <c r="E175" s="122">
        <v>0.38690000000000002</v>
      </c>
    </row>
    <row r="176" spans="2:5">
      <c r="B176" s="128">
        <v>45751</v>
      </c>
      <c r="C176" s="133">
        <v>1001.6566</v>
      </c>
      <c r="D176" s="122">
        <v>0.20480000000000001</v>
      </c>
      <c r="E176" s="122">
        <v>0.20480000000000001</v>
      </c>
    </row>
    <row r="177" spans="2:5">
      <c r="B177" s="128">
        <v>45752</v>
      </c>
      <c r="C177" s="133">
        <v>1001.6331</v>
      </c>
      <c r="D177" s="122">
        <v>0.193</v>
      </c>
      <c r="E177" s="122">
        <v>0.193</v>
      </c>
    </row>
    <row r="178" spans="2:5">
      <c r="B178" s="128">
        <v>45753</v>
      </c>
      <c r="C178" s="133">
        <v>1001.6098</v>
      </c>
      <c r="D178" s="122">
        <v>0.193</v>
      </c>
      <c r="E178" s="122">
        <v>0.193</v>
      </c>
    </row>
    <row r="179" spans="2:5">
      <c r="B179" s="128" t="s">
        <v>2827</v>
      </c>
      <c r="C179" s="133">
        <v>1001.5157</v>
      </c>
      <c r="D179" s="122">
        <v>4.1001000000000003</v>
      </c>
      <c r="E179" s="122">
        <v>4.1001000000000003</v>
      </c>
    </row>
    <row r="180" spans="2:5">
      <c r="B180" s="135"/>
      <c r="C180" s="130"/>
      <c r="D180" s="130"/>
      <c r="E180" s="130"/>
    </row>
    <row r="181" spans="2:5" ht="16">
      <c r="B181" s="197" t="s">
        <v>2828</v>
      </c>
      <c r="C181" s="197"/>
      <c r="D181" s="197"/>
      <c r="E181" s="197"/>
    </row>
    <row r="182" spans="2:5" s="117" customFormat="1" ht="39">
      <c r="B182" s="118" t="s">
        <v>2807</v>
      </c>
      <c r="C182" s="119" t="s">
        <v>2808</v>
      </c>
      <c r="D182" s="120" t="s">
        <v>2809</v>
      </c>
      <c r="E182" s="120" t="s">
        <v>2810</v>
      </c>
    </row>
    <row r="183" spans="2:5">
      <c r="B183" s="125" t="s">
        <v>2813</v>
      </c>
      <c r="C183" s="133">
        <v>1001.5187</v>
      </c>
      <c r="D183" s="122">
        <v>5.7409999999999997</v>
      </c>
      <c r="E183" s="122">
        <v>5.7409999999999997</v>
      </c>
    </row>
    <row r="184" spans="2:5">
      <c r="B184" s="125" t="s">
        <v>2814</v>
      </c>
      <c r="C184" s="133">
        <v>1001.5187</v>
      </c>
      <c r="D184" s="122">
        <v>5.9505999999999997</v>
      </c>
      <c r="E184" s="122">
        <v>5.9505999999999997</v>
      </c>
    </row>
    <row r="185" spans="2:5">
      <c r="B185" s="125" t="s">
        <v>2815</v>
      </c>
      <c r="C185" s="133">
        <v>1001.5187</v>
      </c>
      <c r="D185" s="122">
        <v>5.9668000000000001</v>
      </c>
      <c r="E185" s="122">
        <v>5.9668000000000001</v>
      </c>
    </row>
    <row r="186" spans="2:5">
      <c r="B186" s="125" t="s">
        <v>2816</v>
      </c>
      <c r="C186" s="133">
        <v>1001.5187</v>
      </c>
      <c r="D186" s="122">
        <v>5.4358000000000004</v>
      </c>
      <c r="E186" s="122">
        <v>5.4358000000000004</v>
      </c>
    </row>
    <row r="187" spans="2:5">
      <c r="B187" s="125" t="s">
        <v>2817</v>
      </c>
      <c r="C187" s="133">
        <v>1001.5187</v>
      </c>
      <c r="D187" s="122">
        <v>6.8452000000000002</v>
      </c>
      <c r="E187" s="122">
        <v>6.8452000000000002</v>
      </c>
    </row>
    <row r="188" spans="2:5">
      <c r="B188" s="128">
        <v>45748</v>
      </c>
      <c r="C188" s="133">
        <v>1001.5187</v>
      </c>
      <c r="D188" s="122">
        <v>0.1845</v>
      </c>
      <c r="E188" s="122">
        <v>0.1845</v>
      </c>
    </row>
    <row r="189" spans="2:5">
      <c r="B189" s="128">
        <v>45749</v>
      </c>
      <c r="C189" s="133">
        <v>1001.5187</v>
      </c>
      <c r="D189" s="122">
        <v>0.67800000000000005</v>
      </c>
      <c r="E189" s="122">
        <v>0.67800000000000005</v>
      </c>
    </row>
    <row r="190" spans="2:5">
      <c r="B190" s="128">
        <v>45750</v>
      </c>
      <c r="C190" s="133">
        <v>1001.6413</v>
      </c>
      <c r="D190" s="122">
        <v>0.3931</v>
      </c>
      <c r="E190" s="122">
        <v>0.3931</v>
      </c>
    </row>
    <row r="191" spans="2:5">
      <c r="B191" s="128">
        <v>45751</v>
      </c>
      <c r="C191" s="133">
        <v>1001.6567</v>
      </c>
      <c r="D191" s="122">
        <v>0.2079</v>
      </c>
      <c r="E191" s="122">
        <v>0.2079</v>
      </c>
    </row>
    <row r="192" spans="2:5">
      <c r="B192" s="128">
        <v>45752</v>
      </c>
      <c r="C192" s="133">
        <v>1001.6331</v>
      </c>
      <c r="D192" s="122">
        <v>0.19620000000000001</v>
      </c>
      <c r="E192" s="122">
        <v>0.19620000000000001</v>
      </c>
    </row>
    <row r="193" spans="2:5">
      <c r="B193" s="128">
        <v>45753</v>
      </c>
      <c r="C193" s="133">
        <v>1001.6098</v>
      </c>
      <c r="D193" s="122">
        <v>0.19620000000000001</v>
      </c>
      <c r="E193" s="122">
        <v>0.19620000000000001</v>
      </c>
    </row>
    <row r="194" spans="2:5">
      <c r="B194" s="128" t="s">
        <v>2827</v>
      </c>
      <c r="C194" s="133">
        <v>1001.5187</v>
      </c>
      <c r="D194" s="122">
        <v>4.1741000000000001</v>
      </c>
      <c r="E194" s="122">
        <v>4.1741000000000001</v>
      </c>
    </row>
    <row r="195" spans="2:5">
      <c r="B195" s="136"/>
      <c r="C195" s="130"/>
      <c r="D195" s="130"/>
      <c r="E195" s="130"/>
    </row>
    <row r="196" spans="2:5" ht="16">
      <c r="B196" s="197" t="s">
        <v>2829</v>
      </c>
      <c r="C196" s="197"/>
      <c r="D196" s="197"/>
      <c r="E196" s="197"/>
    </row>
    <row r="197" spans="2:5" s="117" customFormat="1" ht="39">
      <c r="B197" s="118" t="s">
        <v>2807</v>
      </c>
      <c r="C197" s="119" t="s">
        <v>2808</v>
      </c>
      <c r="D197" s="120" t="s">
        <v>2809</v>
      </c>
      <c r="E197" s="120" t="s">
        <v>2810</v>
      </c>
    </row>
    <row r="198" spans="2:5" ht="15" customHeight="1">
      <c r="B198" s="128">
        <v>45597</v>
      </c>
      <c r="C198" s="133">
        <v>1000.0001999999999</v>
      </c>
      <c r="D198" s="122">
        <v>0.16589999999999999</v>
      </c>
      <c r="E198" s="122">
        <v>0.16589999999999999</v>
      </c>
    </row>
    <row r="199" spans="2:5" ht="15" customHeight="1">
      <c r="B199" s="128">
        <v>45598</v>
      </c>
      <c r="C199" s="133">
        <v>1000.0001999999999</v>
      </c>
      <c r="D199" s="122">
        <v>0.1658</v>
      </c>
      <c r="E199" s="122">
        <v>0.1658</v>
      </c>
    </row>
    <row r="200" spans="2:5" ht="15" customHeight="1">
      <c r="B200" s="128">
        <v>45599</v>
      </c>
      <c r="C200" s="133">
        <v>1000.0001999999999</v>
      </c>
      <c r="D200" s="122">
        <v>0.1658</v>
      </c>
      <c r="E200" s="122">
        <v>0.1658</v>
      </c>
    </row>
    <row r="201" spans="2:5" ht="15" customHeight="1">
      <c r="B201" s="128">
        <v>45600</v>
      </c>
      <c r="C201" s="133">
        <v>1000.0003</v>
      </c>
      <c r="D201" s="122">
        <v>0.1573</v>
      </c>
      <c r="E201" s="122">
        <v>0.1573</v>
      </c>
    </row>
    <row r="202" spans="2:5" ht="15" customHeight="1">
      <c r="B202" s="128">
        <v>45601</v>
      </c>
      <c r="C202" s="133">
        <v>1000.0015</v>
      </c>
      <c r="D202" s="122">
        <v>0.16289999999999999</v>
      </c>
      <c r="E202" s="122">
        <v>0.16289999999999999</v>
      </c>
    </row>
    <row r="203" spans="2:5" ht="15" customHeight="1">
      <c r="B203" s="128">
        <v>45602</v>
      </c>
      <c r="C203" s="133">
        <v>1000.0009</v>
      </c>
      <c r="D203" s="122">
        <v>0.16209999999999999</v>
      </c>
      <c r="E203" s="122">
        <v>0.16209999999999999</v>
      </c>
    </row>
    <row r="204" spans="2:5" ht="15" customHeight="1">
      <c r="B204" s="128">
        <v>45603</v>
      </c>
      <c r="C204" s="133">
        <v>1000.001</v>
      </c>
      <c r="D204" s="122">
        <v>0.16289999999999999</v>
      </c>
      <c r="E204" s="122">
        <v>0.16289999999999999</v>
      </c>
    </row>
    <row r="205" spans="2:5" ht="15" customHeight="1">
      <c r="B205" s="128">
        <v>45604</v>
      </c>
      <c r="C205" s="133">
        <v>1000.0014</v>
      </c>
      <c r="D205" s="122">
        <v>0.16719999999999999</v>
      </c>
      <c r="E205" s="122">
        <v>0.16719999999999999</v>
      </c>
    </row>
    <row r="206" spans="2:5" ht="15" customHeight="1">
      <c r="B206" s="128">
        <v>45605</v>
      </c>
      <c r="C206" s="133">
        <v>1000.0012</v>
      </c>
      <c r="D206" s="122">
        <v>0.1681</v>
      </c>
      <c r="E206" s="122">
        <v>0.1681</v>
      </c>
    </row>
    <row r="207" spans="2:5" ht="15" customHeight="1">
      <c r="B207" s="128">
        <v>45606</v>
      </c>
      <c r="C207" s="133">
        <v>1000.0012</v>
      </c>
      <c r="D207" s="122">
        <v>0.1681</v>
      </c>
      <c r="E207" s="122">
        <v>0.1681</v>
      </c>
    </row>
    <row r="208" spans="2:5" ht="15" customHeight="1">
      <c r="B208" s="128">
        <v>45607</v>
      </c>
      <c r="C208" s="133">
        <v>1000.0008</v>
      </c>
      <c r="D208" s="122">
        <v>0.1648</v>
      </c>
      <c r="E208" s="122">
        <v>0.1648</v>
      </c>
    </row>
    <row r="209" spans="2:5" ht="15" customHeight="1">
      <c r="B209" s="128">
        <v>45608</v>
      </c>
      <c r="C209" s="133">
        <v>1000.001</v>
      </c>
      <c r="D209" s="122">
        <v>0.1666</v>
      </c>
      <c r="E209" s="122">
        <v>0.1666</v>
      </c>
    </row>
    <row r="210" spans="2:5" ht="15" customHeight="1">
      <c r="B210" s="128">
        <v>45609</v>
      </c>
      <c r="C210" s="133">
        <v>1000.0004</v>
      </c>
      <c r="D210" s="122">
        <v>0.16669999999999999</v>
      </c>
      <c r="E210" s="122">
        <v>0.16669999999999999</v>
      </c>
    </row>
    <row r="211" spans="2:5" ht="15" customHeight="1">
      <c r="B211" s="128">
        <v>45610</v>
      </c>
      <c r="C211" s="133">
        <v>1000.0009</v>
      </c>
      <c r="D211" s="122">
        <v>0.16450000000000001</v>
      </c>
      <c r="E211" s="122">
        <v>0.16450000000000001</v>
      </c>
    </row>
    <row r="212" spans="2:5" ht="15" customHeight="1">
      <c r="B212" s="128">
        <v>45611</v>
      </c>
      <c r="C212" s="133">
        <v>1000.0008</v>
      </c>
      <c r="D212" s="122">
        <v>0.16639999999999999</v>
      </c>
      <c r="E212" s="122">
        <v>0.16639999999999999</v>
      </c>
    </row>
    <row r="213" spans="2:5" ht="15" customHeight="1">
      <c r="B213" s="128">
        <v>45612</v>
      </c>
      <c r="C213" s="133">
        <v>1000.0007000000001</v>
      </c>
      <c r="D213" s="122">
        <v>0.1663</v>
      </c>
      <c r="E213" s="122">
        <v>0.1663</v>
      </c>
    </row>
    <row r="214" spans="2:5" ht="15" customHeight="1">
      <c r="B214" s="128">
        <v>45613</v>
      </c>
      <c r="C214" s="133">
        <v>1000.0006</v>
      </c>
      <c r="D214" s="122">
        <v>0.1663</v>
      </c>
      <c r="E214" s="122">
        <v>0.1663</v>
      </c>
    </row>
    <row r="215" spans="2:5" ht="15" customHeight="1">
      <c r="B215" s="128">
        <v>45614</v>
      </c>
      <c r="C215" s="133">
        <v>1000.0005</v>
      </c>
      <c r="D215" s="122">
        <v>0.16339999999999999</v>
      </c>
      <c r="E215" s="122">
        <v>0.16339999999999999</v>
      </c>
    </row>
    <row r="216" spans="2:5" ht="15" customHeight="1">
      <c r="B216" s="128">
        <v>45615</v>
      </c>
      <c r="C216" s="133">
        <v>1000.0006</v>
      </c>
      <c r="D216" s="122">
        <v>0.16689999999999999</v>
      </c>
      <c r="E216" s="122">
        <v>0.16689999999999999</v>
      </c>
    </row>
    <row r="217" spans="2:5" ht="15" customHeight="1">
      <c r="B217" s="128">
        <v>45616</v>
      </c>
      <c r="C217" s="133">
        <v>1000.0005</v>
      </c>
      <c r="D217" s="122">
        <v>0.1681</v>
      </c>
      <c r="E217" s="122">
        <v>0.1681</v>
      </c>
    </row>
    <row r="218" spans="2:5" ht="15" customHeight="1">
      <c r="B218" s="128">
        <v>45617</v>
      </c>
      <c r="C218" s="133">
        <v>1000.0001</v>
      </c>
      <c r="D218" s="122">
        <v>0.17519999999999999</v>
      </c>
      <c r="E218" s="122">
        <v>0.17519999999999999</v>
      </c>
    </row>
    <row r="219" spans="2:5" ht="15" customHeight="1">
      <c r="B219" s="128">
        <v>45618</v>
      </c>
      <c r="C219" s="133">
        <v>1000</v>
      </c>
      <c r="D219" s="122">
        <v>0.1764</v>
      </c>
      <c r="E219" s="122">
        <v>0.1764</v>
      </c>
    </row>
    <row r="220" spans="2:5" ht="15" customHeight="1">
      <c r="B220" s="128">
        <v>45619</v>
      </c>
      <c r="C220" s="133">
        <v>1000</v>
      </c>
      <c r="D220" s="122">
        <v>0.17649999999999999</v>
      </c>
      <c r="E220" s="122">
        <v>0.17649999999999999</v>
      </c>
    </row>
    <row r="221" spans="2:5" ht="15" customHeight="1">
      <c r="B221" s="128">
        <v>45620</v>
      </c>
      <c r="C221" s="133">
        <v>1000</v>
      </c>
      <c r="D221" s="122">
        <v>0.17660000000000001</v>
      </c>
      <c r="E221" s="122">
        <v>0.17660000000000001</v>
      </c>
    </row>
    <row r="222" spans="2:5" ht="15" customHeight="1">
      <c r="B222" s="128">
        <v>45621</v>
      </c>
      <c r="C222" s="133">
        <v>1000</v>
      </c>
      <c r="D222" s="122">
        <v>0.1764</v>
      </c>
      <c r="E222" s="122">
        <v>0.1764</v>
      </c>
    </row>
    <row r="223" spans="2:5" ht="15" customHeight="1">
      <c r="B223" s="128">
        <v>45622</v>
      </c>
      <c r="C223" s="133">
        <v>1000</v>
      </c>
      <c r="D223" s="122">
        <v>0.17510000000000001</v>
      </c>
      <c r="E223" s="122">
        <v>0.17510000000000001</v>
      </c>
    </row>
    <row r="224" spans="2:5" ht="15" customHeight="1">
      <c r="B224" s="128">
        <v>45623</v>
      </c>
      <c r="C224" s="133">
        <v>1000</v>
      </c>
      <c r="D224" s="122">
        <v>0.17580000000000001</v>
      </c>
      <c r="E224" s="122">
        <v>0.17580000000000001</v>
      </c>
    </row>
    <row r="225" spans="2:5" ht="15" customHeight="1">
      <c r="B225" s="128">
        <v>45624</v>
      </c>
      <c r="C225" s="133">
        <v>1000</v>
      </c>
      <c r="D225" s="122">
        <v>0.1749</v>
      </c>
      <c r="E225" s="122">
        <v>0.1749</v>
      </c>
    </row>
    <row r="226" spans="2:5" ht="15" customHeight="1">
      <c r="B226" s="128">
        <v>45625</v>
      </c>
      <c r="C226" s="133">
        <v>1000</v>
      </c>
      <c r="D226" s="122">
        <v>0.17480000000000001</v>
      </c>
      <c r="E226" s="122">
        <v>0.17480000000000001</v>
      </c>
    </row>
    <row r="227" spans="2:5" ht="15" customHeight="1">
      <c r="B227" s="128">
        <v>45626</v>
      </c>
      <c r="C227" s="133">
        <v>1000</v>
      </c>
      <c r="D227" s="122">
        <v>0.17519999999999999</v>
      </c>
      <c r="E227" s="122">
        <v>0.17519999999999999</v>
      </c>
    </row>
    <row r="228" spans="2:5" ht="15" customHeight="1">
      <c r="B228" s="128">
        <v>45627</v>
      </c>
      <c r="C228" s="133">
        <v>1000</v>
      </c>
      <c r="D228" s="122">
        <v>0.17510000000000001</v>
      </c>
      <c r="E228" s="122">
        <v>0.17510000000000001</v>
      </c>
    </row>
    <row r="229" spans="2:5" ht="15" customHeight="1">
      <c r="B229" s="128">
        <v>45628</v>
      </c>
      <c r="C229" s="133">
        <v>1000.0006</v>
      </c>
      <c r="D229" s="122">
        <v>0.16800000000000001</v>
      </c>
      <c r="E229" s="122">
        <v>0.16800000000000001</v>
      </c>
    </row>
    <row r="230" spans="2:5" ht="15" customHeight="1">
      <c r="B230" s="128">
        <v>45629</v>
      </c>
      <c r="C230" s="133">
        <v>1000.0003</v>
      </c>
      <c r="D230" s="122">
        <v>0.16320000000000001</v>
      </c>
      <c r="E230" s="122">
        <v>0.16320000000000001</v>
      </c>
    </row>
    <row r="231" spans="2:5" ht="15" customHeight="1">
      <c r="B231" s="128">
        <v>45630</v>
      </c>
      <c r="C231" s="133">
        <v>1000.0003</v>
      </c>
      <c r="D231" s="122">
        <v>0.1646</v>
      </c>
      <c r="E231" s="122">
        <v>0.1646</v>
      </c>
    </row>
    <row r="232" spans="2:5" ht="15" customHeight="1">
      <c r="B232" s="128">
        <v>45631</v>
      </c>
      <c r="C232" s="133">
        <v>1000.0003</v>
      </c>
      <c r="D232" s="122">
        <v>0.16839999999999999</v>
      </c>
      <c r="E232" s="122">
        <v>0.16839999999999999</v>
      </c>
    </row>
    <row r="233" spans="2:5" ht="15" customHeight="1">
      <c r="B233" s="128">
        <v>45632</v>
      </c>
      <c r="C233" s="133">
        <v>1000.0003</v>
      </c>
      <c r="D233" s="122">
        <v>0.17330000000000001</v>
      </c>
      <c r="E233" s="122">
        <v>0.17330000000000001</v>
      </c>
    </row>
    <row r="234" spans="2:5" ht="15" customHeight="1">
      <c r="B234" s="128">
        <v>45633</v>
      </c>
      <c r="C234" s="133">
        <v>1000.0003</v>
      </c>
      <c r="D234" s="122">
        <v>0.17449999999999999</v>
      </c>
      <c r="E234" s="122">
        <v>0.17449999999999999</v>
      </c>
    </row>
    <row r="235" spans="2:5" ht="15" customHeight="1">
      <c r="B235" s="128">
        <v>45634</v>
      </c>
      <c r="C235" s="133">
        <v>1000.0001</v>
      </c>
      <c r="D235" s="122">
        <v>0.1744</v>
      </c>
      <c r="E235" s="122">
        <v>0.1744</v>
      </c>
    </row>
    <row r="236" spans="2:5" ht="15" customHeight="1">
      <c r="B236" s="128">
        <v>45635</v>
      </c>
      <c r="C236" s="133">
        <v>1000</v>
      </c>
      <c r="D236" s="122">
        <v>0.17169999999999999</v>
      </c>
      <c r="E236" s="122">
        <v>0.17169999999999999</v>
      </c>
    </row>
    <row r="237" spans="2:5" ht="15" customHeight="1">
      <c r="B237" s="128">
        <v>45636</v>
      </c>
      <c r="C237" s="133">
        <v>1000</v>
      </c>
      <c r="D237" s="122">
        <v>0.1774</v>
      </c>
      <c r="E237" s="122">
        <v>0.1774</v>
      </c>
    </row>
    <row r="238" spans="2:5" ht="15" customHeight="1">
      <c r="B238" s="128">
        <v>45637</v>
      </c>
      <c r="C238" s="133">
        <v>1000</v>
      </c>
      <c r="D238" s="122">
        <v>0.1741</v>
      </c>
      <c r="E238" s="122">
        <v>0.1741</v>
      </c>
    </row>
    <row r="239" spans="2:5" ht="15" customHeight="1">
      <c r="B239" s="128">
        <v>45638</v>
      </c>
      <c r="C239" s="133">
        <v>1000</v>
      </c>
      <c r="D239" s="122">
        <v>0.1739</v>
      </c>
      <c r="E239" s="122">
        <v>0.1739</v>
      </c>
    </row>
    <row r="240" spans="2:5" ht="15" customHeight="1">
      <c r="B240" s="128">
        <v>45639</v>
      </c>
      <c r="C240" s="133">
        <v>1000</v>
      </c>
      <c r="D240" s="122">
        <v>0.1744</v>
      </c>
      <c r="E240" s="122">
        <v>0.1744</v>
      </c>
    </row>
    <row r="241" spans="2:5" ht="15" customHeight="1">
      <c r="B241" s="128">
        <v>45640</v>
      </c>
      <c r="C241" s="133">
        <v>1000</v>
      </c>
      <c r="D241" s="122">
        <v>0.17630000000000001</v>
      </c>
      <c r="E241" s="122">
        <v>0.17630000000000001</v>
      </c>
    </row>
    <row r="242" spans="2:5" ht="15" customHeight="1">
      <c r="B242" s="128">
        <v>45641</v>
      </c>
      <c r="C242" s="133">
        <v>1000</v>
      </c>
      <c r="D242" s="122">
        <v>0.17630000000000001</v>
      </c>
      <c r="E242" s="122">
        <v>0.17630000000000001</v>
      </c>
    </row>
    <row r="243" spans="2:5" ht="15" customHeight="1">
      <c r="B243" s="128">
        <v>45642</v>
      </c>
      <c r="C243" s="133">
        <v>1000</v>
      </c>
      <c r="D243" s="122">
        <v>0.1759</v>
      </c>
      <c r="E243" s="122">
        <v>0.1759</v>
      </c>
    </row>
    <row r="244" spans="2:5" ht="15" customHeight="1">
      <c r="B244" s="128">
        <v>45643</v>
      </c>
      <c r="C244" s="133">
        <v>1000</v>
      </c>
      <c r="D244" s="122">
        <v>0.17560000000000001</v>
      </c>
      <c r="E244" s="122">
        <v>0.17560000000000001</v>
      </c>
    </row>
    <row r="245" spans="2:5" ht="15" customHeight="1">
      <c r="B245" s="128">
        <v>45644</v>
      </c>
      <c r="C245" s="133">
        <v>1000</v>
      </c>
      <c r="D245" s="122">
        <v>0.17349999999999999</v>
      </c>
      <c r="E245" s="122">
        <v>0.17349999999999999</v>
      </c>
    </row>
    <row r="246" spans="2:5" ht="15" customHeight="1">
      <c r="B246" s="128">
        <v>45645</v>
      </c>
      <c r="C246" s="133">
        <v>1000</v>
      </c>
      <c r="D246" s="122">
        <v>0.17419999999999999</v>
      </c>
      <c r="E246" s="122">
        <v>0.17419999999999999</v>
      </c>
    </row>
    <row r="247" spans="2:5" ht="15" customHeight="1">
      <c r="B247" s="128">
        <v>45646</v>
      </c>
      <c r="C247" s="133">
        <v>1000</v>
      </c>
      <c r="D247" s="122">
        <v>0.18490000000000001</v>
      </c>
      <c r="E247" s="122">
        <v>0.18490000000000001</v>
      </c>
    </row>
    <row r="248" spans="2:5" ht="15" customHeight="1">
      <c r="B248" s="128">
        <v>45647</v>
      </c>
      <c r="C248" s="133">
        <v>1000</v>
      </c>
      <c r="D248" s="122">
        <v>0.17879999999999999</v>
      </c>
      <c r="E248" s="122">
        <v>0.17879999999999999</v>
      </c>
    </row>
    <row r="249" spans="2:5" ht="15" customHeight="1">
      <c r="B249" s="128">
        <v>45648</v>
      </c>
      <c r="C249" s="133">
        <v>1000</v>
      </c>
      <c r="D249" s="122">
        <v>0.17860000000000001</v>
      </c>
      <c r="E249" s="122">
        <v>0.17860000000000001</v>
      </c>
    </row>
    <row r="250" spans="2:5" ht="15" customHeight="1">
      <c r="B250" s="128">
        <v>45649</v>
      </c>
      <c r="C250" s="133">
        <v>1000</v>
      </c>
      <c r="D250" s="122">
        <v>0.17680000000000001</v>
      </c>
      <c r="E250" s="122">
        <v>0.17680000000000001</v>
      </c>
    </row>
    <row r="251" spans="2:5" ht="15" customHeight="1">
      <c r="B251" s="128">
        <v>45650</v>
      </c>
      <c r="C251" s="133">
        <v>1000</v>
      </c>
      <c r="D251" s="122">
        <v>0.1734</v>
      </c>
      <c r="E251" s="122">
        <v>0.1734</v>
      </c>
    </row>
    <row r="252" spans="2:5" ht="15" customHeight="1">
      <c r="B252" s="128">
        <v>45651</v>
      </c>
      <c r="C252" s="133">
        <v>1000</v>
      </c>
      <c r="D252" s="122">
        <v>0.17519999999999999</v>
      </c>
      <c r="E252" s="122">
        <v>0.17519999999999999</v>
      </c>
    </row>
    <row r="253" spans="2:5" ht="15" customHeight="1">
      <c r="B253" s="128">
        <v>45652</v>
      </c>
      <c r="C253" s="133">
        <v>1000</v>
      </c>
      <c r="D253" s="122">
        <v>0.1726</v>
      </c>
      <c r="E253" s="122">
        <v>0.1726</v>
      </c>
    </row>
    <row r="254" spans="2:5" ht="15" customHeight="1">
      <c r="B254" s="128">
        <v>45653</v>
      </c>
      <c r="C254" s="133">
        <v>1000</v>
      </c>
      <c r="D254" s="122">
        <v>0.1782</v>
      </c>
      <c r="E254" s="122">
        <v>0.1782</v>
      </c>
    </row>
    <row r="255" spans="2:5" ht="15" customHeight="1">
      <c r="B255" s="128">
        <v>45654</v>
      </c>
      <c r="C255" s="133">
        <v>1000</v>
      </c>
      <c r="D255" s="122">
        <v>0.1794</v>
      </c>
      <c r="E255" s="122">
        <v>0.1794</v>
      </c>
    </row>
    <row r="256" spans="2:5" ht="15" customHeight="1">
      <c r="B256" s="128">
        <v>45655</v>
      </c>
      <c r="C256" s="133">
        <v>1000</v>
      </c>
      <c r="D256" s="122">
        <v>0.1794</v>
      </c>
      <c r="E256" s="122">
        <v>0.1794</v>
      </c>
    </row>
    <row r="257" spans="2:5" ht="15" customHeight="1">
      <c r="B257" s="128">
        <v>45656</v>
      </c>
      <c r="C257" s="133">
        <v>1000</v>
      </c>
      <c r="D257" s="122">
        <v>0.17680000000000001</v>
      </c>
      <c r="E257" s="122">
        <v>0.17680000000000001</v>
      </c>
    </row>
    <row r="258" spans="2:5" ht="15" customHeight="1">
      <c r="B258" s="128">
        <v>45657</v>
      </c>
      <c r="C258" s="133">
        <v>1000.0018</v>
      </c>
      <c r="D258" s="122">
        <v>0.17510000000000001</v>
      </c>
      <c r="E258" s="122">
        <v>0.17510000000000001</v>
      </c>
    </row>
    <row r="259" spans="2:5" ht="15" customHeight="1">
      <c r="B259" s="128">
        <v>45658</v>
      </c>
      <c r="C259" s="133">
        <v>1000.0012</v>
      </c>
      <c r="D259" s="122">
        <v>0.1686</v>
      </c>
      <c r="E259" s="122">
        <v>0.1686</v>
      </c>
    </row>
    <row r="260" spans="2:5" ht="15" customHeight="1">
      <c r="B260" s="128">
        <v>45659</v>
      </c>
      <c r="C260" s="133">
        <v>1000.0012</v>
      </c>
      <c r="D260" s="122">
        <v>0.16700000000000001</v>
      </c>
      <c r="E260" s="122">
        <v>0.16700000000000001</v>
      </c>
    </row>
    <row r="261" spans="2:5" ht="15" customHeight="1">
      <c r="B261" s="128">
        <v>45660</v>
      </c>
      <c r="C261" s="133">
        <v>1000.0006</v>
      </c>
      <c r="D261" s="122">
        <v>0.16689999999999999</v>
      </c>
      <c r="E261" s="122">
        <v>0.16689999999999999</v>
      </c>
    </row>
    <row r="262" spans="2:5" ht="15" customHeight="1">
      <c r="B262" s="128">
        <v>45661</v>
      </c>
      <c r="C262" s="133">
        <v>1000.0005</v>
      </c>
      <c r="D262" s="122">
        <v>0.16819999999999999</v>
      </c>
      <c r="E262" s="122">
        <v>0.16819999999999999</v>
      </c>
    </row>
    <row r="263" spans="2:5" ht="15" customHeight="1">
      <c r="B263" s="128">
        <v>45662</v>
      </c>
      <c r="C263" s="133">
        <v>1000.0005</v>
      </c>
      <c r="D263" s="122">
        <v>0.16819999999999999</v>
      </c>
      <c r="E263" s="122">
        <v>0.16819999999999999</v>
      </c>
    </row>
    <row r="264" spans="2:5" ht="15" customHeight="1">
      <c r="B264" s="128">
        <v>45663</v>
      </c>
      <c r="C264" s="133">
        <v>1000.0005</v>
      </c>
      <c r="D264" s="122">
        <v>0.17319999999999999</v>
      </c>
      <c r="E264" s="122">
        <v>0.17319999999999999</v>
      </c>
    </row>
    <row r="265" spans="2:5" ht="15" customHeight="1">
      <c r="B265" s="128">
        <v>45664</v>
      </c>
      <c r="C265" s="133">
        <v>1000.0004</v>
      </c>
      <c r="D265" s="122">
        <v>0.17660000000000001</v>
      </c>
      <c r="E265" s="122">
        <v>0.17660000000000001</v>
      </c>
    </row>
    <row r="266" spans="2:5" ht="15" customHeight="1">
      <c r="B266" s="128">
        <v>45665</v>
      </c>
      <c r="C266" s="133">
        <v>1000.001</v>
      </c>
      <c r="D266" s="122">
        <v>0.1782</v>
      </c>
      <c r="E266" s="122">
        <v>0.1782</v>
      </c>
    </row>
    <row r="267" spans="2:5" ht="15" customHeight="1">
      <c r="B267" s="128">
        <v>45666</v>
      </c>
      <c r="C267" s="133">
        <v>1000.0001</v>
      </c>
      <c r="D267" s="122">
        <v>0.17760000000000001</v>
      </c>
      <c r="E267" s="122">
        <v>0.17760000000000001</v>
      </c>
    </row>
    <row r="268" spans="2:5" ht="15" customHeight="1">
      <c r="B268" s="128">
        <v>45667</v>
      </c>
      <c r="C268" s="133">
        <v>1000</v>
      </c>
      <c r="D268" s="122">
        <v>0.18179999999999999</v>
      </c>
      <c r="E268" s="122">
        <v>0.18179999999999999</v>
      </c>
    </row>
    <row r="269" spans="2:5" ht="15" customHeight="1">
      <c r="B269" s="128">
        <v>45668</v>
      </c>
      <c r="C269" s="133">
        <v>1000</v>
      </c>
      <c r="D269" s="122">
        <v>0.18049999999999999</v>
      </c>
      <c r="E269" s="122">
        <v>0.18049999999999999</v>
      </c>
    </row>
    <row r="270" spans="2:5" ht="15" customHeight="1">
      <c r="B270" s="128">
        <v>45669</v>
      </c>
      <c r="C270" s="133">
        <v>1000</v>
      </c>
      <c r="D270" s="122">
        <v>0.1804</v>
      </c>
      <c r="E270" s="122">
        <v>0.1804</v>
      </c>
    </row>
    <row r="271" spans="2:5" ht="15" customHeight="1">
      <c r="B271" s="128">
        <v>45670</v>
      </c>
      <c r="C271" s="133">
        <v>1000</v>
      </c>
      <c r="D271" s="122">
        <v>0.17710000000000001</v>
      </c>
      <c r="E271" s="122">
        <v>0.17710000000000001</v>
      </c>
    </row>
    <row r="272" spans="2:5" ht="15" customHeight="1">
      <c r="B272" s="128">
        <v>45671</v>
      </c>
      <c r="C272" s="133">
        <v>1000</v>
      </c>
      <c r="D272" s="122">
        <v>0.17</v>
      </c>
      <c r="E272" s="122">
        <v>0.17</v>
      </c>
    </row>
    <row r="273" spans="2:5" ht="15" customHeight="1">
      <c r="B273" s="128">
        <v>45672</v>
      </c>
      <c r="C273" s="133">
        <v>1000.001</v>
      </c>
      <c r="D273" s="122">
        <v>0.1673</v>
      </c>
      <c r="E273" s="122">
        <v>0.1673</v>
      </c>
    </row>
    <row r="274" spans="2:5" ht="15" customHeight="1">
      <c r="B274" s="128">
        <v>45673</v>
      </c>
      <c r="C274" s="133">
        <v>1000.0015</v>
      </c>
      <c r="D274" s="122">
        <v>0.17080000000000001</v>
      </c>
      <c r="E274" s="122">
        <v>0.17080000000000001</v>
      </c>
    </row>
    <row r="275" spans="2:5" ht="15" customHeight="1">
      <c r="B275" s="128">
        <v>45674</v>
      </c>
      <c r="C275" s="133">
        <v>1000.0015</v>
      </c>
      <c r="D275" s="122">
        <v>0.1701</v>
      </c>
      <c r="E275" s="122">
        <v>0.1701</v>
      </c>
    </row>
    <row r="276" spans="2:5" ht="15" customHeight="1">
      <c r="B276" s="128">
        <v>45675</v>
      </c>
      <c r="C276" s="133">
        <v>1000.0014</v>
      </c>
      <c r="D276" s="122">
        <v>0.17019999999999999</v>
      </c>
      <c r="E276" s="122">
        <v>0.17019999999999999</v>
      </c>
    </row>
    <row r="277" spans="2:5" ht="15" customHeight="1">
      <c r="B277" s="128">
        <v>45676</v>
      </c>
      <c r="C277" s="133">
        <v>1000.0013</v>
      </c>
      <c r="D277" s="122">
        <v>0.17019999999999999</v>
      </c>
      <c r="E277" s="122">
        <v>0.17019999999999999</v>
      </c>
    </row>
    <row r="278" spans="2:5" ht="15" customHeight="1">
      <c r="B278" s="128">
        <v>45677</v>
      </c>
      <c r="C278" s="133">
        <v>1000.001</v>
      </c>
      <c r="D278" s="122">
        <v>0.17</v>
      </c>
      <c r="E278" s="122">
        <v>0.17</v>
      </c>
    </row>
    <row r="279" spans="2:5" ht="15" customHeight="1">
      <c r="B279" s="128">
        <v>45678</v>
      </c>
      <c r="C279" s="133">
        <v>1000.0009</v>
      </c>
      <c r="D279" s="122">
        <v>0.17419999999999999</v>
      </c>
      <c r="E279" s="122">
        <v>0.17419999999999999</v>
      </c>
    </row>
    <row r="280" spans="2:5" ht="15" customHeight="1">
      <c r="B280" s="128">
        <v>45679</v>
      </c>
      <c r="C280" s="133">
        <v>1000.0007000000001</v>
      </c>
      <c r="D280" s="122">
        <v>0.1769</v>
      </c>
      <c r="E280" s="122">
        <v>0.1769</v>
      </c>
    </row>
    <row r="281" spans="2:5" ht="15" customHeight="1">
      <c r="B281" s="128">
        <v>45680</v>
      </c>
      <c r="C281" s="133">
        <v>1000.0004</v>
      </c>
      <c r="D281" s="122">
        <v>0.17430000000000001</v>
      </c>
      <c r="E281" s="122">
        <v>0.17430000000000001</v>
      </c>
    </row>
    <row r="282" spans="2:5" ht="15" customHeight="1">
      <c r="B282" s="128">
        <v>45681</v>
      </c>
      <c r="C282" s="133">
        <v>1000.0006</v>
      </c>
      <c r="D282" s="122">
        <v>0.17519999999999999</v>
      </c>
      <c r="E282" s="122">
        <v>0.17519999999999999</v>
      </c>
    </row>
    <row r="283" spans="2:5" ht="15" customHeight="1">
      <c r="B283" s="128">
        <v>45682</v>
      </c>
      <c r="C283" s="133">
        <v>1000.0005</v>
      </c>
      <c r="D283" s="122">
        <v>0.17449999999999999</v>
      </c>
      <c r="E283" s="122">
        <v>0.17449999999999999</v>
      </c>
    </row>
    <row r="284" spans="2:5" ht="15" customHeight="1">
      <c r="B284" s="128">
        <v>45683</v>
      </c>
      <c r="C284" s="133">
        <v>1000.0004</v>
      </c>
      <c r="D284" s="122">
        <v>0.1744</v>
      </c>
      <c r="E284" s="122">
        <v>0.1744</v>
      </c>
    </row>
    <row r="285" spans="2:5" ht="15" customHeight="1">
      <c r="B285" s="128">
        <v>45684</v>
      </c>
      <c r="C285" s="133">
        <v>1000.0004</v>
      </c>
      <c r="D285" s="122">
        <v>0.17269999999999999</v>
      </c>
      <c r="E285" s="122">
        <v>0.17269999999999999</v>
      </c>
    </row>
    <row r="286" spans="2:5" ht="15" customHeight="1">
      <c r="B286" s="128">
        <v>45685</v>
      </c>
      <c r="C286" s="133">
        <v>1000.0004</v>
      </c>
      <c r="D286" s="122">
        <v>0.1726</v>
      </c>
      <c r="E286" s="122">
        <v>0.1726</v>
      </c>
    </row>
    <row r="287" spans="2:5" ht="15" customHeight="1">
      <c r="B287" s="128">
        <v>45686</v>
      </c>
      <c r="C287" s="133">
        <v>1000.0006</v>
      </c>
      <c r="D287" s="122">
        <v>0.17269999999999999</v>
      </c>
      <c r="E287" s="122">
        <v>0.17269999999999999</v>
      </c>
    </row>
    <row r="288" spans="2:5" ht="15" customHeight="1">
      <c r="B288" s="128">
        <v>45687</v>
      </c>
      <c r="C288" s="133">
        <v>1000.0004</v>
      </c>
      <c r="D288" s="122">
        <v>0.1726</v>
      </c>
      <c r="E288" s="122">
        <v>0.1726</v>
      </c>
    </row>
    <row r="289" spans="2:5" ht="15" customHeight="1">
      <c r="B289" s="128">
        <v>45688</v>
      </c>
      <c r="C289" s="133">
        <v>1000.0012</v>
      </c>
      <c r="D289" s="122">
        <v>0.1741</v>
      </c>
      <c r="E289" s="122">
        <v>0.1741</v>
      </c>
    </row>
    <row r="290" spans="2:5" ht="15" customHeight="1">
      <c r="B290" s="128">
        <v>45689</v>
      </c>
      <c r="C290" s="133">
        <v>1000.001</v>
      </c>
      <c r="D290" s="122">
        <v>0.1757</v>
      </c>
      <c r="E290" s="122">
        <v>0.1757</v>
      </c>
    </row>
    <row r="291" spans="2:5" ht="15" customHeight="1">
      <c r="B291" s="128">
        <v>45690</v>
      </c>
      <c r="C291" s="133">
        <v>1000.0008</v>
      </c>
      <c r="D291" s="122">
        <v>0.1757</v>
      </c>
      <c r="E291" s="122">
        <v>0.1757</v>
      </c>
    </row>
    <row r="292" spans="2:5" ht="15" customHeight="1">
      <c r="B292" s="128">
        <v>45691</v>
      </c>
      <c r="C292" s="133">
        <v>1000.0012</v>
      </c>
      <c r="D292" s="122">
        <v>0.16689999999999999</v>
      </c>
      <c r="E292" s="122">
        <v>0.16689999999999999</v>
      </c>
    </row>
    <row r="293" spans="2:5" ht="15" customHeight="1">
      <c r="B293" s="128">
        <v>45692</v>
      </c>
      <c r="C293" s="133">
        <v>1000.001</v>
      </c>
      <c r="D293" s="122">
        <v>0.1671</v>
      </c>
      <c r="E293" s="122">
        <v>0.1671</v>
      </c>
    </row>
    <row r="294" spans="2:5" ht="15" customHeight="1">
      <c r="B294" s="128">
        <v>45693</v>
      </c>
      <c r="C294" s="133">
        <v>1000.0015</v>
      </c>
      <c r="D294" s="122">
        <v>0.1646</v>
      </c>
      <c r="E294" s="122">
        <v>0.1646</v>
      </c>
    </row>
    <row r="295" spans="2:5" ht="15" customHeight="1">
      <c r="B295" s="128">
        <v>45694</v>
      </c>
      <c r="C295" s="133">
        <v>1000.0014</v>
      </c>
      <c r="D295" s="122">
        <v>0.16370000000000001</v>
      </c>
      <c r="E295" s="122">
        <v>0.16370000000000001</v>
      </c>
    </row>
    <row r="296" spans="2:5" ht="15" customHeight="1">
      <c r="B296" s="128">
        <v>45695</v>
      </c>
      <c r="C296" s="133">
        <v>1000.001</v>
      </c>
      <c r="D296" s="122">
        <v>0.16739999999999999</v>
      </c>
      <c r="E296" s="122">
        <v>0.16739999999999999</v>
      </c>
    </row>
    <row r="297" spans="2:5" ht="15" customHeight="1">
      <c r="B297" s="128">
        <v>45696</v>
      </c>
      <c r="C297" s="133">
        <v>1000.0009</v>
      </c>
      <c r="D297" s="122">
        <v>0.1676</v>
      </c>
      <c r="E297" s="122">
        <v>0.1676</v>
      </c>
    </row>
    <row r="298" spans="2:5" ht="15" customHeight="1">
      <c r="B298" s="128">
        <v>45697</v>
      </c>
      <c r="C298" s="133">
        <v>1000.0007000000001</v>
      </c>
      <c r="D298" s="122">
        <v>0.17050000000000001</v>
      </c>
      <c r="E298" s="122">
        <v>0.17050000000000001</v>
      </c>
    </row>
    <row r="299" spans="2:5" ht="15" customHeight="1">
      <c r="B299" s="128">
        <v>45698</v>
      </c>
      <c r="C299" s="133">
        <v>1000.0006</v>
      </c>
      <c r="D299" s="122">
        <v>0.1663</v>
      </c>
      <c r="E299" s="122">
        <v>0.1663</v>
      </c>
    </row>
    <row r="300" spans="2:5" ht="15" customHeight="1">
      <c r="B300" s="128">
        <v>45699</v>
      </c>
      <c r="C300" s="133">
        <v>1000.0005</v>
      </c>
      <c r="D300" s="122">
        <v>0.16420000000000001</v>
      </c>
      <c r="E300" s="122">
        <v>0.16420000000000001</v>
      </c>
    </row>
    <row r="301" spans="2:5" ht="15" customHeight="1">
      <c r="B301" s="128">
        <v>45700</v>
      </c>
      <c r="C301" s="133">
        <v>1000.0003</v>
      </c>
      <c r="D301" s="122">
        <v>0.16420000000000001</v>
      </c>
      <c r="E301" s="122">
        <v>0.16420000000000001</v>
      </c>
    </row>
    <row r="302" spans="2:5" ht="15" customHeight="1">
      <c r="B302" s="128">
        <v>45701</v>
      </c>
      <c r="C302" s="133">
        <v>1000.0001999999999</v>
      </c>
      <c r="D302" s="122">
        <v>0.16539999999999999</v>
      </c>
      <c r="E302" s="122">
        <v>0.16539999999999999</v>
      </c>
    </row>
    <row r="303" spans="2:5" ht="15" customHeight="1">
      <c r="B303" s="128">
        <v>45702</v>
      </c>
      <c r="C303" s="133">
        <v>1000.0003</v>
      </c>
      <c r="D303" s="122">
        <v>0.16300000000000001</v>
      </c>
      <c r="E303" s="122">
        <v>0.16300000000000001</v>
      </c>
    </row>
    <row r="304" spans="2:5" ht="15" customHeight="1">
      <c r="B304" s="128">
        <v>45703</v>
      </c>
      <c r="C304" s="133">
        <v>1000.0001999999999</v>
      </c>
      <c r="D304" s="122">
        <v>0.1641</v>
      </c>
      <c r="E304" s="122">
        <v>0.1641</v>
      </c>
    </row>
    <row r="305" spans="2:5" ht="15" customHeight="1">
      <c r="B305" s="128">
        <v>45704</v>
      </c>
      <c r="C305" s="133">
        <v>1000.0001999999999</v>
      </c>
      <c r="D305" s="122">
        <v>0.16420000000000001</v>
      </c>
      <c r="E305" s="122">
        <v>0.16420000000000001</v>
      </c>
    </row>
    <row r="306" spans="2:5" ht="15" customHeight="1">
      <c r="B306" s="128">
        <v>45705</v>
      </c>
      <c r="C306" s="133">
        <v>1000</v>
      </c>
      <c r="D306" s="122">
        <v>0.16250000000000001</v>
      </c>
      <c r="E306" s="122">
        <v>0.16250000000000001</v>
      </c>
    </row>
    <row r="307" spans="2:5" ht="15" customHeight="1">
      <c r="B307" s="128">
        <v>45706</v>
      </c>
      <c r="C307" s="133">
        <v>1000.0001</v>
      </c>
      <c r="D307" s="122">
        <v>0.1623</v>
      </c>
      <c r="E307" s="122">
        <v>0.1623</v>
      </c>
    </row>
    <row r="308" spans="2:5" ht="15" customHeight="1">
      <c r="B308" s="128">
        <v>45707</v>
      </c>
      <c r="C308" s="133">
        <v>1000</v>
      </c>
      <c r="D308" s="122">
        <v>0.16389999999999999</v>
      </c>
      <c r="E308" s="122">
        <v>0.16389999999999999</v>
      </c>
    </row>
    <row r="309" spans="2:5" ht="15" customHeight="1">
      <c r="B309" s="128">
        <v>45708</v>
      </c>
      <c r="C309" s="133">
        <v>1000</v>
      </c>
      <c r="D309" s="122">
        <v>0.16239999999999999</v>
      </c>
      <c r="E309" s="122">
        <v>0.16239999999999999</v>
      </c>
    </row>
    <row r="310" spans="2:5" ht="15" customHeight="1">
      <c r="B310" s="128">
        <v>45709</v>
      </c>
      <c r="C310" s="133">
        <v>1000</v>
      </c>
      <c r="D310" s="122">
        <v>0.15989999999999999</v>
      </c>
      <c r="E310" s="122">
        <v>0.15989999999999999</v>
      </c>
    </row>
    <row r="311" spans="2:5" ht="15" customHeight="1">
      <c r="B311" s="128">
        <v>45710</v>
      </c>
      <c r="C311" s="133">
        <v>1000</v>
      </c>
      <c r="D311" s="122">
        <v>0.1615</v>
      </c>
      <c r="E311" s="122">
        <v>0.1615</v>
      </c>
    </row>
    <row r="312" spans="2:5" ht="15" customHeight="1">
      <c r="B312" s="128">
        <v>45711</v>
      </c>
      <c r="C312" s="133">
        <v>1000</v>
      </c>
      <c r="D312" s="122">
        <v>0.1623</v>
      </c>
      <c r="E312" s="122">
        <v>0.1623</v>
      </c>
    </row>
    <row r="313" spans="2:5" ht="15" customHeight="1">
      <c r="B313" s="128">
        <v>45712</v>
      </c>
      <c r="C313" s="133">
        <v>1000</v>
      </c>
      <c r="D313" s="122">
        <v>0.16250000000000001</v>
      </c>
      <c r="E313" s="122">
        <v>0.16250000000000001</v>
      </c>
    </row>
    <row r="314" spans="2:5" ht="15" customHeight="1">
      <c r="B314" s="128">
        <v>45713</v>
      </c>
      <c r="C314" s="133">
        <v>1000.0001999999999</v>
      </c>
      <c r="D314" s="122">
        <v>0.16139999999999999</v>
      </c>
      <c r="E314" s="122">
        <v>0.16139999999999999</v>
      </c>
    </row>
    <row r="315" spans="2:5" ht="15" customHeight="1">
      <c r="B315" s="128">
        <v>45714</v>
      </c>
      <c r="C315" s="133">
        <v>1000.0001999999999</v>
      </c>
      <c r="D315" s="122">
        <v>0.16289999999999999</v>
      </c>
      <c r="E315" s="122">
        <v>0.16289999999999999</v>
      </c>
    </row>
    <row r="316" spans="2:5" ht="15" customHeight="1">
      <c r="B316" s="128">
        <v>45715</v>
      </c>
      <c r="C316" s="133">
        <v>1000</v>
      </c>
      <c r="D316" s="122">
        <v>0.16059999999999999</v>
      </c>
      <c r="E316" s="122">
        <v>0.16059999999999999</v>
      </c>
    </row>
    <row r="317" spans="2:5" ht="15" customHeight="1">
      <c r="B317" s="128">
        <v>45716</v>
      </c>
      <c r="C317" s="133">
        <v>1000</v>
      </c>
      <c r="D317" s="122">
        <v>0.16420000000000001</v>
      </c>
      <c r="E317" s="122">
        <v>0.16420000000000001</v>
      </c>
    </row>
    <row r="318" spans="2:5" ht="15" customHeight="1">
      <c r="B318" s="128">
        <v>45717</v>
      </c>
      <c r="C318" s="133">
        <v>1000</v>
      </c>
      <c r="D318" s="122">
        <v>0.16520000000000001</v>
      </c>
      <c r="E318" s="122">
        <v>0.16520000000000001</v>
      </c>
    </row>
    <row r="319" spans="2:5" ht="15" customHeight="1">
      <c r="B319" s="128">
        <v>45718</v>
      </c>
      <c r="C319" s="133">
        <v>1000</v>
      </c>
      <c r="D319" s="122">
        <v>0.1653</v>
      </c>
      <c r="E319" s="122">
        <v>0.1653</v>
      </c>
    </row>
    <row r="320" spans="2:5" ht="15" customHeight="1">
      <c r="B320" s="128">
        <v>45719</v>
      </c>
      <c r="C320" s="133">
        <v>1000.0003</v>
      </c>
      <c r="D320" s="122">
        <v>0.15989999999999999</v>
      </c>
      <c r="E320" s="122">
        <v>0.15989999999999999</v>
      </c>
    </row>
    <row r="321" spans="2:5" ht="15" customHeight="1">
      <c r="B321" s="128">
        <v>45720</v>
      </c>
      <c r="C321" s="133">
        <v>1000.0011</v>
      </c>
      <c r="D321" s="122">
        <v>0.15609999999999999</v>
      </c>
      <c r="E321" s="122">
        <v>0.15609999999999999</v>
      </c>
    </row>
    <row r="322" spans="2:5" ht="15" customHeight="1">
      <c r="B322" s="128">
        <v>45721</v>
      </c>
      <c r="C322" s="133">
        <v>1000.0009</v>
      </c>
      <c r="D322" s="122">
        <v>0.15540000000000001</v>
      </c>
      <c r="E322" s="122">
        <v>0.15540000000000001</v>
      </c>
    </row>
    <row r="323" spans="2:5" ht="15" customHeight="1">
      <c r="B323" s="128">
        <v>45722</v>
      </c>
      <c r="C323" s="133">
        <v>1000.0018</v>
      </c>
      <c r="D323" s="122">
        <v>0.15359999999999999</v>
      </c>
      <c r="E323" s="122">
        <v>0.15359999999999999</v>
      </c>
    </row>
    <row r="324" spans="2:5" ht="15" customHeight="1">
      <c r="B324" s="128">
        <v>45723</v>
      </c>
      <c r="C324" s="133">
        <v>1000.001</v>
      </c>
      <c r="D324" s="122">
        <v>0.15870000000000001</v>
      </c>
      <c r="E324" s="122">
        <v>0.15870000000000001</v>
      </c>
    </row>
    <row r="325" spans="2:5" ht="15" customHeight="1">
      <c r="B325" s="128">
        <v>45724</v>
      </c>
      <c r="C325" s="133">
        <v>1000.001</v>
      </c>
      <c r="D325" s="122">
        <v>0.16139999999999999</v>
      </c>
      <c r="E325" s="122">
        <v>0.16139999999999999</v>
      </c>
    </row>
    <row r="326" spans="2:5" ht="15" customHeight="1">
      <c r="B326" s="128">
        <v>45725</v>
      </c>
      <c r="C326" s="133">
        <v>1000.0008</v>
      </c>
      <c r="D326" s="122">
        <v>0.1613</v>
      </c>
      <c r="E326" s="122">
        <v>0.1613</v>
      </c>
    </row>
    <row r="327" spans="2:5" ht="15" customHeight="1">
      <c r="B327" s="128">
        <v>45726</v>
      </c>
      <c r="C327" s="133">
        <v>1000.0006</v>
      </c>
      <c r="D327" s="122">
        <v>0.1651</v>
      </c>
      <c r="E327" s="122">
        <v>0.1651</v>
      </c>
    </row>
    <row r="328" spans="2:5" ht="15" customHeight="1">
      <c r="B328" s="128">
        <v>45727</v>
      </c>
      <c r="C328" s="133">
        <v>1000.0007000000001</v>
      </c>
      <c r="D328" s="122">
        <v>0.16470000000000001</v>
      </c>
      <c r="E328" s="122">
        <v>0.16470000000000001</v>
      </c>
    </row>
    <row r="329" spans="2:5" ht="15" customHeight="1">
      <c r="B329" s="128">
        <v>45728</v>
      </c>
      <c r="C329" s="133">
        <v>1000.0001</v>
      </c>
      <c r="D329" s="122">
        <v>0.1658</v>
      </c>
      <c r="E329" s="122">
        <v>0.1658</v>
      </c>
    </row>
    <row r="330" spans="2:5" ht="15" customHeight="1">
      <c r="B330" s="128">
        <v>45729</v>
      </c>
      <c r="C330" s="133">
        <v>1000.0014</v>
      </c>
      <c r="D330" s="122">
        <v>0.17150000000000001</v>
      </c>
      <c r="E330" s="122">
        <v>0.17150000000000001</v>
      </c>
    </row>
    <row r="331" spans="2:5" ht="15" customHeight="1">
      <c r="B331" s="128">
        <v>45730</v>
      </c>
      <c r="C331" s="133">
        <v>1000.0013</v>
      </c>
      <c r="D331" s="122">
        <v>0.1724</v>
      </c>
      <c r="E331" s="122">
        <v>0.1724</v>
      </c>
    </row>
    <row r="332" spans="2:5" ht="15" customHeight="1">
      <c r="B332" s="128">
        <v>45731</v>
      </c>
      <c r="C332" s="133">
        <v>1000.0012</v>
      </c>
      <c r="D332" s="122">
        <v>0.17330000000000001</v>
      </c>
      <c r="E332" s="122">
        <v>0.17330000000000001</v>
      </c>
    </row>
    <row r="333" spans="2:5" ht="15" customHeight="1">
      <c r="B333" s="128">
        <v>45732</v>
      </c>
      <c r="C333" s="133">
        <v>1000.0012</v>
      </c>
      <c r="D333" s="122">
        <v>0.17169999999999999</v>
      </c>
      <c r="E333" s="122">
        <v>0.17169999999999999</v>
      </c>
    </row>
    <row r="334" spans="2:5" ht="15" customHeight="1">
      <c r="B334" s="128">
        <v>45733</v>
      </c>
      <c r="C334" s="133">
        <v>1000.0008</v>
      </c>
      <c r="D334" s="122">
        <v>0.16669999999999999</v>
      </c>
      <c r="E334" s="122">
        <v>0.16669999999999999</v>
      </c>
    </row>
    <row r="335" spans="2:5" ht="15" customHeight="1">
      <c r="B335" s="128">
        <v>45734</v>
      </c>
      <c r="C335" s="133">
        <v>1000</v>
      </c>
      <c r="D335" s="122">
        <v>0.17119999999999999</v>
      </c>
      <c r="E335" s="122">
        <v>0.17119999999999999</v>
      </c>
    </row>
    <row r="336" spans="2:5" ht="15" customHeight="1">
      <c r="B336" s="128">
        <v>45735</v>
      </c>
      <c r="C336" s="133">
        <v>1000</v>
      </c>
      <c r="D336" s="122">
        <v>0.1681</v>
      </c>
      <c r="E336" s="122">
        <v>0.1681</v>
      </c>
    </row>
    <row r="337" spans="2:5" ht="15" customHeight="1">
      <c r="B337" s="128">
        <v>45736</v>
      </c>
      <c r="C337" s="133">
        <v>1000.0006</v>
      </c>
      <c r="D337" s="122">
        <v>0.16769999999999999</v>
      </c>
      <c r="E337" s="122">
        <v>0.16769999999999999</v>
      </c>
    </row>
    <row r="338" spans="2:5" ht="15" customHeight="1">
      <c r="B338" s="128">
        <v>45737</v>
      </c>
      <c r="C338" s="133">
        <v>1000.0008</v>
      </c>
      <c r="D338" s="122">
        <v>0.16750000000000001</v>
      </c>
      <c r="E338" s="122">
        <v>0.16750000000000001</v>
      </c>
    </row>
    <row r="339" spans="2:5" ht="15" customHeight="1">
      <c r="B339" s="128">
        <v>45738</v>
      </c>
      <c r="C339" s="133">
        <v>1000.0007000000001</v>
      </c>
      <c r="D339" s="122">
        <v>0.16789999999999999</v>
      </c>
      <c r="E339" s="122">
        <v>0.16789999999999999</v>
      </c>
    </row>
    <row r="340" spans="2:5" ht="15" customHeight="1">
      <c r="B340" s="128">
        <v>45739</v>
      </c>
      <c r="C340" s="133">
        <v>1000.0007000000001</v>
      </c>
      <c r="D340" s="122">
        <v>0.16830000000000001</v>
      </c>
      <c r="E340" s="122">
        <v>0.16830000000000001</v>
      </c>
    </row>
    <row r="341" spans="2:5" ht="15" customHeight="1">
      <c r="B341" s="128">
        <v>45740</v>
      </c>
      <c r="C341" s="133">
        <v>1000</v>
      </c>
      <c r="D341" s="122">
        <v>0.16739999999999999</v>
      </c>
      <c r="E341" s="122">
        <v>0.16739999999999999</v>
      </c>
    </row>
    <row r="342" spans="2:5" ht="15" customHeight="1">
      <c r="B342" s="128">
        <v>45741</v>
      </c>
      <c r="C342" s="133">
        <v>1000</v>
      </c>
      <c r="D342" s="122">
        <v>0.16339999999999999</v>
      </c>
      <c r="E342" s="122">
        <v>0.16339999999999999</v>
      </c>
    </row>
    <row r="343" spans="2:5" ht="15" customHeight="1">
      <c r="B343" s="128">
        <v>45742</v>
      </c>
      <c r="C343" s="133">
        <v>1000</v>
      </c>
      <c r="D343" s="122">
        <v>0.16039999999999999</v>
      </c>
      <c r="E343" s="122">
        <v>0.16039999999999999</v>
      </c>
    </row>
    <row r="344" spans="2:5" ht="15" customHeight="1">
      <c r="B344" s="128">
        <v>45743</v>
      </c>
      <c r="C344" s="133">
        <v>1000.0007000000001</v>
      </c>
      <c r="D344" s="122">
        <v>0.16139999999999999</v>
      </c>
      <c r="E344" s="122">
        <v>0.16139999999999999</v>
      </c>
    </row>
    <row r="345" spans="2:5" ht="15" customHeight="1">
      <c r="B345" s="128">
        <v>45744</v>
      </c>
      <c r="C345" s="133">
        <v>1000.0192</v>
      </c>
      <c r="D345" s="122">
        <v>0.18809999999999999</v>
      </c>
      <c r="E345" s="122">
        <v>0.18809999999999999</v>
      </c>
    </row>
    <row r="346" spans="2:5" ht="15" customHeight="1">
      <c r="B346" s="128">
        <v>45745</v>
      </c>
      <c r="C346" s="133">
        <v>1000.0181</v>
      </c>
      <c r="D346" s="122">
        <v>0.19489999999999999</v>
      </c>
      <c r="E346" s="122">
        <v>0.19489999999999999</v>
      </c>
    </row>
    <row r="347" spans="2:5" ht="15" customHeight="1">
      <c r="B347" s="128">
        <v>45746</v>
      </c>
      <c r="C347" s="133">
        <v>1000.0173</v>
      </c>
      <c r="D347" s="122">
        <v>0.19359999999999999</v>
      </c>
      <c r="E347" s="122">
        <v>0.19359999999999999</v>
      </c>
    </row>
    <row r="348" spans="2:5" ht="15" customHeight="1">
      <c r="B348" s="128">
        <v>45747</v>
      </c>
      <c r="C348" s="133">
        <v>1000.0162</v>
      </c>
      <c r="D348" s="122">
        <v>0.19359999999999999</v>
      </c>
      <c r="E348" s="122">
        <v>0.19359999999999999</v>
      </c>
    </row>
    <row r="349" spans="2:5" ht="15" customHeight="1">
      <c r="B349" s="128">
        <v>45748</v>
      </c>
      <c r="C349" s="133">
        <v>1000.0152</v>
      </c>
      <c r="D349" s="122">
        <v>0.19359999999999999</v>
      </c>
      <c r="E349" s="122">
        <v>0.19359999999999999</v>
      </c>
    </row>
    <row r="350" spans="2:5" ht="15" customHeight="1">
      <c r="B350" s="128">
        <v>45749</v>
      </c>
      <c r="C350" s="133">
        <v>1000.0113</v>
      </c>
      <c r="D350" s="122">
        <v>0.1613</v>
      </c>
      <c r="E350" s="122">
        <v>0.1613</v>
      </c>
    </row>
    <row r="351" spans="2:5" ht="15" customHeight="1">
      <c r="B351" s="128">
        <v>45750</v>
      </c>
      <c r="C351" s="133">
        <v>1000.0126</v>
      </c>
      <c r="D351" s="122">
        <v>0.1517</v>
      </c>
      <c r="E351" s="122">
        <v>0.1517</v>
      </c>
    </row>
    <row r="352" spans="2:5" ht="15" customHeight="1">
      <c r="B352" s="128">
        <v>45751</v>
      </c>
      <c r="C352" s="133">
        <v>1000.0122</v>
      </c>
      <c r="D352" s="122">
        <v>0.15690000000000001</v>
      </c>
      <c r="E352" s="122">
        <v>0.15690000000000001</v>
      </c>
    </row>
    <row r="353" spans="2:5" ht="15" customHeight="1">
      <c r="B353" s="128">
        <v>45752</v>
      </c>
      <c r="C353" s="133">
        <v>1000.0112</v>
      </c>
      <c r="D353" s="122">
        <v>0.15920000000000001</v>
      </c>
      <c r="E353" s="122">
        <v>0.15920000000000001</v>
      </c>
    </row>
    <row r="354" spans="2:5" ht="15" customHeight="1">
      <c r="B354" s="128">
        <v>45753</v>
      </c>
      <c r="C354" s="133">
        <v>1000.0104</v>
      </c>
      <c r="D354" s="122">
        <v>0.15959999999999999</v>
      </c>
      <c r="E354" s="122">
        <v>0.15959999999999999</v>
      </c>
    </row>
    <row r="355" spans="2:5" ht="15" customHeight="1">
      <c r="B355" s="128">
        <v>45754</v>
      </c>
      <c r="C355" s="133">
        <v>1000.0137</v>
      </c>
      <c r="D355" s="122">
        <v>0.16309999999999999</v>
      </c>
      <c r="E355" s="122">
        <v>0.16309999999999999</v>
      </c>
    </row>
    <row r="356" spans="2:5" ht="15" customHeight="1">
      <c r="B356" s="128">
        <v>45755</v>
      </c>
      <c r="C356" s="133">
        <v>1000.0074</v>
      </c>
      <c r="D356" s="122">
        <v>0.16309999999999999</v>
      </c>
      <c r="E356" s="122">
        <v>0.16309999999999999</v>
      </c>
    </row>
    <row r="357" spans="2:5" ht="15" customHeight="1">
      <c r="B357" s="128">
        <v>45756</v>
      </c>
      <c r="C357" s="133">
        <v>1000.0075000000001</v>
      </c>
      <c r="D357" s="122">
        <v>0.15490000000000001</v>
      </c>
      <c r="E357" s="122">
        <v>0.15490000000000001</v>
      </c>
    </row>
    <row r="358" spans="2:5" ht="15" customHeight="1">
      <c r="B358" s="128">
        <v>45757</v>
      </c>
      <c r="C358" s="133">
        <v>1000.0068</v>
      </c>
      <c r="D358" s="122">
        <v>0.15429999999999999</v>
      </c>
      <c r="E358" s="122">
        <v>0.15429999999999999</v>
      </c>
    </row>
    <row r="359" spans="2:5" ht="15" customHeight="1">
      <c r="B359" s="128">
        <v>45758</v>
      </c>
      <c r="C359" s="133">
        <v>1000.0062</v>
      </c>
      <c r="D359" s="122">
        <v>0.1532</v>
      </c>
      <c r="E359" s="122">
        <v>0.1532</v>
      </c>
    </row>
    <row r="360" spans="2:5" ht="15" customHeight="1">
      <c r="B360" s="128">
        <v>45759</v>
      </c>
      <c r="C360" s="133">
        <v>1000.0055</v>
      </c>
      <c r="D360" s="122">
        <v>0.1525</v>
      </c>
      <c r="E360" s="122">
        <v>0.1525</v>
      </c>
    </row>
    <row r="361" spans="2:5" ht="15" customHeight="1">
      <c r="B361" s="128">
        <v>45760</v>
      </c>
      <c r="C361" s="133">
        <v>1000.0048</v>
      </c>
      <c r="D361" s="122">
        <v>0.1517</v>
      </c>
      <c r="E361" s="122">
        <v>0.1517</v>
      </c>
    </row>
    <row r="362" spans="2:5" ht="15" customHeight="1">
      <c r="B362" s="128">
        <v>45761</v>
      </c>
      <c r="C362" s="133">
        <v>1000.0041</v>
      </c>
      <c r="D362" s="122">
        <v>0.1522</v>
      </c>
      <c r="E362" s="122">
        <v>0.1522</v>
      </c>
    </row>
    <row r="363" spans="2:5" ht="15" customHeight="1">
      <c r="B363" s="128">
        <v>45762</v>
      </c>
      <c r="C363" s="133">
        <v>1000.0038</v>
      </c>
      <c r="D363" s="122">
        <v>0.15129999999999999</v>
      </c>
      <c r="E363" s="122">
        <v>0.15129999999999999</v>
      </c>
    </row>
    <row r="364" spans="2:5" ht="15" customHeight="1">
      <c r="B364" s="128">
        <v>45763</v>
      </c>
      <c r="C364" s="133">
        <v>1000.0041</v>
      </c>
      <c r="D364" s="122">
        <v>0.15090000000000001</v>
      </c>
      <c r="E364" s="122">
        <v>0.15090000000000001</v>
      </c>
    </row>
    <row r="365" spans="2:5" ht="15" customHeight="1">
      <c r="B365" s="128">
        <v>45764</v>
      </c>
      <c r="C365" s="133">
        <v>1000.0022</v>
      </c>
      <c r="D365" s="122">
        <v>0.15359999999999999</v>
      </c>
      <c r="E365" s="122">
        <v>0.15359999999999999</v>
      </c>
    </row>
    <row r="366" spans="2:5" ht="15" customHeight="1">
      <c r="B366" s="128">
        <v>45765</v>
      </c>
      <c r="C366" s="133">
        <v>1000.0017</v>
      </c>
      <c r="D366" s="122">
        <v>0.15260000000000001</v>
      </c>
      <c r="E366" s="122">
        <v>0.15260000000000001</v>
      </c>
    </row>
    <row r="367" spans="2:5" ht="15" customHeight="1">
      <c r="B367" s="128">
        <v>45766</v>
      </c>
      <c r="C367" s="133">
        <v>1000.0012</v>
      </c>
      <c r="D367" s="122">
        <v>0.1522</v>
      </c>
      <c r="E367" s="122">
        <v>0.1522</v>
      </c>
    </row>
    <row r="368" spans="2:5" ht="15" customHeight="1">
      <c r="B368" s="128">
        <v>45767</v>
      </c>
      <c r="C368" s="133">
        <v>1000.0008</v>
      </c>
      <c r="D368" s="122">
        <v>0.15229999999999999</v>
      </c>
      <c r="E368" s="122">
        <v>0.15229999999999999</v>
      </c>
    </row>
    <row r="369" spans="2:5" ht="15" customHeight="1">
      <c r="B369" s="128">
        <v>45768</v>
      </c>
      <c r="C369" s="133">
        <v>1000.0009</v>
      </c>
      <c r="D369" s="122">
        <v>0.15409999999999999</v>
      </c>
      <c r="E369" s="122">
        <v>0.15409999999999999</v>
      </c>
    </row>
    <row r="370" spans="2:5" ht="15" customHeight="1">
      <c r="B370" s="128">
        <v>45769</v>
      </c>
      <c r="C370" s="133">
        <v>1000</v>
      </c>
      <c r="D370" s="122">
        <v>0.15540000000000001</v>
      </c>
      <c r="E370" s="122">
        <v>0.15540000000000001</v>
      </c>
    </row>
    <row r="371" spans="2:5" ht="15" customHeight="1">
      <c r="B371" s="128">
        <v>45770</v>
      </c>
      <c r="C371" s="133">
        <v>1000</v>
      </c>
      <c r="D371" s="122">
        <v>0.1535</v>
      </c>
      <c r="E371" s="122">
        <v>0.1535</v>
      </c>
    </row>
    <row r="372" spans="2:5" ht="15" customHeight="1">
      <c r="B372" s="128">
        <v>45771</v>
      </c>
      <c r="C372" s="133">
        <v>1000</v>
      </c>
      <c r="D372" s="122">
        <v>0.1527</v>
      </c>
      <c r="E372" s="122">
        <v>0.1527</v>
      </c>
    </row>
    <row r="373" spans="2:5" ht="15" customHeight="1">
      <c r="B373" s="128">
        <v>45772</v>
      </c>
      <c r="C373" s="133">
        <v>1000</v>
      </c>
      <c r="D373" s="122">
        <v>0.15160000000000001</v>
      </c>
      <c r="E373" s="122">
        <v>0.15160000000000001</v>
      </c>
    </row>
    <row r="374" spans="2:5" ht="15" customHeight="1">
      <c r="B374" s="128">
        <v>45773</v>
      </c>
      <c r="C374" s="133">
        <v>1000</v>
      </c>
      <c r="D374" s="122">
        <v>0.15260000000000001</v>
      </c>
      <c r="E374" s="122">
        <v>0.15260000000000001</v>
      </c>
    </row>
    <row r="375" spans="2:5" ht="15" customHeight="1">
      <c r="B375" s="128">
        <v>45774</v>
      </c>
      <c r="C375" s="133">
        <v>1000</v>
      </c>
      <c r="D375" s="122">
        <v>0.15229999999999999</v>
      </c>
      <c r="E375" s="122">
        <v>0.15229999999999999</v>
      </c>
    </row>
    <row r="376" spans="2:5" ht="15" customHeight="1">
      <c r="B376" s="128">
        <v>45775</v>
      </c>
      <c r="C376" s="133">
        <v>1000</v>
      </c>
      <c r="D376" s="122">
        <v>0.15279999999999999</v>
      </c>
      <c r="E376" s="122">
        <v>0.15279999999999999</v>
      </c>
    </row>
    <row r="377" spans="2:5" ht="15" customHeight="1">
      <c r="B377" s="128">
        <v>45776</v>
      </c>
      <c r="C377" s="133">
        <v>1000</v>
      </c>
      <c r="D377" s="122">
        <v>0.15240000000000001</v>
      </c>
      <c r="E377" s="122">
        <v>0.15240000000000001</v>
      </c>
    </row>
    <row r="378" spans="2:5" ht="15" customHeight="1">
      <c r="B378" s="128">
        <v>45777</v>
      </c>
      <c r="C378" s="133">
        <v>1000</v>
      </c>
      <c r="D378" s="122">
        <v>0.15690000000000001</v>
      </c>
      <c r="E378" s="122">
        <v>0.15690000000000001</v>
      </c>
    </row>
    <row r="379" spans="2:5" ht="15" customHeight="1">
      <c r="B379" s="134"/>
      <c r="C379" s="137"/>
      <c r="D379" s="130"/>
      <c r="E379" s="130"/>
    </row>
    <row r="380" spans="2:5" ht="16">
      <c r="B380" s="197" t="s">
        <v>2830</v>
      </c>
      <c r="C380" s="197"/>
      <c r="D380" s="197"/>
      <c r="E380" s="197"/>
    </row>
    <row r="381" spans="2:5" s="117" customFormat="1" ht="39">
      <c r="B381" s="118" t="s">
        <v>2807</v>
      </c>
      <c r="C381" s="119" t="s">
        <v>2808</v>
      </c>
      <c r="D381" s="120" t="s">
        <v>2809</v>
      </c>
      <c r="E381" s="120" t="s">
        <v>2810</v>
      </c>
    </row>
    <row r="382" spans="2:5" s="124" customFormat="1">
      <c r="B382" s="128">
        <v>45597</v>
      </c>
      <c r="C382" s="133">
        <v>1000.0003</v>
      </c>
      <c r="D382" s="122">
        <v>0.1691</v>
      </c>
      <c r="E382" s="122">
        <v>0.1691</v>
      </c>
    </row>
    <row r="383" spans="2:5" s="124" customFormat="1">
      <c r="B383" s="128">
        <v>45598</v>
      </c>
      <c r="C383" s="133">
        <v>1000.0001999999999</v>
      </c>
      <c r="D383" s="122">
        <v>0.1691</v>
      </c>
      <c r="E383" s="122">
        <v>0.1691</v>
      </c>
    </row>
    <row r="384" spans="2:5" s="124" customFormat="1">
      <c r="B384" s="128">
        <v>45599</v>
      </c>
      <c r="C384" s="133">
        <v>1000.0001999999999</v>
      </c>
      <c r="D384" s="122">
        <v>0.1691</v>
      </c>
      <c r="E384" s="122">
        <v>0.1691</v>
      </c>
    </row>
    <row r="385" spans="2:5" s="124" customFormat="1">
      <c r="B385" s="128">
        <v>45600</v>
      </c>
      <c r="C385" s="133">
        <v>1000.0003</v>
      </c>
      <c r="D385" s="122">
        <v>0.16420000000000001</v>
      </c>
      <c r="E385" s="122">
        <v>0.16420000000000001</v>
      </c>
    </row>
    <row r="386" spans="2:5" s="124" customFormat="1">
      <c r="B386" s="128">
        <v>45601</v>
      </c>
      <c r="C386" s="133">
        <v>1000.0016000000001</v>
      </c>
      <c r="D386" s="122">
        <v>0.16719999999999999</v>
      </c>
      <c r="E386" s="122">
        <v>0.16719999999999999</v>
      </c>
    </row>
    <row r="387" spans="2:5" s="124" customFormat="1">
      <c r="B387" s="128">
        <v>45602</v>
      </c>
      <c r="C387" s="133">
        <v>1000.0009</v>
      </c>
      <c r="D387" s="122">
        <v>0.16719999999999999</v>
      </c>
      <c r="E387" s="122">
        <v>0.16719999999999999</v>
      </c>
    </row>
    <row r="388" spans="2:5" s="124" customFormat="1">
      <c r="B388" s="128">
        <v>45603</v>
      </c>
      <c r="C388" s="133">
        <v>1000.001</v>
      </c>
      <c r="D388" s="122">
        <v>0.1676</v>
      </c>
      <c r="E388" s="122">
        <v>0.1676</v>
      </c>
    </row>
    <row r="389" spans="2:5" s="124" customFormat="1">
      <c r="B389" s="128">
        <v>45604</v>
      </c>
      <c r="C389" s="133">
        <v>1000.0014</v>
      </c>
      <c r="D389" s="122">
        <v>0.17130000000000001</v>
      </c>
      <c r="E389" s="122">
        <v>0.17130000000000001</v>
      </c>
    </row>
    <row r="390" spans="2:5" s="124" customFormat="1">
      <c r="B390" s="128">
        <v>45605</v>
      </c>
      <c r="C390" s="133">
        <v>1000.0013</v>
      </c>
      <c r="D390" s="122">
        <v>0.1726</v>
      </c>
      <c r="E390" s="122">
        <v>0.1726</v>
      </c>
    </row>
    <row r="391" spans="2:5" s="124" customFormat="1">
      <c r="B391" s="128">
        <v>45606</v>
      </c>
      <c r="C391" s="133">
        <v>1000.0012</v>
      </c>
      <c r="D391" s="122">
        <v>0.1726</v>
      </c>
      <c r="E391" s="122">
        <v>0.1726</v>
      </c>
    </row>
    <row r="392" spans="2:5" s="124" customFormat="1">
      <c r="B392" s="128">
        <v>45607</v>
      </c>
      <c r="C392" s="133">
        <v>1000.0008</v>
      </c>
      <c r="D392" s="122">
        <v>0.17</v>
      </c>
      <c r="E392" s="122">
        <v>0.17</v>
      </c>
    </row>
    <row r="393" spans="2:5" s="124" customFormat="1">
      <c r="B393" s="128">
        <v>45608</v>
      </c>
      <c r="C393" s="133">
        <v>1000.001</v>
      </c>
      <c r="D393" s="122">
        <v>0.17050000000000001</v>
      </c>
      <c r="E393" s="122">
        <v>0.17050000000000001</v>
      </c>
    </row>
    <row r="394" spans="2:5" s="124" customFormat="1">
      <c r="B394" s="128">
        <v>45609</v>
      </c>
      <c r="C394" s="133">
        <v>1000.0004</v>
      </c>
      <c r="D394" s="122">
        <v>0.17100000000000001</v>
      </c>
      <c r="E394" s="122">
        <v>0.17100000000000001</v>
      </c>
    </row>
    <row r="395" spans="2:5" s="124" customFormat="1">
      <c r="B395" s="128">
        <v>45610</v>
      </c>
      <c r="C395" s="133">
        <v>1000.0009</v>
      </c>
      <c r="D395" s="122">
        <v>0.1686</v>
      </c>
      <c r="E395" s="122">
        <v>0.1686</v>
      </c>
    </row>
    <row r="396" spans="2:5" s="124" customFormat="1">
      <c r="B396" s="128">
        <v>45611</v>
      </c>
      <c r="C396" s="133">
        <v>1000.0008</v>
      </c>
      <c r="D396" s="122">
        <v>0.16919999999999999</v>
      </c>
      <c r="E396" s="122">
        <v>0.16919999999999999</v>
      </c>
    </row>
    <row r="397" spans="2:5" s="124" customFormat="1">
      <c r="B397" s="128">
        <v>45612</v>
      </c>
      <c r="C397" s="133">
        <v>1000.0007000000001</v>
      </c>
      <c r="D397" s="122">
        <v>0.16919999999999999</v>
      </c>
      <c r="E397" s="122">
        <v>0.16919999999999999</v>
      </c>
    </row>
    <row r="398" spans="2:5" s="124" customFormat="1">
      <c r="B398" s="128">
        <v>45613</v>
      </c>
      <c r="C398" s="133">
        <v>1000.0006</v>
      </c>
      <c r="D398" s="122">
        <v>0.16919999999999999</v>
      </c>
      <c r="E398" s="122">
        <v>0.16919999999999999</v>
      </c>
    </row>
    <row r="399" spans="2:5" s="124" customFormat="1">
      <c r="B399" s="128">
        <v>45614</v>
      </c>
      <c r="C399" s="133">
        <v>1000.0005</v>
      </c>
      <c r="D399" s="122">
        <v>0.1694</v>
      </c>
      <c r="E399" s="122">
        <v>0.1694</v>
      </c>
    </row>
    <row r="400" spans="2:5" s="124" customFormat="1">
      <c r="B400" s="128">
        <v>45615</v>
      </c>
      <c r="C400" s="133">
        <v>1000.0006</v>
      </c>
      <c r="D400" s="122">
        <v>0.17119999999999999</v>
      </c>
      <c r="E400" s="122">
        <v>0.17119999999999999</v>
      </c>
    </row>
    <row r="401" spans="2:5" s="124" customFormat="1">
      <c r="B401" s="128">
        <v>45616</v>
      </c>
      <c r="C401" s="133">
        <v>1000.0005</v>
      </c>
      <c r="D401" s="122">
        <v>0.17299999999999999</v>
      </c>
      <c r="E401" s="122">
        <v>0.17299999999999999</v>
      </c>
    </row>
    <row r="402" spans="2:5" s="124" customFormat="1">
      <c r="B402" s="128">
        <v>45617</v>
      </c>
      <c r="C402" s="133">
        <v>1000.0001</v>
      </c>
      <c r="D402" s="122">
        <v>0.1799</v>
      </c>
      <c r="E402" s="122">
        <v>0.1799</v>
      </c>
    </row>
    <row r="403" spans="2:5" s="124" customFormat="1">
      <c r="B403" s="128">
        <v>45618</v>
      </c>
      <c r="C403" s="133">
        <v>1000</v>
      </c>
      <c r="D403" s="122">
        <v>0.17960000000000001</v>
      </c>
      <c r="E403" s="122">
        <v>0.17960000000000001</v>
      </c>
    </row>
    <row r="404" spans="2:5" s="124" customFormat="1">
      <c r="B404" s="128">
        <v>45619</v>
      </c>
      <c r="C404" s="133">
        <v>1000</v>
      </c>
      <c r="D404" s="122">
        <v>0.18160000000000001</v>
      </c>
      <c r="E404" s="122">
        <v>0.18160000000000001</v>
      </c>
    </row>
    <row r="405" spans="2:5" s="124" customFormat="1">
      <c r="B405" s="128">
        <v>45620</v>
      </c>
      <c r="C405" s="133">
        <v>1000</v>
      </c>
      <c r="D405" s="122">
        <v>0.18160000000000001</v>
      </c>
      <c r="E405" s="122">
        <v>0.18160000000000001</v>
      </c>
    </row>
    <row r="406" spans="2:5" s="124" customFormat="1">
      <c r="B406" s="128">
        <v>45621</v>
      </c>
      <c r="C406" s="133">
        <v>1000</v>
      </c>
      <c r="D406" s="122">
        <v>0.1799</v>
      </c>
      <c r="E406" s="122">
        <v>0.1799</v>
      </c>
    </row>
    <row r="407" spans="2:5" s="124" customFormat="1">
      <c r="B407" s="128">
        <v>45622</v>
      </c>
      <c r="C407" s="133">
        <v>1000</v>
      </c>
      <c r="D407" s="122">
        <v>0.17979999999999999</v>
      </c>
      <c r="E407" s="122">
        <v>0.17979999999999999</v>
      </c>
    </row>
    <row r="408" spans="2:5" s="124" customFormat="1">
      <c r="B408" s="128">
        <v>45623</v>
      </c>
      <c r="C408" s="133">
        <v>1000</v>
      </c>
      <c r="D408" s="122">
        <v>0.17879999999999999</v>
      </c>
      <c r="E408" s="122">
        <v>0.17879999999999999</v>
      </c>
    </row>
    <row r="409" spans="2:5" s="124" customFormat="1">
      <c r="B409" s="128">
        <v>45624</v>
      </c>
      <c r="C409" s="133">
        <v>1000</v>
      </c>
      <c r="D409" s="122">
        <v>0.17910000000000001</v>
      </c>
      <c r="E409" s="122">
        <v>0.17910000000000001</v>
      </c>
    </row>
    <row r="410" spans="2:5" s="124" customFormat="1">
      <c r="B410" s="128">
        <v>45625</v>
      </c>
      <c r="C410" s="133">
        <v>1000</v>
      </c>
      <c r="D410" s="122">
        <v>0.1782</v>
      </c>
      <c r="E410" s="122">
        <v>0.1782</v>
      </c>
    </row>
    <row r="411" spans="2:5" s="124" customFormat="1">
      <c r="B411" s="128">
        <v>45626</v>
      </c>
      <c r="C411" s="133">
        <v>1000</v>
      </c>
      <c r="D411" s="122">
        <v>0.17929999999999999</v>
      </c>
      <c r="E411" s="122">
        <v>0.17929999999999999</v>
      </c>
    </row>
    <row r="412" spans="2:5" s="124" customFormat="1">
      <c r="B412" s="128">
        <v>45627</v>
      </c>
      <c r="C412" s="133">
        <v>1000</v>
      </c>
      <c r="D412" s="122">
        <v>0.1792</v>
      </c>
      <c r="E412" s="122">
        <v>0.1792</v>
      </c>
    </row>
    <row r="413" spans="2:5" s="124" customFormat="1">
      <c r="B413" s="128">
        <v>45628</v>
      </c>
      <c r="C413" s="133">
        <v>1000.0007000000001</v>
      </c>
      <c r="D413" s="122">
        <v>0.17169999999999999</v>
      </c>
      <c r="E413" s="122">
        <v>0.17169999999999999</v>
      </c>
    </row>
    <row r="414" spans="2:5" s="124" customFormat="1">
      <c r="B414" s="128">
        <v>45629</v>
      </c>
      <c r="C414" s="133">
        <v>1000.0004</v>
      </c>
      <c r="D414" s="122">
        <v>0.1671</v>
      </c>
      <c r="E414" s="122">
        <v>0.1671</v>
      </c>
    </row>
    <row r="415" spans="2:5" s="124" customFormat="1">
      <c r="B415" s="128">
        <v>45630</v>
      </c>
      <c r="C415" s="133">
        <v>1000.0004</v>
      </c>
      <c r="D415" s="122">
        <v>0.16889999999999999</v>
      </c>
      <c r="E415" s="122">
        <v>0.16889999999999999</v>
      </c>
    </row>
    <row r="416" spans="2:5" s="124" customFormat="1">
      <c r="B416" s="128">
        <v>45631</v>
      </c>
      <c r="C416" s="133">
        <v>1000.0004</v>
      </c>
      <c r="D416" s="122">
        <v>0.17330000000000001</v>
      </c>
      <c r="E416" s="122">
        <v>0.17330000000000001</v>
      </c>
    </row>
    <row r="417" spans="2:5" s="124" customFormat="1">
      <c r="B417" s="128">
        <v>45632</v>
      </c>
      <c r="C417" s="133">
        <v>1000.0003</v>
      </c>
      <c r="D417" s="122">
        <v>0.1769</v>
      </c>
      <c r="E417" s="122">
        <v>0.1769</v>
      </c>
    </row>
    <row r="418" spans="2:5" s="124" customFormat="1">
      <c r="B418" s="128">
        <v>45633</v>
      </c>
      <c r="C418" s="133">
        <v>1000.0003</v>
      </c>
      <c r="D418" s="122">
        <v>0.17829999999999999</v>
      </c>
      <c r="E418" s="122">
        <v>0.17829999999999999</v>
      </c>
    </row>
    <row r="419" spans="2:5" s="124" customFormat="1">
      <c r="B419" s="128">
        <v>45634</v>
      </c>
      <c r="C419" s="133">
        <v>1000.0001</v>
      </c>
      <c r="D419" s="122">
        <v>0.17829999999999999</v>
      </c>
      <c r="E419" s="122">
        <v>0.17829999999999999</v>
      </c>
    </row>
    <row r="420" spans="2:5" s="124" customFormat="1">
      <c r="B420" s="128">
        <v>45635</v>
      </c>
      <c r="C420" s="133">
        <v>1000</v>
      </c>
      <c r="D420" s="122">
        <v>0.1757</v>
      </c>
      <c r="E420" s="122">
        <v>0.1757</v>
      </c>
    </row>
    <row r="421" spans="2:5" s="124" customFormat="1">
      <c r="B421" s="128">
        <v>45636</v>
      </c>
      <c r="C421" s="133">
        <v>1000</v>
      </c>
      <c r="D421" s="122">
        <v>0.18079999999999999</v>
      </c>
      <c r="E421" s="122">
        <v>0.18079999999999999</v>
      </c>
    </row>
    <row r="422" spans="2:5" s="124" customFormat="1">
      <c r="B422" s="128">
        <v>45637</v>
      </c>
      <c r="C422" s="133">
        <v>1000</v>
      </c>
      <c r="D422" s="122">
        <v>0.17829999999999999</v>
      </c>
      <c r="E422" s="122">
        <v>0.17829999999999999</v>
      </c>
    </row>
    <row r="423" spans="2:5" s="124" customFormat="1">
      <c r="B423" s="128">
        <v>45638</v>
      </c>
      <c r="C423" s="133">
        <v>1000</v>
      </c>
      <c r="D423" s="122">
        <v>0.1774</v>
      </c>
      <c r="E423" s="122">
        <v>0.1774</v>
      </c>
    </row>
    <row r="424" spans="2:5" s="124" customFormat="1">
      <c r="B424" s="128">
        <v>45639</v>
      </c>
      <c r="C424" s="133">
        <v>1000</v>
      </c>
      <c r="D424" s="122">
        <v>0.1779</v>
      </c>
      <c r="E424" s="122">
        <v>0.1779</v>
      </c>
    </row>
    <row r="425" spans="2:5" s="124" customFormat="1">
      <c r="B425" s="128">
        <v>45640</v>
      </c>
      <c r="C425" s="133">
        <v>1000</v>
      </c>
      <c r="D425" s="122">
        <v>0.1804</v>
      </c>
      <c r="E425" s="122">
        <v>0.1804</v>
      </c>
    </row>
    <row r="426" spans="2:5" s="124" customFormat="1">
      <c r="B426" s="128">
        <v>45641</v>
      </c>
      <c r="C426" s="133">
        <v>1000</v>
      </c>
      <c r="D426" s="122">
        <v>0.1804</v>
      </c>
      <c r="E426" s="122">
        <v>0.1804</v>
      </c>
    </row>
    <row r="427" spans="2:5" s="124" customFormat="1">
      <c r="B427" s="128">
        <v>45642</v>
      </c>
      <c r="C427" s="133">
        <v>1000</v>
      </c>
      <c r="D427" s="122">
        <v>0.1794</v>
      </c>
      <c r="E427" s="122">
        <v>0.1794</v>
      </c>
    </row>
    <row r="428" spans="2:5" s="124" customFormat="1">
      <c r="B428" s="128">
        <v>45643</v>
      </c>
      <c r="C428" s="133">
        <v>1000</v>
      </c>
      <c r="D428" s="122">
        <v>0.17949999999999999</v>
      </c>
      <c r="E428" s="122">
        <v>0.17949999999999999</v>
      </c>
    </row>
    <row r="429" spans="2:5" s="124" customFormat="1">
      <c r="B429" s="128">
        <v>45644</v>
      </c>
      <c r="C429" s="133">
        <v>1000</v>
      </c>
      <c r="D429" s="122">
        <v>0.1779</v>
      </c>
      <c r="E429" s="122">
        <v>0.1779</v>
      </c>
    </row>
    <row r="430" spans="2:5" s="124" customFormat="1">
      <c r="B430" s="128">
        <v>45645</v>
      </c>
      <c r="C430" s="133">
        <v>1000</v>
      </c>
      <c r="D430" s="122">
        <v>0.17810000000000001</v>
      </c>
      <c r="E430" s="122">
        <v>0.17810000000000001</v>
      </c>
    </row>
    <row r="431" spans="2:5" s="124" customFormat="1">
      <c r="B431" s="128">
        <v>45646</v>
      </c>
      <c r="C431" s="133">
        <v>1000</v>
      </c>
      <c r="D431" s="122">
        <v>0.18890000000000001</v>
      </c>
      <c r="E431" s="122">
        <v>0.18890000000000001</v>
      </c>
    </row>
    <row r="432" spans="2:5" s="124" customFormat="1">
      <c r="B432" s="128">
        <v>45647</v>
      </c>
      <c r="C432" s="133">
        <v>1000</v>
      </c>
      <c r="D432" s="122">
        <v>0.18240000000000001</v>
      </c>
      <c r="E432" s="122">
        <v>0.18240000000000001</v>
      </c>
    </row>
    <row r="433" spans="2:5" s="124" customFormat="1">
      <c r="B433" s="128">
        <v>45648</v>
      </c>
      <c r="C433" s="133">
        <v>1000</v>
      </c>
      <c r="D433" s="122">
        <v>0.1822</v>
      </c>
      <c r="E433" s="122">
        <v>0.1822</v>
      </c>
    </row>
    <row r="434" spans="2:5" s="124" customFormat="1">
      <c r="B434" s="128">
        <v>45649</v>
      </c>
      <c r="C434" s="133">
        <v>1000</v>
      </c>
      <c r="D434" s="122">
        <v>0.18010000000000001</v>
      </c>
      <c r="E434" s="122">
        <v>0.18010000000000001</v>
      </c>
    </row>
    <row r="435" spans="2:5" s="124" customFormat="1">
      <c r="B435" s="128">
        <v>45650</v>
      </c>
      <c r="C435" s="133">
        <v>1000</v>
      </c>
      <c r="D435" s="122">
        <v>0.1779</v>
      </c>
      <c r="E435" s="122">
        <v>0.1779</v>
      </c>
    </row>
    <row r="436" spans="2:5" s="124" customFormat="1">
      <c r="B436" s="128">
        <v>45651</v>
      </c>
      <c r="C436" s="133">
        <v>1000</v>
      </c>
      <c r="D436" s="122">
        <v>0.17910000000000001</v>
      </c>
      <c r="E436" s="122">
        <v>0.17910000000000001</v>
      </c>
    </row>
    <row r="437" spans="2:5" s="124" customFormat="1">
      <c r="B437" s="128">
        <v>45652</v>
      </c>
      <c r="C437" s="133">
        <v>1000</v>
      </c>
      <c r="D437" s="122">
        <v>0.17610000000000001</v>
      </c>
      <c r="E437" s="122">
        <v>0.17610000000000001</v>
      </c>
    </row>
    <row r="438" spans="2:5" s="124" customFormat="1">
      <c r="B438" s="128">
        <v>45653</v>
      </c>
      <c r="C438" s="133">
        <v>1000</v>
      </c>
      <c r="D438" s="122">
        <v>0.182</v>
      </c>
      <c r="E438" s="122">
        <v>0.182</v>
      </c>
    </row>
    <row r="439" spans="2:5" s="124" customFormat="1">
      <c r="B439" s="128">
        <v>45654</v>
      </c>
      <c r="C439" s="133">
        <v>1000</v>
      </c>
      <c r="D439" s="122">
        <v>0.18260000000000001</v>
      </c>
      <c r="E439" s="122">
        <v>0.18260000000000001</v>
      </c>
    </row>
    <row r="440" spans="2:5" s="124" customFormat="1">
      <c r="B440" s="128">
        <v>45655</v>
      </c>
      <c r="C440" s="133">
        <v>1000</v>
      </c>
      <c r="D440" s="122">
        <v>0.1825</v>
      </c>
      <c r="E440" s="122">
        <v>0.1825</v>
      </c>
    </row>
    <row r="441" spans="2:5" s="124" customFormat="1">
      <c r="B441" s="128">
        <v>45656</v>
      </c>
      <c r="C441" s="133">
        <v>1000</v>
      </c>
      <c r="D441" s="122">
        <v>0.1797</v>
      </c>
      <c r="E441" s="122">
        <v>0.1797</v>
      </c>
    </row>
    <row r="442" spans="2:5" s="124" customFormat="1">
      <c r="B442" s="128">
        <v>45657</v>
      </c>
      <c r="C442" s="133">
        <v>1000.0018</v>
      </c>
      <c r="D442" s="122">
        <v>0.17960000000000001</v>
      </c>
      <c r="E442" s="122">
        <v>0.17960000000000001</v>
      </c>
    </row>
    <row r="443" spans="2:5" s="124" customFormat="1">
      <c r="B443" s="128">
        <v>45658</v>
      </c>
      <c r="C443" s="133">
        <v>1000.0011</v>
      </c>
      <c r="D443" s="122">
        <v>0.17269999999999999</v>
      </c>
      <c r="E443" s="122">
        <v>0.17269999999999999</v>
      </c>
    </row>
    <row r="444" spans="2:5" s="124" customFormat="1">
      <c r="B444" s="128">
        <v>45659</v>
      </c>
      <c r="C444" s="133">
        <v>1000.0013</v>
      </c>
      <c r="D444" s="122">
        <v>0.17050000000000001</v>
      </c>
      <c r="E444" s="122">
        <v>0.17050000000000001</v>
      </c>
    </row>
    <row r="445" spans="2:5" s="124" customFormat="1">
      <c r="B445" s="128">
        <v>45660</v>
      </c>
      <c r="C445" s="133">
        <v>1000.0006</v>
      </c>
      <c r="D445" s="122">
        <v>0.17199999999999999</v>
      </c>
      <c r="E445" s="122">
        <v>0.17199999999999999</v>
      </c>
    </row>
    <row r="446" spans="2:5" s="124" customFormat="1">
      <c r="B446" s="128">
        <v>45661</v>
      </c>
      <c r="C446" s="133">
        <v>1000.0005</v>
      </c>
      <c r="D446" s="122">
        <v>0.17330000000000001</v>
      </c>
      <c r="E446" s="122">
        <v>0.17330000000000001</v>
      </c>
    </row>
    <row r="447" spans="2:5" s="124" customFormat="1">
      <c r="B447" s="128">
        <v>45662</v>
      </c>
      <c r="C447" s="133">
        <v>1000.0005</v>
      </c>
      <c r="D447" s="122">
        <v>0.17330000000000001</v>
      </c>
      <c r="E447" s="122">
        <v>0.17330000000000001</v>
      </c>
    </row>
    <row r="448" spans="2:5" s="124" customFormat="1">
      <c r="B448" s="128">
        <v>45663</v>
      </c>
      <c r="C448" s="133">
        <v>1000.0005</v>
      </c>
      <c r="D448" s="122">
        <v>0.17399999999999999</v>
      </c>
      <c r="E448" s="122">
        <v>0.17399999999999999</v>
      </c>
    </row>
    <row r="449" spans="2:5" s="124" customFormat="1">
      <c r="B449" s="128">
        <v>45664</v>
      </c>
      <c r="C449" s="133">
        <v>1000.0004</v>
      </c>
      <c r="D449" s="122">
        <v>0.1804</v>
      </c>
      <c r="E449" s="122">
        <v>0.1804</v>
      </c>
    </row>
    <row r="450" spans="2:5" s="124" customFormat="1">
      <c r="B450" s="128">
        <v>45665</v>
      </c>
      <c r="C450" s="133">
        <v>1000.001</v>
      </c>
      <c r="D450" s="122">
        <v>0.18260000000000001</v>
      </c>
      <c r="E450" s="122">
        <v>0.18260000000000001</v>
      </c>
    </row>
    <row r="451" spans="2:5" s="124" customFormat="1">
      <c r="B451" s="128">
        <v>45666</v>
      </c>
      <c r="C451" s="133">
        <v>1000.0001</v>
      </c>
      <c r="D451" s="122">
        <v>0.18260000000000001</v>
      </c>
      <c r="E451" s="122">
        <v>0.18260000000000001</v>
      </c>
    </row>
    <row r="452" spans="2:5" s="124" customFormat="1">
      <c r="B452" s="128">
        <v>45667</v>
      </c>
      <c r="C452" s="133">
        <v>1000</v>
      </c>
      <c r="D452" s="122">
        <v>0.18590000000000001</v>
      </c>
      <c r="E452" s="122">
        <v>0.18590000000000001</v>
      </c>
    </row>
    <row r="453" spans="2:5" s="124" customFormat="1">
      <c r="B453" s="128">
        <v>45668</v>
      </c>
      <c r="C453" s="133">
        <v>1000</v>
      </c>
      <c r="D453" s="122">
        <v>0.1852</v>
      </c>
      <c r="E453" s="122">
        <v>0.1852</v>
      </c>
    </row>
    <row r="454" spans="2:5" s="124" customFormat="1">
      <c r="B454" s="128">
        <v>45669</v>
      </c>
      <c r="C454" s="133">
        <v>1000</v>
      </c>
      <c r="D454" s="122">
        <v>0.18509999999999999</v>
      </c>
      <c r="E454" s="122">
        <v>0.18509999999999999</v>
      </c>
    </row>
    <row r="455" spans="2:5" s="124" customFormat="1">
      <c r="B455" s="128">
        <v>45670</v>
      </c>
      <c r="C455" s="133">
        <v>1000</v>
      </c>
      <c r="D455" s="122">
        <v>0.1797</v>
      </c>
      <c r="E455" s="122">
        <v>0.1797</v>
      </c>
    </row>
    <row r="456" spans="2:5" s="124" customFormat="1">
      <c r="B456" s="128">
        <v>45671</v>
      </c>
      <c r="C456" s="133">
        <v>1000</v>
      </c>
      <c r="D456" s="122">
        <v>0.17469999999999999</v>
      </c>
      <c r="E456" s="122">
        <v>0.17469999999999999</v>
      </c>
    </row>
    <row r="457" spans="2:5" s="124" customFormat="1">
      <c r="B457" s="128">
        <v>45672</v>
      </c>
      <c r="C457" s="133">
        <v>1000.001</v>
      </c>
      <c r="D457" s="122">
        <v>0.17130000000000001</v>
      </c>
      <c r="E457" s="122">
        <v>0.17130000000000001</v>
      </c>
    </row>
    <row r="458" spans="2:5" s="124" customFormat="1">
      <c r="B458" s="128">
        <v>45673</v>
      </c>
      <c r="C458" s="133">
        <v>1000.0016000000001</v>
      </c>
      <c r="D458" s="122">
        <v>0.1762</v>
      </c>
      <c r="E458" s="122">
        <v>0.1762</v>
      </c>
    </row>
    <row r="459" spans="2:5" s="124" customFormat="1">
      <c r="B459" s="128">
        <v>45674</v>
      </c>
      <c r="C459" s="133">
        <v>1000.0015</v>
      </c>
      <c r="D459" s="122">
        <v>0.1739</v>
      </c>
      <c r="E459" s="122">
        <v>0.1739</v>
      </c>
    </row>
    <row r="460" spans="2:5" s="124" customFormat="1">
      <c r="B460" s="128">
        <v>45675</v>
      </c>
      <c r="C460" s="133">
        <v>1000.0014</v>
      </c>
      <c r="D460" s="122">
        <v>0.17430000000000001</v>
      </c>
      <c r="E460" s="122">
        <v>0.17430000000000001</v>
      </c>
    </row>
    <row r="461" spans="2:5" s="124" customFormat="1">
      <c r="B461" s="128">
        <v>45676</v>
      </c>
      <c r="C461" s="133">
        <v>1000.0013</v>
      </c>
      <c r="D461" s="122">
        <v>0.17419999999999999</v>
      </c>
      <c r="E461" s="122">
        <v>0.17419999999999999</v>
      </c>
    </row>
    <row r="462" spans="2:5" s="124" customFormat="1">
      <c r="B462" s="128">
        <v>45677</v>
      </c>
      <c r="C462" s="133">
        <v>1000.0009</v>
      </c>
      <c r="D462" s="122">
        <v>0.17319999999999999</v>
      </c>
      <c r="E462" s="122">
        <v>0.17319999999999999</v>
      </c>
    </row>
    <row r="463" spans="2:5" s="124" customFormat="1">
      <c r="B463" s="128">
        <v>45678</v>
      </c>
      <c r="C463" s="133">
        <v>1000.0009</v>
      </c>
      <c r="D463" s="122">
        <v>0.17780000000000001</v>
      </c>
      <c r="E463" s="122">
        <v>0.17780000000000001</v>
      </c>
    </row>
    <row r="464" spans="2:5" s="124" customFormat="1">
      <c r="B464" s="128">
        <v>45679</v>
      </c>
      <c r="C464" s="133">
        <v>1000.0007000000001</v>
      </c>
      <c r="D464" s="122">
        <v>0.17879999999999999</v>
      </c>
      <c r="E464" s="122">
        <v>0.17879999999999999</v>
      </c>
    </row>
    <row r="465" spans="2:5" s="124" customFormat="1">
      <c r="B465" s="128">
        <v>45680</v>
      </c>
      <c r="C465" s="133">
        <v>1000.0005</v>
      </c>
      <c r="D465" s="122">
        <v>0.17760000000000001</v>
      </c>
      <c r="E465" s="122">
        <v>0.17760000000000001</v>
      </c>
    </row>
    <row r="466" spans="2:5" s="124" customFormat="1">
      <c r="B466" s="128">
        <v>45681</v>
      </c>
      <c r="C466" s="133">
        <v>1000.0006</v>
      </c>
      <c r="D466" s="122">
        <v>0.17879999999999999</v>
      </c>
      <c r="E466" s="122">
        <v>0.17879999999999999</v>
      </c>
    </row>
    <row r="467" spans="2:5" s="124" customFormat="1">
      <c r="B467" s="128">
        <v>45682</v>
      </c>
      <c r="C467" s="133">
        <v>1000.0005</v>
      </c>
      <c r="D467" s="122">
        <v>0.17860000000000001</v>
      </c>
      <c r="E467" s="122">
        <v>0.17860000000000001</v>
      </c>
    </row>
    <row r="468" spans="2:5" s="124" customFormat="1">
      <c r="B468" s="128">
        <v>45683</v>
      </c>
      <c r="C468" s="133">
        <v>1000.0005</v>
      </c>
      <c r="D468" s="122">
        <v>0.17860000000000001</v>
      </c>
      <c r="E468" s="122">
        <v>0.17860000000000001</v>
      </c>
    </row>
    <row r="469" spans="2:5" s="124" customFormat="1">
      <c r="B469" s="128">
        <v>45684</v>
      </c>
      <c r="C469" s="133">
        <v>1000.0004</v>
      </c>
      <c r="D469" s="122">
        <v>0.1759</v>
      </c>
      <c r="E469" s="122">
        <v>0.1759</v>
      </c>
    </row>
    <row r="470" spans="2:5" s="124" customFormat="1">
      <c r="B470" s="128">
        <v>45685</v>
      </c>
      <c r="C470" s="133">
        <v>1000.0004</v>
      </c>
      <c r="D470" s="122">
        <v>0.1764</v>
      </c>
      <c r="E470" s="122">
        <v>0.1764</v>
      </c>
    </row>
    <row r="471" spans="2:5" s="124" customFormat="1">
      <c r="B471" s="128">
        <v>45686</v>
      </c>
      <c r="C471" s="133">
        <v>1000.0006</v>
      </c>
      <c r="D471" s="122">
        <v>0.17610000000000001</v>
      </c>
      <c r="E471" s="122">
        <v>0.17610000000000001</v>
      </c>
    </row>
    <row r="472" spans="2:5" s="124" customFormat="1">
      <c r="B472" s="128">
        <v>45687</v>
      </c>
      <c r="C472" s="133">
        <v>1000.0003</v>
      </c>
      <c r="D472" s="122">
        <v>0.17560000000000001</v>
      </c>
      <c r="E472" s="122">
        <v>0.17560000000000001</v>
      </c>
    </row>
    <row r="473" spans="2:5" s="124" customFormat="1">
      <c r="B473" s="128">
        <v>45688</v>
      </c>
      <c r="C473" s="133">
        <v>1000.0011</v>
      </c>
      <c r="D473" s="122">
        <v>0.1777</v>
      </c>
      <c r="E473" s="122">
        <v>0.1777</v>
      </c>
    </row>
    <row r="474" spans="2:5" s="124" customFormat="1">
      <c r="B474" s="128">
        <v>45689</v>
      </c>
      <c r="C474" s="133">
        <v>1000.0009</v>
      </c>
      <c r="D474" s="122">
        <v>0.1787</v>
      </c>
      <c r="E474" s="122">
        <v>0.1787</v>
      </c>
    </row>
    <row r="475" spans="2:5" s="124" customFormat="1">
      <c r="B475" s="128">
        <v>45690</v>
      </c>
      <c r="C475" s="133">
        <v>1000.0008</v>
      </c>
      <c r="D475" s="122">
        <v>0.17860000000000001</v>
      </c>
      <c r="E475" s="122">
        <v>0.17860000000000001</v>
      </c>
    </row>
    <row r="476" spans="2:5" s="124" customFormat="1">
      <c r="B476" s="128">
        <v>45691</v>
      </c>
      <c r="C476" s="133">
        <v>1000.0012</v>
      </c>
      <c r="D476" s="122">
        <v>0.1731</v>
      </c>
      <c r="E476" s="122">
        <v>0.1731</v>
      </c>
    </row>
    <row r="477" spans="2:5" s="124" customFormat="1">
      <c r="B477" s="128">
        <v>45692</v>
      </c>
      <c r="C477" s="133">
        <v>1000.0011</v>
      </c>
      <c r="D477" s="122">
        <v>0.1706</v>
      </c>
      <c r="E477" s="122">
        <v>0.1706</v>
      </c>
    </row>
    <row r="478" spans="2:5" s="124" customFormat="1">
      <c r="B478" s="128">
        <v>45693</v>
      </c>
      <c r="C478" s="133">
        <v>1000.0015</v>
      </c>
      <c r="D478" s="122">
        <v>0.16839999999999999</v>
      </c>
      <c r="E478" s="122">
        <v>0.16839999999999999</v>
      </c>
    </row>
    <row r="479" spans="2:5" s="124" customFormat="1">
      <c r="B479" s="128">
        <v>45694</v>
      </c>
      <c r="C479" s="133">
        <v>1000.0014</v>
      </c>
      <c r="D479" s="122">
        <v>0.16839999999999999</v>
      </c>
      <c r="E479" s="122">
        <v>0.16839999999999999</v>
      </c>
    </row>
    <row r="480" spans="2:5" s="124" customFormat="1">
      <c r="B480" s="128">
        <v>45695</v>
      </c>
      <c r="C480" s="133">
        <v>1000.001</v>
      </c>
      <c r="D480" s="122">
        <v>0.17030000000000001</v>
      </c>
      <c r="E480" s="122">
        <v>0.17030000000000001</v>
      </c>
    </row>
    <row r="481" spans="2:5" s="124" customFormat="1">
      <c r="B481" s="128">
        <v>45696</v>
      </c>
      <c r="C481" s="133">
        <v>1000.0009</v>
      </c>
      <c r="D481" s="122">
        <v>0.17050000000000001</v>
      </c>
      <c r="E481" s="122">
        <v>0.17050000000000001</v>
      </c>
    </row>
    <row r="482" spans="2:5" s="124" customFormat="1">
      <c r="B482" s="128">
        <v>45697</v>
      </c>
      <c r="C482" s="133">
        <v>1000.0007000000001</v>
      </c>
      <c r="D482" s="122">
        <v>0.1739</v>
      </c>
      <c r="E482" s="122">
        <v>0.1739</v>
      </c>
    </row>
    <row r="483" spans="2:5" s="124" customFormat="1">
      <c r="B483" s="128">
        <v>45698</v>
      </c>
      <c r="C483" s="133">
        <v>1000.0006</v>
      </c>
      <c r="D483" s="122">
        <v>0.16869999999999999</v>
      </c>
      <c r="E483" s="122">
        <v>0.16869999999999999</v>
      </c>
    </row>
    <row r="484" spans="2:5" s="124" customFormat="1">
      <c r="B484" s="128">
        <v>45699</v>
      </c>
      <c r="C484" s="133">
        <v>1000.0006</v>
      </c>
      <c r="D484" s="122">
        <v>0.16900000000000001</v>
      </c>
      <c r="E484" s="122">
        <v>0.16900000000000001</v>
      </c>
    </row>
    <row r="485" spans="2:5" s="124" customFormat="1">
      <c r="B485" s="128">
        <v>45700</v>
      </c>
      <c r="C485" s="133">
        <v>1000.0004</v>
      </c>
      <c r="D485" s="122">
        <v>0.16869999999999999</v>
      </c>
      <c r="E485" s="122">
        <v>0.16869999999999999</v>
      </c>
    </row>
    <row r="486" spans="2:5" s="124" customFormat="1">
      <c r="B486" s="128">
        <v>45701</v>
      </c>
      <c r="C486" s="133">
        <v>1000.0003</v>
      </c>
      <c r="D486" s="122">
        <v>0.16980000000000001</v>
      </c>
      <c r="E486" s="122">
        <v>0.16980000000000001</v>
      </c>
    </row>
    <row r="487" spans="2:5" s="124" customFormat="1">
      <c r="B487" s="128">
        <v>45702</v>
      </c>
      <c r="C487" s="133">
        <v>1000.0003</v>
      </c>
      <c r="D487" s="122">
        <v>0.16750000000000001</v>
      </c>
      <c r="E487" s="122">
        <v>0.16750000000000001</v>
      </c>
    </row>
    <row r="488" spans="2:5" s="124" customFormat="1">
      <c r="B488" s="128">
        <v>45703</v>
      </c>
      <c r="C488" s="133">
        <v>1000.0003</v>
      </c>
      <c r="D488" s="122">
        <v>0.16889999999999999</v>
      </c>
      <c r="E488" s="122">
        <v>0.16889999999999999</v>
      </c>
    </row>
    <row r="489" spans="2:5" s="124" customFormat="1">
      <c r="B489" s="128">
        <v>45704</v>
      </c>
      <c r="C489" s="133">
        <v>1000.0003</v>
      </c>
      <c r="D489" s="122">
        <v>0.16930000000000001</v>
      </c>
      <c r="E489" s="122">
        <v>0.16930000000000001</v>
      </c>
    </row>
    <row r="490" spans="2:5" s="124" customFormat="1">
      <c r="B490" s="128">
        <v>45705</v>
      </c>
      <c r="C490" s="133">
        <v>1000</v>
      </c>
      <c r="D490" s="122">
        <v>0.16569999999999999</v>
      </c>
      <c r="E490" s="122">
        <v>0.16569999999999999</v>
      </c>
    </row>
    <row r="491" spans="2:5" s="124" customFormat="1">
      <c r="B491" s="128">
        <v>45706</v>
      </c>
      <c r="C491" s="133">
        <v>1000</v>
      </c>
      <c r="D491" s="122">
        <v>0.16769999999999999</v>
      </c>
      <c r="E491" s="122">
        <v>0.16769999999999999</v>
      </c>
    </row>
    <row r="492" spans="2:5" s="124" customFormat="1">
      <c r="B492" s="128">
        <v>45707</v>
      </c>
      <c r="C492" s="133">
        <v>1000</v>
      </c>
      <c r="D492" s="122">
        <v>0.1676</v>
      </c>
      <c r="E492" s="122">
        <v>0.1676</v>
      </c>
    </row>
    <row r="493" spans="2:5" s="124" customFormat="1">
      <c r="B493" s="128">
        <v>45708</v>
      </c>
      <c r="C493" s="133">
        <v>1000</v>
      </c>
      <c r="D493" s="122">
        <v>0.16739999999999999</v>
      </c>
      <c r="E493" s="122">
        <v>0.16739999999999999</v>
      </c>
    </row>
    <row r="494" spans="2:5" s="124" customFormat="1">
      <c r="B494" s="128">
        <v>45709</v>
      </c>
      <c r="C494" s="133">
        <v>1000</v>
      </c>
      <c r="D494" s="122">
        <v>0.16500000000000001</v>
      </c>
      <c r="E494" s="122">
        <v>0.16500000000000001</v>
      </c>
    </row>
    <row r="495" spans="2:5" s="124" customFormat="1">
      <c r="B495" s="128">
        <v>45710</v>
      </c>
      <c r="C495" s="133">
        <v>1000</v>
      </c>
      <c r="D495" s="122">
        <v>0.16639999999999999</v>
      </c>
      <c r="E495" s="122">
        <v>0.16639999999999999</v>
      </c>
    </row>
    <row r="496" spans="2:5" s="124" customFormat="1">
      <c r="B496" s="128">
        <v>45711</v>
      </c>
      <c r="C496" s="133">
        <v>1000</v>
      </c>
      <c r="D496" s="122">
        <v>0.16569999999999999</v>
      </c>
      <c r="E496" s="122">
        <v>0.16569999999999999</v>
      </c>
    </row>
    <row r="497" spans="2:5" s="124" customFormat="1">
      <c r="B497" s="128">
        <v>45712</v>
      </c>
      <c r="C497" s="133">
        <v>1000.0001</v>
      </c>
      <c r="D497" s="122">
        <v>0.16700000000000001</v>
      </c>
      <c r="E497" s="122">
        <v>0.16700000000000001</v>
      </c>
    </row>
    <row r="498" spans="2:5" s="124" customFormat="1">
      <c r="B498" s="128">
        <v>45713</v>
      </c>
      <c r="C498" s="133">
        <v>1000.0001999999999</v>
      </c>
      <c r="D498" s="122">
        <v>0.16619999999999999</v>
      </c>
      <c r="E498" s="122">
        <v>0.16619999999999999</v>
      </c>
    </row>
    <row r="499" spans="2:5" s="124" customFormat="1">
      <c r="B499" s="128">
        <v>45714</v>
      </c>
      <c r="C499" s="133">
        <v>1000.0003</v>
      </c>
      <c r="D499" s="122">
        <v>0.1661</v>
      </c>
      <c r="E499" s="122">
        <v>0.1661</v>
      </c>
    </row>
    <row r="500" spans="2:5" s="124" customFormat="1">
      <c r="B500" s="128">
        <v>45715</v>
      </c>
      <c r="C500" s="133">
        <v>1000</v>
      </c>
      <c r="D500" s="122">
        <v>0.16439999999999999</v>
      </c>
      <c r="E500" s="122">
        <v>0.16439999999999999</v>
      </c>
    </row>
    <row r="501" spans="2:5" s="124" customFormat="1">
      <c r="B501" s="128">
        <v>45716</v>
      </c>
      <c r="C501" s="133">
        <v>1000</v>
      </c>
      <c r="D501" s="122">
        <v>0.17169999999999999</v>
      </c>
      <c r="E501" s="122">
        <v>0.17169999999999999</v>
      </c>
    </row>
    <row r="502" spans="2:5" s="124" customFormat="1">
      <c r="B502" s="128">
        <v>45717</v>
      </c>
      <c r="C502" s="133">
        <v>1000</v>
      </c>
      <c r="D502" s="122">
        <v>0.17349999999999999</v>
      </c>
      <c r="E502" s="122">
        <v>0.17349999999999999</v>
      </c>
    </row>
    <row r="503" spans="2:5" s="124" customFormat="1">
      <c r="B503" s="128">
        <v>45718</v>
      </c>
      <c r="C503" s="133">
        <v>1000</v>
      </c>
      <c r="D503" s="122">
        <v>0.1734</v>
      </c>
      <c r="E503" s="122">
        <v>0.1734</v>
      </c>
    </row>
    <row r="504" spans="2:5" s="124" customFormat="1">
      <c r="B504" s="128">
        <v>45719</v>
      </c>
      <c r="C504" s="133">
        <v>1000.0004</v>
      </c>
      <c r="D504" s="122">
        <v>0.14779999999999999</v>
      </c>
      <c r="E504" s="122">
        <v>0.14779999999999999</v>
      </c>
    </row>
    <row r="505" spans="2:5" s="124" customFormat="1">
      <c r="B505" s="128">
        <v>45720</v>
      </c>
      <c r="C505" s="133">
        <v>1000.0012</v>
      </c>
      <c r="D505" s="122">
        <v>0.1598</v>
      </c>
      <c r="E505" s="122">
        <v>0.1598</v>
      </c>
    </row>
    <row r="506" spans="2:5" s="124" customFormat="1">
      <c r="B506" s="128">
        <v>45721</v>
      </c>
      <c r="C506" s="133">
        <v>1000.0009</v>
      </c>
      <c r="D506" s="122">
        <v>0.15939999999999999</v>
      </c>
      <c r="E506" s="122">
        <v>0.15939999999999999</v>
      </c>
    </row>
    <row r="507" spans="2:5" s="124" customFormat="1">
      <c r="B507" s="128">
        <v>45722</v>
      </c>
      <c r="C507" s="133">
        <v>1000.0018</v>
      </c>
      <c r="D507" s="122">
        <v>0.157</v>
      </c>
      <c r="E507" s="122">
        <v>0.157</v>
      </c>
    </row>
    <row r="508" spans="2:5" s="124" customFormat="1">
      <c r="B508" s="128">
        <v>45723</v>
      </c>
      <c r="C508" s="133">
        <v>1000.001</v>
      </c>
      <c r="D508" s="122">
        <v>0.1646</v>
      </c>
      <c r="E508" s="122">
        <v>0.1646</v>
      </c>
    </row>
    <row r="509" spans="2:5" s="124" customFormat="1">
      <c r="B509" s="128">
        <v>45724</v>
      </c>
      <c r="C509" s="133">
        <v>1000.001</v>
      </c>
      <c r="D509" s="122">
        <v>0.16619999999999999</v>
      </c>
      <c r="E509" s="122">
        <v>0.16619999999999999</v>
      </c>
    </row>
    <row r="510" spans="2:5" s="124" customFormat="1">
      <c r="B510" s="128">
        <v>45725</v>
      </c>
      <c r="C510" s="133">
        <v>1000.0009</v>
      </c>
      <c r="D510" s="122">
        <v>0.1648</v>
      </c>
      <c r="E510" s="122">
        <v>0.1648</v>
      </c>
    </row>
    <row r="511" spans="2:5" s="124" customFormat="1">
      <c r="B511" s="128">
        <v>45726</v>
      </c>
      <c r="C511" s="133">
        <v>1000.0006</v>
      </c>
      <c r="D511" s="122">
        <v>0.1691</v>
      </c>
      <c r="E511" s="122">
        <v>0.1691</v>
      </c>
    </row>
    <row r="512" spans="2:5" s="124" customFormat="1">
      <c r="B512" s="128">
        <v>45727</v>
      </c>
      <c r="C512" s="133">
        <v>1000.0007000000001</v>
      </c>
      <c r="D512" s="122">
        <v>0.16750000000000001</v>
      </c>
      <c r="E512" s="122">
        <v>0.16750000000000001</v>
      </c>
    </row>
    <row r="513" spans="2:5" s="124" customFormat="1">
      <c r="B513" s="128">
        <v>45728</v>
      </c>
      <c r="C513" s="133">
        <v>1000.0001</v>
      </c>
      <c r="D513" s="122">
        <v>0.16880000000000001</v>
      </c>
      <c r="E513" s="122">
        <v>0.16880000000000001</v>
      </c>
    </row>
    <row r="514" spans="2:5" s="124" customFormat="1">
      <c r="B514" s="128">
        <v>45729</v>
      </c>
      <c r="C514" s="133">
        <v>1000.0014</v>
      </c>
      <c r="D514" s="122">
        <v>0.1726</v>
      </c>
      <c r="E514" s="122">
        <v>0.1726</v>
      </c>
    </row>
    <row r="515" spans="2:5" s="124" customFormat="1">
      <c r="B515" s="128">
        <v>45730</v>
      </c>
      <c r="C515" s="133">
        <v>1000.0013</v>
      </c>
      <c r="D515" s="122">
        <v>0.17480000000000001</v>
      </c>
      <c r="E515" s="122">
        <v>0.17480000000000001</v>
      </c>
    </row>
    <row r="516" spans="2:5" s="124" customFormat="1">
      <c r="B516" s="128">
        <v>45731</v>
      </c>
      <c r="C516" s="133">
        <v>1000.0012</v>
      </c>
      <c r="D516" s="122">
        <v>0.17580000000000001</v>
      </c>
      <c r="E516" s="122">
        <v>0.17580000000000001</v>
      </c>
    </row>
    <row r="517" spans="2:5" s="124" customFormat="1">
      <c r="B517" s="128">
        <v>45732</v>
      </c>
      <c r="C517" s="133">
        <v>1000.0012</v>
      </c>
      <c r="D517" s="122">
        <v>0.17560000000000001</v>
      </c>
      <c r="E517" s="122">
        <v>0.17560000000000001</v>
      </c>
    </row>
    <row r="518" spans="2:5" s="124" customFormat="1">
      <c r="B518" s="128">
        <v>45733</v>
      </c>
      <c r="C518" s="133">
        <v>1000.0008</v>
      </c>
      <c r="D518" s="122">
        <v>0.16950000000000001</v>
      </c>
      <c r="E518" s="122">
        <v>0.16950000000000001</v>
      </c>
    </row>
    <row r="519" spans="2:5" s="124" customFormat="1">
      <c r="B519" s="128">
        <v>45734</v>
      </c>
      <c r="C519" s="133">
        <v>1000</v>
      </c>
      <c r="D519" s="122">
        <v>0.1721</v>
      </c>
      <c r="E519" s="122">
        <v>0.1721</v>
      </c>
    </row>
    <row r="520" spans="2:5" s="124" customFormat="1">
      <c r="B520" s="128">
        <v>45735</v>
      </c>
      <c r="C520" s="133">
        <v>1000</v>
      </c>
      <c r="D520" s="122">
        <v>0.16980000000000001</v>
      </c>
      <c r="E520" s="122">
        <v>0.16980000000000001</v>
      </c>
    </row>
    <row r="521" spans="2:5" s="124" customFormat="1">
      <c r="B521" s="128">
        <v>45736</v>
      </c>
      <c r="C521" s="133">
        <v>1000.0006</v>
      </c>
      <c r="D521" s="122">
        <v>0.16880000000000001</v>
      </c>
      <c r="E521" s="122">
        <v>0.16880000000000001</v>
      </c>
    </row>
    <row r="522" spans="2:5" s="124" customFormat="1">
      <c r="B522" s="128">
        <v>45737</v>
      </c>
      <c r="C522" s="133">
        <v>1000.0007000000001</v>
      </c>
      <c r="D522" s="122">
        <v>0.16930000000000001</v>
      </c>
      <c r="E522" s="122">
        <v>0.16930000000000001</v>
      </c>
    </row>
    <row r="523" spans="2:5" s="124" customFormat="1">
      <c r="B523" s="128">
        <v>45738</v>
      </c>
      <c r="C523" s="133">
        <v>1000.0007000000001</v>
      </c>
      <c r="D523" s="122">
        <v>0.1704</v>
      </c>
      <c r="E523" s="122">
        <v>0.1704</v>
      </c>
    </row>
    <row r="524" spans="2:5" s="124" customFormat="1">
      <c r="B524" s="128">
        <v>45739</v>
      </c>
      <c r="C524" s="133">
        <v>1000.0007000000001</v>
      </c>
      <c r="D524" s="122">
        <v>0.1701</v>
      </c>
      <c r="E524" s="122">
        <v>0.1701</v>
      </c>
    </row>
    <row r="525" spans="2:5" s="124" customFormat="1">
      <c r="B525" s="128">
        <v>45740</v>
      </c>
      <c r="C525" s="133">
        <v>1000</v>
      </c>
      <c r="D525" s="122">
        <v>0.16850000000000001</v>
      </c>
      <c r="E525" s="122">
        <v>0.16850000000000001</v>
      </c>
    </row>
    <row r="526" spans="2:5" s="124" customFormat="1">
      <c r="B526" s="128">
        <v>45741</v>
      </c>
      <c r="C526" s="133">
        <v>1000</v>
      </c>
      <c r="D526" s="122">
        <v>0.1651</v>
      </c>
      <c r="E526" s="122">
        <v>0.1651</v>
      </c>
    </row>
    <row r="527" spans="2:5" s="124" customFormat="1">
      <c r="B527" s="128">
        <v>45742</v>
      </c>
      <c r="C527" s="133">
        <v>1000</v>
      </c>
      <c r="D527" s="122">
        <v>0.1615</v>
      </c>
      <c r="E527" s="122">
        <v>0.1615</v>
      </c>
    </row>
    <row r="528" spans="2:5" s="124" customFormat="1">
      <c r="B528" s="128">
        <v>45743</v>
      </c>
      <c r="C528" s="133">
        <v>1000.0007000000001</v>
      </c>
      <c r="D528" s="122">
        <v>0.16189999999999999</v>
      </c>
      <c r="E528" s="122">
        <v>0.16189999999999999</v>
      </c>
    </row>
    <row r="529" spans="2:5" s="124" customFormat="1">
      <c r="B529" s="128">
        <v>45744</v>
      </c>
      <c r="C529" s="133">
        <v>1000.0192</v>
      </c>
      <c r="D529" s="122">
        <v>0.1888</v>
      </c>
      <c r="E529" s="122">
        <v>0.1888</v>
      </c>
    </row>
    <row r="530" spans="2:5" s="124" customFormat="1">
      <c r="B530" s="128">
        <v>45745</v>
      </c>
      <c r="C530" s="133">
        <v>1000.0182</v>
      </c>
      <c r="D530" s="122">
        <v>0.1956</v>
      </c>
      <c r="E530" s="122">
        <v>0.1956</v>
      </c>
    </row>
    <row r="531" spans="2:5" s="124" customFormat="1">
      <c r="B531" s="128">
        <v>45746</v>
      </c>
      <c r="C531" s="133">
        <v>1000.0172</v>
      </c>
      <c r="D531" s="122">
        <v>0.1958</v>
      </c>
      <c r="E531" s="122">
        <v>0.1958</v>
      </c>
    </row>
    <row r="532" spans="2:5" s="124" customFormat="1">
      <c r="B532" s="128">
        <v>45747</v>
      </c>
      <c r="C532" s="133">
        <v>1000.0162</v>
      </c>
      <c r="D532" s="122">
        <v>0.19589999999999999</v>
      </c>
      <c r="E532" s="122">
        <v>0.19589999999999999</v>
      </c>
    </row>
    <row r="533" spans="2:5" s="124" customFormat="1">
      <c r="B533" s="128">
        <v>45748</v>
      </c>
      <c r="C533" s="133">
        <v>1000.0152</v>
      </c>
      <c r="D533" s="122">
        <v>0.19600000000000001</v>
      </c>
      <c r="E533" s="122">
        <v>0.19600000000000001</v>
      </c>
    </row>
    <row r="534" spans="2:5" s="124" customFormat="1">
      <c r="B534" s="128">
        <v>45749</v>
      </c>
      <c r="C534" s="133">
        <v>1000.0113</v>
      </c>
      <c r="D534" s="122">
        <v>0.16389999999999999</v>
      </c>
      <c r="E534" s="122">
        <v>0.16389999999999999</v>
      </c>
    </row>
    <row r="535" spans="2:5" s="124" customFormat="1">
      <c r="B535" s="128">
        <v>45750</v>
      </c>
      <c r="C535" s="133">
        <v>1000.0126</v>
      </c>
      <c r="D535" s="122">
        <v>0.15570000000000001</v>
      </c>
      <c r="E535" s="122">
        <v>0.15570000000000001</v>
      </c>
    </row>
    <row r="536" spans="2:5" s="124" customFormat="1">
      <c r="B536" s="128">
        <v>45751</v>
      </c>
      <c r="C536" s="133">
        <v>1000.0122</v>
      </c>
      <c r="D536" s="122">
        <v>0.15840000000000001</v>
      </c>
      <c r="E536" s="122">
        <v>0.15840000000000001</v>
      </c>
    </row>
    <row r="537" spans="2:5" s="124" customFormat="1">
      <c r="B537" s="128">
        <v>45752</v>
      </c>
      <c r="C537" s="133">
        <v>1000.0112</v>
      </c>
      <c r="D537" s="122">
        <v>0.15840000000000001</v>
      </c>
      <c r="E537" s="122">
        <v>0.15840000000000001</v>
      </c>
    </row>
    <row r="538" spans="2:5" s="124" customFormat="1">
      <c r="B538" s="128">
        <v>45753</v>
      </c>
      <c r="C538" s="133">
        <v>1000.0103</v>
      </c>
      <c r="D538" s="122">
        <v>0.1583</v>
      </c>
      <c r="E538" s="122">
        <v>0.1583</v>
      </c>
    </row>
    <row r="539" spans="2:5" s="124" customFormat="1">
      <c r="B539" s="128">
        <v>45754</v>
      </c>
      <c r="C539" s="133">
        <v>1000.0137999999999</v>
      </c>
      <c r="D539" s="122">
        <v>0.16059999999999999</v>
      </c>
      <c r="E539" s="122">
        <v>0.16059999999999999</v>
      </c>
    </row>
    <row r="540" spans="2:5" s="124" customFormat="1">
      <c r="B540" s="128">
        <v>45755</v>
      </c>
      <c r="C540" s="133">
        <v>1000.0074</v>
      </c>
      <c r="D540" s="122">
        <v>0.16389999999999999</v>
      </c>
      <c r="E540" s="122">
        <v>0.16389999999999999</v>
      </c>
    </row>
    <row r="541" spans="2:5" s="124" customFormat="1">
      <c r="B541" s="128">
        <v>45756</v>
      </c>
      <c r="C541" s="133">
        <v>1000.0075000000001</v>
      </c>
      <c r="D541" s="122">
        <v>0.1575</v>
      </c>
      <c r="E541" s="122">
        <v>0.1575</v>
      </c>
    </row>
    <row r="542" spans="2:5" s="124" customFormat="1">
      <c r="B542" s="128">
        <v>45757</v>
      </c>
      <c r="C542" s="133">
        <v>1000.0069</v>
      </c>
      <c r="D542" s="122">
        <v>0.15240000000000001</v>
      </c>
      <c r="E542" s="122">
        <v>0.15240000000000001</v>
      </c>
    </row>
    <row r="543" spans="2:5" s="124" customFormat="1">
      <c r="B543" s="128">
        <v>45758</v>
      </c>
      <c r="C543" s="133">
        <v>1000.0062</v>
      </c>
      <c r="D543" s="122">
        <v>0.15229999999999999</v>
      </c>
      <c r="E543" s="122">
        <v>0.15229999999999999</v>
      </c>
    </row>
    <row r="544" spans="2:5" s="124" customFormat="1">
      <c r="B544" s="128">
        <v>45759</v>
      </c>
      <c r="C544" s="133">
        <v>1000.0055</v>
      </c>
      <c r="D544" s="122">
        <v>0.15310000000000001</v>
      </c>
      <c r="E544" s="122">
        <v>0.15310000000000001</v>
      </c>
    </row>
    <row r="545" spans="2:5" s="124" customFormat="1">
      <c r="B545" s="128">
        <v>45760</v>
      </c>
      <c r="C545" s="133">
        <v>1000.0047</v>
      </c>
      <c r="D545" s="122">
        <v>0.15229999999999999</v>
      </c>
      <c r="E545" s="122">
        <v>0.15229999999999999</v>
      </c>
    </row>
    <row r="546" spans="2:5" s="124" customFormat="1">
      <c r="B546" s="128">
        <v>45761</v>
      </c>
      <c r="C546" s="133">
        <v>1000.004</v>
      </c>
      <c r="D546" s="122">
        <v>0.1515</v>
      </c>
      <c r="E546" s="122">
        <v>0.1515</v>
      </c>
    </row>
    <row r="547" spans="2:5" s="124" customFormat="1">
      <c r="B547" s="128">
        <v>45762</v>
      </c>
      <c r="C547" s="133">
        <v>1000.0039</v>
      </c>
      <c r="D547" s="122">
        <v>0.15060000000000001</v>
      </c>
      <c r="E547" s="122">
        <v>0.15060000000000001</v>
      </c>
    </row>
    <row r="548" spans="2:5" s="124" customFormat="1">
      <c r="B548" s="128">
        <v>45763</v>
      </c>
      <c r="C548" s="133">
        <v>1000.004</v>
      </c>
      <c r="D548" s="122">
        <v>0.151</v>
      </c>
      <c r="E548" s="122">
        <v>0.151</v>
      </c>
    </row>
    <row r="549" spans="2:5" s="124" customFormat="1">
      <c r="B549" s="128">
        <v>45764</v>
      </c>
      <c r="C549" s="133">
        <v>1000.0023</v>
      </c>
      <c r="D549" s="122">
        <v>0.1542</v>
      </c>
      <c r="E549" s="122">
        <v>0.1542</v>
      </c>
    </row>
    <row r="550" spans="2:5" s="124" customFormat="1">
      <c r="B550" s="128">
        <v>45765</v>
      </c>
      <c r="C550" s="133">
        <v>1000.0018</v>
      </c>
      <c r="D550" s="122">
        <v>0.14979999999999999</v>
      </c>
      <c r="E550" s="122">
        <v>0.14979999999999999</v>
      </c>
    </row>
    <row r="551" spans="2:5" s="124" customFormat="1">
      <c r="B551" s="128">
        <v>45766</v>
      </c>
      <c r="C551" s="133">
        <v>1000.0013</v>
      </c>
      <c r="D551" s="122">
        <v>0.15129999999999999</v>
      </c>
      <c r="E551" s="122">
        <v>0.15129999999999999</v>
      </c>
    </row>
    <row r="552" spans="2:5" s="124" customFormat="1">
      <c r="B552" s="128">
        <v>45767</v>
      </c>
      <c r="C552" s="133">
        <v>1000.0008</v>
      </c>
      <c r="D552" s="122">
        <v>0.15079999999999999</v>
      </c>
      <c r="E552" s="122">
        <v>0.15079999999999999</v>
      </c>
    </row>
    <row r="553" spans="2:5" s="124" customFormat="1">
      <c r="B553" s="128">
        <v>45768</v>
      </c>
      <c r="C553" s="133">
        <v>1000.001</v>
      </c>
      <c r="D553" s="122">
        <v>0.1545</v>
      </c>
      <c r="E553" s="122">
        <v>0.1545</v>
      </c>
    </row>
    <row r="554" spans="2:5" s="124" customFormat="1">
      <c r="B554" s="128">
        <v>45769</v>
      </c>
      <c r="C554" s="133">
        <v>1000</v>
      </c>
      <c r="D554" s="122">
        <v>0.15290000000000001</v>
      </c>
      <c r="E554" s="122">
        <v>0.15290000000000001</v>
      </c>
    </row>
    <row r="555" spans="2:5" s="124" customFormat="1">
      <c r="B555" s="128">
        <v>45770</v>
      </c>
      <c r="C555" s="133">
        <v>1000</v>
      </c>
      <c r="D555" s="122">
        <v>0.15160000000000001</v>
      </c>
      <c r="E555" s="122">
        <v>0.15160000000000001</v>
      </c>
    </row>
    <row r="556" spans="2:5" s="124" customFormat="1">
      <c r="B556" s="128">
        <v>45771</v>
      </c>
      <c r="C556" s="133">
        <v>1000</v>
      </c>
      <c r="D556" s="122">
        <v>0.15160000000000001</v>
      </c>
      <c r="E556" s="122">
        <v>0.15160000000000001</v>
      </c>
    </row>
    <row r="557" spans="2:5" s="124" customFormat="1">
      <c r="B557" s="128">
        <v>45772</v>
      </c>
      <c r="C557" s="133">
        <v>1000</v>
      </c>
      <c r="D557" s="122">
        <v>0.15060000000000001</v>
      </c>
      <c r="E557" s="122">
        <v>0.15060000000000001</v>
      </c>
    </row>
    <row r="558" spans="2:5" s="124" customFormat="1">
      <c r="B558" s="128">
        <v>45773</v>
      </c>
      <c r="C558" s="133">
        <v>1000</v>
      </c>
      <c r="D558" s="122">
        <v>0.1525</v>
      </c>
      <c r="E558" s="122">
        <v>0.1525</v>
      </c>
    </row>
    <row r="559" spans="2:5" s="124" customFormat="1">
      <c r="B559" s="128">
        <v>45774</v>
      </c>
      <c r="C559" s="133">
        <v>1000</v>
      </c>
      <c r="D559" s="122">
        <v>0.15049999999999999</v>
      </c>
      <c r="E559" s="122">
        <v>0.15049999999999999</v>
      </c>
    </row>
    <row r="560" spans="2:5" s="124" customFormat="1">
      <c r="B560" s="128">
        <v>45775</v>
      </c>
      <c r="C560" s="133">
        <v>1000</v>
      </c>
      <c r="D560" s="122">
        <v>0.15310000000000001</v>
      </c>
      <c r="E560" s="122">
        <v>0.15310000000000001</v>
      </c>
    </row>
    <row r="561" spans="2:5" s="124" customFormat="1">
      <c r="B561" s="128">
        <v>45776</v>
      </c>
      <c r="C561" s="133">
        <v>1000</v>
      </c>
      <c r="D561" s="122">
        <v>0.1489</v>
      </c>
      <c r="E561" s="122">
        <v>0.1489</v>
      </c>
    </row>
    <row r="562" spans="2:5" s="124" customFormat="1">
      <c r="B562" s="128">
        <v>45777</v>
      </c>
      <c r="C562" s="133">
        <v>1000</v>
      </c>
      <c r="D562" s="122">
        <v>0.1575</v>
      </c>
      <c r="E562" s="122">
        <v>0.1575</v>
      </c>
    </row>
    <row r="564" spans="2:5" ht="16">
      <c r="B564" s="197" t="s">
        <v>2831</v>
      </c>
      <c r="C564" s="197"/>
      <c r="D564" s="197"/>
      <c r="E564" s="197"/>
    </row>
    <row r="565" spans="2:5" s="117" customFormat="1" ht="39">
      <c r="B565" s="118" t="s">
        <v>2807</v>
      </c>
      <c r="C565" s="119" t="s">
        <v>2808</v>
      </c>
      <c r="D565" s="120" t="s">
        <v>2809</v>
      </c>
      <c r="E565" s="120" t="s">
        <v>2810</v>
      </c>
    </row>
    <row r="566" spans="2:5">
      <c r="B566" s="121">
        <v>45601</v>
      </c>
      <c r="C566" s="122">
        <v>10.3758</v>
      </c>
      <c r="D566" s="122">
        <v>1.44E-2</v>
      </c>
      <c r="E566" s="122">
        <v>1.44E-2</v>
      </c>
    </row>
    <row r="567" spans="2:5">
      <c r="B567" s="121">
        <v>45608</v>
      </c>
      <c r="C567" s="122">
        <v>10.3758</v>
      </c>
      <c r="D567" s="122">
        <v>1.32E-2</v>
      </c>
      <c r="E567" s="122">
        <v>1.32E-2</v>
      </c>
    </row>
    <row r="568" spans="2:5">
      <c r="B568" s="121">
        <v>45615</v>
      </c>
      <c r="C568" s="122">
        <v>10.3758</v>
      </c>
      <c r="D568" s="122">
        <v>1.3299999999999999E-2</v>
      </c>
      <c r="E568" s="122">
        <v>1.3299999999999999E-2</v>
      </c>
    </row>
    <row r="569" spans="2:5">
      <c r="B569" s="121">
        <v>45622</v>
      </c>
      <c r="C569" s="122">
        <v>10.3758</v>
      </c>
      <c r="D569" s="122">
        <v>1.23E-2</v>
      </c>
      <c r="E569" s="122">
        <v>1.23E-2</v>
      </c>
    </row>
    <row r="570" spans="2:5">
      <c r="B570" s="121">
        <v>45629</v>
      </c>
      <c r="C570" s="122">
        <v>10.3758</v>
      </c>
      <c r="D570" s="122">
        <v>1.23E-2</v>
      </c>
      <c r="E570" s="122">
        <v>1.23E-2</v>
      </c>
    </row>
    <row r="571" spans="2:5">
      <c r="B571" s="121">
        <v>45636</v>
      </c>
      <c r="C571" s="122">
        <v>10.3758</v>
      </c>
      <c r="D571" s="122">
        <v>1.5299999999999999E-2</v>
      </c>
      <c r="E571" s="122">
        <v>1.5299999999999999E-2</v>
      </c>
    </row>
    <row r="572" spans="2:5">
      <c r="B572" s="121">
        <v>45643</v>
      </c>
      <c r="C572" s="122">
        <v>10.3758</v>
      </c>
      <c r="D572" s="122">
        <v>1.12E-2</v>
      </c>
      <c r="E572" s="122">
        <v>1.12E-2</v>
      </c>
    </row>
    <row r="573" spans="2:5">
      <c r="B573" s="121">
        <v>45650</v>
      </c>
      <c r="C573" s="122">
        <v>10.3758</v>
      </c>
      <c r="D573" s="122">
        <v>9.4999999999999998E-3</v>
      </c>
      <c r="E573" s="122">
        <v>9.4999999999999998E-3</v>
      </c>
    </row>
    <row r="574" spans="2:5">
      <c r="B574" s="121">
        <v>45657</v>
      </c>
      <c r="C574" s="122">
        <v>10.3758</v>
      </c>
      <c r="D574" s="122">
        <v>1.7299999999999999E-2</v>
      </c>
      <c r="E574" s="122">
        <v>1.7299999999999999E-2</v>
      </c>
    </row>
    <row r="575" spans="2:5">
      <c r="B575" s="121">
        <v>45664</v>
      </c>
      <c r="C575" s="122">
        <v>10.3758</v>
      </c>
      <c r="D575" s="122">
        <v>1.32E-2</v>
      </c>
      <c r="E575" s="122">
        <v>1.32E-2</v>
      </c>
    </row>
    <row r="576" spans="2:5">
      <c r="B576" s="121">
        <v>45671</v>
      </c>
      <c r="C576" s="122">
        <v>10.3758</v>
      </c>
      <c r="D576" s="122">
        <v>9.1999999999999998E-3</v>
      </c>
      <c r="E576" s="122">
        <v>9.1999999999999998E-3</v>
      </c>
    </row>
    <row r="577" spans="2:5">
      <c r="B577" s="121">
        <v>45678</v>
      </c>
      <c r="C577" s="122">
        <v>10.3758</v>
      </c>
      <c r="D577" s="122">
        <v>1.4800000000000001E-2</v>
      </c>
      <c r="E577" s="122">
        <v>1.4800000000000001E-2</v>
      </c>
    </row>
    <row r="578" spans="2:5">
      <c r="B578" s="121">
        <v>45685</v>
      </c>
      <c r="C578" s="122">
        <v>10.3758</v>
      </c>
      <c r="D578" s="122">
        <v>1.37E-2</v>
      </c>
      <c r="E578" s="122">
        <v>1.37E-2</v>
      </c>
    </row>
    <row r="579" spans="2:5">
      <c r="B579" s="121">
        <v>45692</v>
      </c>
      <c r="C579" s="122">
        <v>10.3758</v>
      </c>
      <c r="D579" s="122">
        <v>1.4500000000000001E-2</v>
      </c>
      <c r="E579" s="122">
        <v>1.4500000000000001E-2</v>
      </c>
    </row>
    <row r="580" spans="2:5">
      <c r="B580" s="121">
        <v>45699</v>
      </c>
      <c r="C580" s="122">
        <v>10.3758</v>
      </c>
      <c r="D580" s="122">
        <v>1.34E-2</v>
      </c>
      <c r="E580" s="122">
        <v>1.34E-2</v>
      </c>
    </row>
    <row r="581" spans="2:5">
      <c r="B581" s="121">
        <v>45706</v>
      </c>
      <c r="C581" s="122">
        <v>10.3758</v>
      </c>
      <c r="D581" s="122">
        <v>1.3299999999999999E-2</v>
      </c>
      <c r="E581" s="122">
        <v>1.3299999999999999E-2</v>
      </c>
    </row>
    <row r="582" spans="2:5">
      <c r="B582" s="121">
        <v>45713</v>
      </c>
      <c r="C582" s="122">
        <v>10.3758</v>
      </c>
      <c r="D582" s="122">
        <v>1.35E-2</v>
      </c>
      <c r="E582" s="122">
        <v>1.35E-2</v>
      </c>
    </row>
    <row r="583" spans="2:5">
      <c r="B583" s="121">
        <v>45720</v>
      </c>
      <c r="C583" s="122">
        <v>10.3758</v>
      </c>
      <c r="D583" s="122">
        <v>1.0200000000000001E-2</v>
      </c>
      <c r="E583" s="122">
        <v>1.0200000000000001E-2</v>
      </c>
    </row>
    <row r="584" spans="2:5">
      <c r="B584" s="121">
        <v>45727</v>
      </c>
      <c r="C584" s="122">
        <v>10.3758</v>
      </c>
      <c r="D584" s="122">
        <v>1.0699999999999999E-2</v>
      </c>
      <c r="E584" s="122">
        <v>1.0699999999999999E-2</v>
      </c>
    </row>
    <row r="585" spans="2:5">
      <c r="B585" s="121">
        <v>45734</v>
      </c>
      <c r="C585" s="122">
        <v>10.3758</v>
      </c>
      <c r="D585" s="122">
        <v>1.4E-2</v>
      </c>
      <c r="E585" s="122">
        <v>1.4E-2</v>
      </c>
    </row>
    <row r="586" spans="2:5">
      <c r="B586" s="121">
        <v>45741</v>
      </c>
      <c r="C586" s="122">
        <v>10.3758</v>
      </c>
      <c r="D586" s="122">
        <v>1.9800000000000002E-2</v>
      </c>
      <c r="E586" s="122">
        <v>1.9800000000000002E-2</v>
      </c>
    </row>
    <row r="587" spans="2:5">
      <c r="B587" s="121">
        <v>45749</v>
      </c>
      <c r="C587" s="122">
        <v>10.3758</v>
      </c>
      <c r="D587" s="122">
        <v>3.8699999999999998E-2</v>
      </c>
      <c r="E587" s="122">
        <v>3.8699999999999998E-2</v>
      </c>
    </row>
    <row r="588" spans="2:5">
      <c r="B588" s="121">
        <v>45755</v>
      </c>
      <c r="C588" s="122">
        <v>10.3758</v>
      </c>
      <c r="D588" s="122">
        <v>1.6299999999999999E-2</v>
      </c>
      <c r="E588" s="122">
        <v>1.6299999999999999E-2</v>
      </c>
    </row>
    <row r="589" spans="2:5">
      <c r="B589" s="121">
        <v>45762</v>
      </c>
      <c r="C589" s="122">
        <v>10.3758</v>
      </c>
      <c r="D589" s="122">
        <v>1.6299999999999999E-2</v>
      </c>
      <c r="E589" s="122">
        <v>1.6299999999999999E-2</v>
      </c>
    </row>
    <row r="590" spans="2:5">
      <c r="B590" s="121">
        <v>45769</v>
      </c>
      <c r="C590" s="122">
        <v>10.3758</v>
      </c>
      <c r="D590" s="122">
        <v>1.4200000000000001E-2</v>
      </c>
      <c r="E590" s="122">
        <v>1.4200000000000001E-2</v>
      </c>
    </row>
    <row r="591" spans="2:5">
      <c r="B591" s="121">
        <v>45776</v>
      </c>
      <c r="C591" s="122">
        <v>10.3758</v>
      </c>
      <c r="D591" s="122">
        <v>1.1299999999999999E-2</v>
      </c>
      <c r="E591" s="122">
        <v>1.1299999999999999E-2</v>
      </c>
    </row>
    <row r="592" spans="2:5">
      <c r="B592" s="131"/>
      <c r="C592" s="132"/>
      <c r="D592" s="132"/>
      <c r="E592" s="132"/>
    </row>
    <row r="593" spans="2:5" ht="16">
      <c r="B593" s="197" t="s">
        <v>2832</v>
      </c>
      <c r="C593" s="197"/>
      <c r="D593" s="197"/>
      <c r="E593" s="197"/>
    </row>
    <row r="594" spans="2:5" s="117" customFormat="1" ht="39">
      <c r="B594" s="118" t="s">
        <v>2807</v>
      </c>
      <c r="C594" s="119" t="s">
        <v>2808</v>
      </c>
      <c r="D594" s="120" t="s">
        <v>2809</v>
      </c>
      <c r="E594" s="120" t="s">
        <v>2810</v>
      </c>
    </row>
    <row r="595" spans="2:5">
      <c r="B595" s="121">
        <v>45601</v>
      </c>
      <c r="C595" s="122">
        <v>10.4023</v>
      </c>
      <c r="D595" s="122">
        <v>1.61E-2</v>
      </c>
      <c r="E595" s="122">
        <v>1.61E-2</v>
      </c>
    </row>
    <row r="596" spans="2:5">
      <c r="B596" s="121">
        <v>45608</v>
      </c>
      <c r="C596" s="122">
        <v>10.4023</v>
      </c>
      <c r="D596" s="122">
        <v>1.4999999999999999E-2</v>
      </c>
      <c r="E596" s="122">
        <v>1.4999999999999999E-2</v>
      </c>
    </row>
    <row r="597" spans="2:5">
      <c r="B597" s="121">
        <v>45615</v>
      </c>
      <c r="C597" s="122">
        <v>10.4023</v>
      </c>
      <c r="D597" s="122">
        <v>1.4999999999999999E-2</v>
      </c>
      <c r="E597" s="122">
        <v>1.4999999999999999E-2</v>
      </c>
    </row>
    <row r="598" spans="2:5">
      <c r="B598" s="121">
        <v>45622</v>
      </c>
      <c r="C598" s="122">
        <v>10.4023</v>
      </c>
      <c r="D598" s="122">
        <v>1.4E-2</v>
      </c>
      <c r="E598" s="122">
        <v>1.4E-2</v>
      </c>
    </row>
    <row r="599" spans="2:5">
      <c r="B599" s="121">
        <v>45629</v>
      </c>
      <c r="C599" s="122">
        <v>10.4023</v>
      </c>
      <c r="D599" s="122">
        <v>1.41E-2</v>
      </c>
      <c r="E599" s="122">
        <v>1.41E-2</v>
      </c>
    </row>
    <row r="600" spans="2:5">
      <c r="B600" s="121">
        <v>45636</v>
      </c>
      <c r="C600" s="122">
        <v>10.4023</v>
      </c>
      <c r="D600" s="122">
        <v>1.7100000000000001E-2</v>
      </c>
      <c r="E600" s="122">
        <v>1.7100000000000001E-2</v>
      </c>
    </row>
    <row r="601" spans="2:5">
      <c r="B601" s="121">
        <v>45643</v>
      </c>
      <c r="C601" s="122">
        <v>10.4023</v>
      </c>
      <c r="D601" s="122">
        <v>1.29E-2</v>
      </c>
      <c r="E601" s="122">
        <v>1.29E-2</v>
      </c>
    </row>
    <row r="602" spans="2:5">
      <c r="B602" s="121">
        <v>45650</v>
      </c>
      <c r="C602" s="122">
        <v>10.4023</v>
      </c>
      <c r="D602" s="122">
        <v>1.1299999999999999E-2</v>
      </c>
      <c r="E602" s="122">
        <v>1.1299999999999999E-2</v>
      </c>
    </row>
    <row r="603" spans="2:5">
      <c r="B603" s="121">
        <v>45657</v>
      </c>
      <c r="C603" s="122">
        <v>10.4023</v>
      </c>
      <c r="D603" s="122">
        <v>1.9E-2</v>
      </c>
      <c r="E603" s="122">
        <v>1.9E-2</v>
      </c>
    </row>
    <row r="604" spans="2:5">
      <c r="B604" s="121">
        <v>45664</v>
      </c>
      <c r="C604" s="122">
        <v>10.4023</v>
      </c>
      <c r="D604" s="122">
        <v>1.49E-2</v>
      </c>
      <c r="E604" s="122">
        <v>1.49E-2</v>
      </c>
    </row>
    <row r="605" spans="2:5">
      <c r="B605" s="121">
        <v>45671</v>
      </c>
      <c r="C605" s="122">
        <v>10.4023</v>
      </c>
      <c r="D605" s="122">
        <v>1.09E-2</v>
      </c>
      <c r="E605" s="122">
        <v>1.09E-2</v>
      </c>
    </row>
    <row r="606" spans="2:5">
      <c r="B606" s="121">
        <v>45678</v>
      </c>
      <c r="C606" s="122">
        <v>10.4023</v>
      </c>
      <c r="D606" s="122">
        <v>1.67E-2</v>
      </c>
      <c r="E606" s="122">
        <v>1.67E-2</v>
      </c>
    </row>
    <row r="607" spans="2:5">
      <c r="B607" s="121">
        <v>45685</v>
      </c>
      <c r="C607" s="122">
        <v>10.4023</v>
      </c>
      <c r="D607" s="122">
        <v>1.54E-2</v>
      </c>
      <c r="E607" s="122">
        <v>1.54E-2</v>
      </c>
    </row>
    <row r="608" spans="2:5">
      <c r="B608" s="121">
        <v>45692</v>
      </c>
      <c r="C608" s="122">
        <v>10.4023</v>
      </c>
      <c r="D608" s="122">
        <v>1.6199999999999999E-2</v>
      </c>
      <c r="E608" s="122">
        <v>1.6199999999999999E-2</v>
      </c>
    </row>
    <row r="609" spans="2:5">
      <c r="B609" s="121">
        <v>45699</v>
      </c>
      <c r="C609" s="122">
        <v>10.4023</v>
      </c>
      <c r="D609" s="122">
        <v>1.52E-2</v>
      </c>
      <c r="E609" s="122">
        <v>1.52E-2</v>
      </c>
    </row>
    <row r="610" spans="2:5">
      <c r="B610" s="121">
        <v>45706</v>
      </c>
      <c r="C610" s="122">
        <v>10.4023</v>
      </c>
      <c r="D610" s="122">
        <v>1.4999999999999999E-2</v>
      </c>
      <c r="E610" s="122">
        <v>1.4999999999999999E-2</v>
      </c>
    </row>
    <row r="611" spans="2:5">
      <c r="B611" s="121">
        <v>45713</v>
      </c>
      <c r="C611" s="122">
        <v>10.4023</v>
      </c>
      <c r="D611" s="122">
        <v>1.4999999999999999E-2</v>
      </c>
      <c r="E611" s="122">
        <v>1.4999999999999999E-2</v>
      </c>
    </row>
    <row r="612" spans="2:5">
      <c r="B612" s="121">
        <v>45720</v>
      </c>
      <c r="C612" s="122">
        <v>10.4023</v>
      </c>
      <c r="D612" s="122">
        <v>1.1900000000000001E-2</v>
      </c>
      <c r="E612" s="122">
        <v>1.1900000000000001E-2</v>
      </c>
    </row>
    <row r="613" spans="2:5">
      <c r="B613" s="121">
        <v>45727</v>
      </c>
      <c r="C613" s="122">
        <v>10.4023</v>
      </c>
      <c r="D613" s="122">
        <v>1.2500000000000001E-2</v>
      </c>
      <c r="E613" s="122">
        <v>1.2500000000000001E-2</v>
      </c>
    </row>
    <row r="614" spans="2:5">
      <c r="B614" s="121">
        <v>45734</v>
      </c>
      <c r="C614" s="122">
        <v>10.4023</v>
      </c>
      <c r="D614" s="122">
        <v>1.5800000000000002E-2</v>
      </c>
      <c r="E614" s="122">
        <v>1.5800000000000002E-2</v>
      </c>
    </row>
    <row r="615" spans="2:5">
      <c r="B615" s="121">
        <v>45741</v>
      </c>
      <c r="C615" s="122">
        <v>10.4023</v>
      </c>
      <c r="D615" s="122">
        <v>2.1399999999999999E-2</v>
      </c>
      <c r="E615" s="122">
        <v>2.1399999999999999E-2</v>
      </c>
    </row>
    <row r="616" spans="2:5">
      <c r="B616" s="121">
        <v>45749</v>
      </c>
      <c r="C616" s="122">
        <v>10.4023</v>
      </c>
      <c r="D616" s="122">
        <v>4.0800000000000003E-2</v>
      </c>
      <c r="E616" s="122">
        <v>4.0800000000000003E-2</v>
      </c>
    </row>
    <row r="617" spans="2:5">
      <c r="B617" s="121">
        <v>45755</v>
      </c>
      <c r="C617" s="122">
        <v>10.4023</v>
      </c>
      <c r="D617" s="122">
        <v>1.78E-2</v>
      </c>
      <c r="E617" s="122">
        <v>1.78E-2</v>
      </c>
    </row>
    <row r="618" spans="2:5">
      <c r="B618" s="121">
        <v>45762</v>
      </c>
      <c r="C618" s="122">
        <v>10.4023</v>
      </c>
      <c r="D618" s="122">
        <v>1.7999999999999999E-2</v>
      </c>
      <c r="E618" s="122">
        <v>1.7999999999999999E-2</v>
      </c>
    </row>
    <row r="619" spans="2:5">
      <c r="B619" s="121">
        <v>45769</v>
      </c>
      <c r="C619" s="122">
        <v>10.4023</v>
      </c>
      <c r="D619" s="122">
        <v>1.6E-2</v>
      </c>
      <c r="E619" s="122">
        <v>1.6E-2</v>
      </c>
    </row>
    <row r="620" spans="2:5">
      <c r="B620" s="121">
        <v>45776</v>
      </c>
      <c r="C620" s="122">
        <v>10.4023</v>
      </c>
      <c r="D620" s="122">
        <v>1.3100000000000001E-2</v>
      </c>
      <c r="E620" s="122">
        <v>1.3100000000000001E-2</v>
      </c>
    </row>
  </sheetData>
  <mergeCells count="17">
    <mergeCell ref="B1:E1"/>
    <mergeCell ref="B10:E10"/>
    <mergeCell ref="B19:E19"/>
    <mergeCell ref="B46:E46"/>
    <mergeCell ref="B72:E72"/>
    <mergeCell ref="B196:E196"/>
    <mergeCell ref="B380:E380"/>
    <mergeCell ref="B564:E564"/>
    <mergeCell ref="B593:E593"/>
    <mergeCell ref="H2:J2"/>
    <mergeCell ref="B130:E130"/>
    <mergeCell ref="B139:E139"/>
    <mergeCell ref="B148:E148"/>
    <mergeCell ref="B157:E157"/>
    <mergeCell ref="B166:E166"/>
    <mergeCell ref="B181:E181"/>
    <mergeCell ref="B101:E10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E5909-4192-432E-A707-0F5E0FD545D8}">
  <dimension ref="A1:F67"/>
  <sheetViews>
    <sheetView workbookViewId="0">
      <selection sqref="A1:E1"/>
    </sheetView>
  </sheetViews>
  <sheetFormatPr defaultColWidth="9.1796875" defaultRowHeight="14.5"/>
  <cols>
    <col min="1" max="1" width="9.54296875" style="139" customWidth="1"/>
    <col min="2" max="2" width="60.90625" style="139" bestFit="1" customWidth="1"/>
    <col min="3" max="3" width="13.81640625" style="148" customWidth="1"/>
    <col min="4" max="4" width="49.26953125" style="139" customWidth="1"/>
    <col min="5" max="5" width="14.453125" style="139" customWidth="1"/>
    <col min="6" max="6" width="15.26953125" style="139" customWidth="1"/>
    <col min="7" max="256" width="9.1796875" style="139"/>
    <col min="257" max="257" width="9.54296875" style="139" customWidth="1"/>
    <col min="258" max="258" width="60.90625" style="139" bestFit="1" customWidth="1"/>
    <col min="259" max="259" width="15.81640625" style="139" customWidth="1"/>
    <col min="260" max="260" width="49.26953125" style="139" customWidth="1"/>
    <col min="261" max="261" width="18.54296875" style="139" bestFit="1" customWidth="1"/>
    <col min="262" max="262" width="15.26953125" style="139" customWidth="1"/>
    <col min="263" max="512" width="9.1796875" style="139"/>
    <col min="513" max="513" width="9.54296875" style="139" customWidth="1"/>
    <col min="514" max="514" width="60.90625" style="139" bestFit="1" customWidth="1"/>
    <col min="515" max="515" width="15.81640625" style="139" customWidth="1"/>
    <col min="516" max="516" width="49.26953125" style="139" customWidth="1"/>
    <col min="517" max="517" width="18.54296875" style="139" bestFit="1" customWidth="1"/>
    <col min="518" max="518" width="15.26953125" style="139" customWidth="1"/>
    <col min="519" max="768" width="9.1796875" style="139"/>
    <col min="769" max="769" width="9.54296875" style="139" customWidth="1"/>
    <col min="770" max="770" width="60.90625" style="139" bestFit="1" customWidth="1"/>
    <col min="771" max="771" width="15.81640625" style="139" customWidth="1"/>
    <col min="772" max="772" width="49.26953125" style="139" customWidth="1"/>
    <col min="773" max="773" width="18.54296875" style="139" bestFit="1" customWidth="1"/>
    <col min="774" max="774" width="15.26953125" style="139" customWidth="1"/>
    <col min="775" max="1024" width="9.1796875" style="139"/>
    <col min="1025" max="1025" width="9.54296875" style="139" customWidth="1"/>
    <col min="1026" max="1026" width="60.90625" style="139" bestFit="1" customWidth="1"/>
    <col min="1027" max="1027" width="15.81640625" style="139" customWidth="1"/>
    <col min="1028" max="1028" width="49.26953125" style="139" customWidth="1"/>
    <col min="1029" max="1029" width="18.54296875" style="139" bestFit="1" customWidth="1"/>
    <col min="1030" max="1030" width="15.26953125" style="139" customWidth="1"/>
    <col min="1031" max="1280" width="9.1796875" style="139"/>
    <col min="1281" max="1281" width="9.54296875" style="139" customWidth="1"/>
    <col min="1282" max="1282" width="60.90625" style="139" bestFit="1" customWidth="1"/>
    <col min="1283" max="1283" width="15.81640625" style="139" customWidth="1"/>
    <col min="1284" max="1284" width="49.26953125" style="139" customWidth="1"/>
    <col min="1285" max="1285" width="18.54296875" style="139" bestFit="1" customWidth="1"/>
    <col min="1286" max="1286" width="15.26953125" style="139" customWidth="1"/>
    <col min="1287" max="1536" width="9.1796875" style="139"/>
    <col min="1537" max="1537" width="9.54296875" style="139" customWidth="1"/>
    <col min="1538" max="1538" width="60.90625" style="139" bestFit="1" customWidth="1"/>
    <col min="1539" max="1539" width="15.81640625" style="139" customWidth="1"/>
    <col min="1540" max="1540" width="49.26953125" style="139" customWidth="1"/>
    <col min="1541" max="1541" width="18.54296875" style="139" bestFit="1" customWidth="1"/>
    <col min="1542" max="1542" width="15.26953125" style="139" customWidth="1"/>
    <col min="1543" max="1792" width="9.1796875" style="139"/>
    <col min="1793" max="1793" width="9.54296875" style="139" customWidth="1"/>
    <col min="1794" max="1794" width="60.90625" style="139" bestFit="1" customWidth="1"/>
    <col min="1795" max="1795" width="15.81640625" style="139" customWidth="1"/>
    <col min="1796" max="1796" width="49.26953125" style="139" customWidth="1"/>
    <col min="1797" max="1797" width="18.54296875" style="139" bestFit="1" customWidth="1"/>
    <col min="1798" max="1798" width="15.26953125" style="139" customWidth="1"/>
    <col min="1799" max="2048" width="9.1796875" style="139"/>
    <col min="2049" max="2049" width="9.54296875" style="139" customWidth="1"/>
    <col min="2050" max="2050" width="60.90625" style="139" bestFit="1" customWidth="1"/>
    <col min="2051" max="2051" width="15.81640625" style="139" customWidth="1"/>
    <col min="2052" max="2052" width="49.26953125" style="139" customWidth="1"/>
    <col min="2053" max="2053" width="18.54296875" style="139" bestFit="1" customWidth="1"/>
    <col min="2054" max="2054" width="15.26953125" style="139" customWidth="1"/>
    <col min="2055" max="2304" width="9.1796875" style="139"/>
    <col min="2305" max="2305" width="9.54296875" style="139" customWidth="1"/>
    <col min="2306" max="2306" width="60.90625" style="139" bestFit="1" customWidth="1"/>
    <col min="2307" max="2307" width="15.81640625" style="139" customWidth="1"/>
    <col min="2308" max="2308" width="49.26953125" style="139" customWidth="1"/>
    <col min="2309" max="2309" width="18.54296875" style="139" bestFit="1" customWidth="1"/>
    <col min="2310" max="2310" width="15.26953125" style="139" customWidth="1"/>
    <col min="2311" max="2560" width="9.1796875" style="139"/>
    <col min="2561" max="2561" width="9.54296875" style="139" customWidth="1"/>
    <col min="2562" max="2562" width="60.90625" style="139" bestFit="1" customWidth="1"/>
    <col min="2563" max="2563" width="15.81640625" style="139" customWidth="1"/>
    <col min="2564" max="2564" width="49.26953125" style="139" customWidth="1"/>
    <col min="2565" max="2565" width="18.54296875" style="139" bestFit="1" customWidth="1"/>
    <col min="2566" max="2566" width="15.26953125" style="139" customWidth="1"/>
    <col min="2567" max="2816" width="9.1796875" style="139"/>
    <col min="2817" max="2817" width="9.54296875" style="139" customWidth="1"/>
    <col min="2818" max="2818" width="60.90625" style="139" bestFit="1" customWidth="1"/>
    <col min="2819" max="2819" width="15.81640625" style="139" customWidth="1"/>
    <col min="2820" max="2820" width="49.26953125" style="139" customWidth="1"/>
    <col min="2821" max="2821" width="18.54296875" style="139" bestFit="1" customWidth="1"/>
    <col min="2822" max="2822" width="15.26953125" style="139" customWidth="1"/>
    <col min="2823" max="3072" width="9.1796875" style="139"/>
    <col min="3073" max="3073" width="9.54296875" style="139" customWidth="1"/>
    <col min="3074" max="3074" width="60.90625" style="139" bestFit="1" customWidth="1"/>
    <col min="3075" max="3075" width="15.81640625" style="139" customWidth="1"/>
    <col min="3076" max="3076" width="49.26953125" style="139" customWidth="1"/>
    <col min="3077" max="3077" width="18.54296875" style="139" bestFit="1" customWidth="1"/>
    <col min="3078" max="3078" width="15.26953125" style="139" customWidth="1"/>
    <col min="3079" max="3328" width="9.1796875" style="139"/>
    <col min="3329" max="3329" width="9.54296875" style="139" customWidth="1"/>
    <col min="3330" max="3330" width="60.90625" style="139" bestFit="1" customWidth="1"/>
    <col min="3331" max="3331" width="15.81640625" style="139" customWidth="1"/>
    <col min="3332" max="3332" width="49.26953125" style="139" customWidth="1"/>
    <col min="3333" max="3333" width="18.54296875" style="139" bestFit="1" customWidth="1"/>
    <col min="3334" max="3334" width="15.26953125" style="139" customWidth="1"/>
    <col min="3335" max="3584" width="9.1796875" style="139"/>
    <col min="3585" max="3585" width="9.54296875" style="139" customWidth="1"/>
    <col min="3586" max="3586" width="60.90625" style="139" bestFit="1" customWidth="1"/>
    <col min="3587" max="3587" width="15.81640625" style="139" customWidth="1"/>
    <col min="3588" max="3588" width="49.26953125" style="139" customWidth="1"/>
    <col min="3589" max="3589" width="18.54296875" style="139" bestFit="1" customWidth="1"/>
    <col min="3590" max="3590" width="15.26953125" style="139" customWidth="1"/>
    <col min="3591" max="3840" width="9.1796875" style="139"/>
    <col min="3841" max="3841" width="9.54296875" style="139" customWidth="1"/>
    <col min="3842" max="3842" width="60.90625" style="139" bestFit="1" customWidth="1"/>
    <col min="3843" max="3843" width="15.81640625" style="139" customWidth="1"/>
    <col min="3844" max="3844" width="49.26953125" style="139" customWidth="1"/>
    <col min="3845" max="3845" width="18.54296875" style="139" bestFit="1" customWidth="1"/>
    <col min="3846" max="3846" width="15.26953125" style="139" customWidth="1"/>
    <col min="3847" max="4096" width="9.1796875" style="139"/>
    <col min="4097" max="4097" width="9.54296875" style="139" customWidth="1"/>
    <col min="4098" max="4098" width="60.90625" style="139" bestFit="1" customWidth="1"/>
    <col min="4099" max="4099" width="15.81640625" style="139" customWidth="1"/>
    <col min="4100" max="4100" width="49.26953125" style="139" customWidth="1"/>
    <col min="4101" max="4101" width="18.54296875" style="139" bestFit="1" customWidth="1"/>
    <col min="4102" max="4102" width="15.26953125" style="139" customWidth="1"/>
    <col min="4103" max="4352" width="9.1796875" style="139"/>
    <col min="4353" max="4353" width="9.54296875" style="139" customWidth="1"/>
    <col min="4354" max="4354" width="60.90625" style="139" bestFit="1" customWidth="1"/>
    <col min="4355" max="4355" width="15.81640625" style="139" customWidth="1"/>
    <col min="4356" max="4356" width="49.26953125" style="139" customWidth="1"/>
    <col min="4357" max="4357" width="18.54296875" style="139" bestFit="1" customWidth="1"/>
    <col min="4358" max="4358" width="15.26953125" style="139" customWidth="1"/>
    <col min="4359" max="4608" width="9.1796875" style="139"/>
    <col min="4609" max="4609" width="9.54296875" style="139" customWidth="1"/>
    <col min="4610" max="4610" width="60.90625" style="139" bestFit="1" customWidth="1"/>
    <col min="4611" max="4611" width="15.81640625" style="139" customWidth="1"/>
    <col min="4612" max="4612" width="49.26953125" style="139" customWidth="1"/>
    <col min="4613" max="4613" width="18.54296875" style="139" bestFit="1" customWidth="1"/>
    <col min="4614" max="4614" width="15.26953125" style="139" customWidth="1"/>
    <col min="4615" max="4864" width="9.1796875" style="139"/>
    <col min="4865" max="4865" width="9.54296875" style="139" customWidth="1"/>
    <col min="4866" max="4866" width="60.90625" style="139" bestFit="1" customWidth="1"/>
    <col min="4867" max="4867" width="15.81640625" style="139" customWidth="1"/>
    <col min="4868" max="4868" width="49.26953125" style="139" customWidth="1"/>
    <col min="4869" max="4869" width="18.54296875" style="139" bestFit="1" customWidth="1"/>
    <col min="4870" max="4870" width="15.26953125" style="139" customWidth="1"/>
    <col min="4871" max="5120" width="9.1796875" style="139"/>
    <col min="5121" max="5121" width="9.54296875" style="139" customWidth="1"/>
    <col min="5122" max="5122" width="60.90625" style="139" bestFit="1" customWidth="1"/>
    <col min="5123" max="5123" width="15.81640625" style="139" customWidth="1"/>
    <col min="5124" max="5124" width="49.26953125" style="139" customWidth="1"/>
    <col min="5125" max="5125" width="18.54296875" style="139" bestFit="1" customWidth="1"/>
    <col min="5126" max="5126" width="15.26953125" style="139" customWidth="1"/>
    <col min="5127" max="5376" width="9.1796875" style="139"/>
    <col min="5377" max="5377" width="9.54296875" style="139" customWidth="1"/>
    <col min="5378" max="5378" width="60.90625" style="139" bestFit="1" customWidth="1"/>
    <col min="5379" max="5379" width="15.81640625" style="139" customWidth="1"/>
    <col min="5380" max="5380" width="49.26953125" style="139" customWidth="1"/>
    <col min="5381" max="5381" width="18.54296875" style="139" bestFit="1" customWidth="1"/>
    <col min="5382" max="5382" width="15.26953125" style="139" customWidth="1"/>
    <col min="5383" max="5632" width="9.1796875" style="139"/>
    <col min="5633" max="5633" width="9.54296875" style="139" customWidth="1"/>
    <col min="5634" max="5634" width="60.90625" style="139" bestFit="1" customWidth="1"/>
    <col min="5635" max="5635" width="15.81640625" style="139" customWidth="1"/>
    <col min="5636" max="5636" width="49.26953125" style="139" customWidth="1"/>
    <col min="5637" max="5637" width="18.54296875" style="139" bestFit="1" customWidth="1"/>
    <col min="5638" max="5638" width="15.26953125" style="139" customWidth="1"/>
    <col min="5639" max="5888" width="9.1796875" style="139"/>
    <col min="5889" max="5889" width="9.54296875" style="139" customWidth="1"/>
    <col min="5890" max="5890" width="60.90625" style="139" bestFit="1" customWidth="1"/>
    <col min="5891" max="5891" width="15.81640625" style="139" customWidth="1"/>
    <col min="5892" max="5892" width="49.26953125" style="139" customWidth="1"/>
    <col min="5893" max="5893" width="18.54296875" style="139" bestFit="1" customWidth="1"/>
    <col min="5894" max="5894" width="15.26953125" style="139" customWidth="1"/>
    <col min="5895" max="6144" width="9.1796875" style="139"/>
    <col min="6145" max="6145" width="9.54296875" style="139" customWidth="1"/>
    <col min="6146" max="6146" width="60.90625" style="139" bestFit="1" customWidth="1"/>
    <col min="6147" max="6147" width="15.81640625" style="139" customWidth="1"/>
    <col min="6148" max="6148" width="49.26953125" style="139" customWidth="1"/>
    <col min="6149" max="6149" width="18.54296875" style="139" bestFit="1" customWidth="1"/>
    <col min="6150" max="6150" width="15.26953125" style="139" customWidth="1"/>
    <col min="6151" max="6400" width="9.1796875" style="139"/>
    <col min="6401" max="6401" width="9.54296875" style="139" customWidth="1"/>
    <col min="6402" max="6402" width="60.90625" style="139" bestFit="1" customWidth="1"/>
    <col min="6403" max="6403" width="15.81640625" style="139" customWidth="1"/>
    <col min="6404" max="6404" width="49.26953125" style="139" customWidth="1"/>
    <col min="6405" max="6405" width="18.54296875" style="139" bestFit="1" customWidth="1"/>
    <col min="6406" max="6406" width="15.26953125" style="139" customWidth="1"/>
    <col min="6407" max="6656" width="9.1796875" style="139"/>
    <col min="6657" max="6657" width="9.54296875" style="139" customWidth="1"/>
    <col min="6658" max="6658" width="60.90625" style="139" bestFit="1" customWidth="1"/>
    <col min="6659" max="6659" width="15.81640625" style="139" customWidth="1"/>
    <col min="6660" max="6660" width="49.26953125" style="139" customWidth="1"/>
    <col min="6661" max="6661" width="18.54296875" style="139" bestFit="1" customWidth="1"/>
    <col min="6662" max="6662" width="15.26953125" style="139" customWidth="1"/>
    <col min="6663" max="6912" width="9.1796875" style="139"/>
    <col min="6913" max="6913" width="9.54296875" style="139" customWidth="1"/>
    <col min="6914" max="6914" width="60.90625" style="139" bestFit="1" customWidth="1"/>
    <col min="6915" max="6915" width="15.81640625" style="139" customWidth="1"/>
    <col min="6916" max="6916" width="49.26953125" style="139" customWidth="1"/>
    <col min="6917" max="6917" width="18.54296875" style="139" bestFit="1" customWidth="1"/>
    <col min="6918" max="6918" width="15.26953125" style="139" customWidth="1"/>
    <col min="6919" max="7168" width="9.1796875" style="139"/>
    <col min="7169" max="7169" width="9.54296875" style="139" customWidth="1"/>
    <col min="7170" max="7170" width="60.90625" style="139" bestFit="1" customWidth="1"/>
    <col min="7171" max="7171" width="15.81640625" style="139" customWidth="1"/>
    <col min="7172" max="7172" width="49.26953125" style="139" customWidth="1"/>
    <col min="7173" max="7173" width="18.54296875" style="139" bestFit="1" customWidth="1"/>
    <col min="7174" max="7174" width="15.26953125" style="139" customWidth="1"/>
    <col min="7175" max="7424" width="9.1796875" style="139"/>
    <col min="7425" max="7425" width="9.54296875" style="139" customWidth="1"/>
    <col min="7426" max="7426" width="60.90625" style="139" bestFit="1" customWidth="1"/>
    <col min="7427" max="7427" width="15.81640625" style="139" customWidth="1"/>
    <col min="7428" max="7428" width="49.26953125" style="139" customWidth="1"/>
    <col min="7429" max="7429" width="18.54296875" style="139" bestFit="1" customWidth="1"/>
    <col min="7430" max="7430" width="15.26953125" style="139" customWidth="1"/>
    <col min="7431" max="7680" width="9.1796875" style="139"/>
    <col min="7681" max="7681" width="9.54296875" style="139" customWidth="1"/>
    <col min="7682" max="7682" width="60.90625" style="139" bestFit="1" customWidth="1"/>
    <col min="7683" max="7683" width="15.81640625" style="139" customWidth="1"/>
    <col min="7684" max="7684" width="49.26953125" style="139" customWidth="1"/>
    <col min="7685" max="7685" width="18.54296875" style="139" bestFit="1" customWidth="1"/>
    <col min="7686" max="7686" width="15.26953125" style="139" customWidth="1"/>
    <col min="7687" max="7936" width="9.1796875" style="139"/>
    <col min="7937" max="7937" width="9.54296875" style="139" customWidth="1"/>
    <col min="7938" max="7938" width="60.90625" style="139" bestFit="1" customWidth="1"/>
    <col min="7939" max="7939" width="15.81640625" style="139" customWidth="1"/>
    <col min="7940" max="7940" width="49.26953125" style="139" customWidth="1"/>
    <col min="7941" max="7941" width="18.54296875" style="139" bestFit="1" customWidth="1"/>
    <col min="7942" max="7942" width="15.26953125" style="139" customWidth="1"/>
    <col min="7943" max="8192" width="9.1796875" style="139"/>
    <col min="8193" max="8193" width="9.54296875" style="139" customWidth="1"/>
    <col min="8194" max="8194" width="60.90625" style="139" bestFit="1" customWidth="1"/>
    <col min="8195" max="8195" width="15.81640625" style="139" customWidth="1"/>
    <col min="8196" max="8196" width="49.26953125" style="139" customWidth="1"/>
    <col min="8197" max="8197" width="18.54296875" style="139" bestFit="1" customWidth="1"/>
    <col min="8198" max="8198" width="15.26953125" style="139" customWidth="1"/>
    <col min="8199" max="8448" width="9.1796875" style="139"/>
    <col min="8449" max="8449" width="9.54296875" style="139" customWidth="1"/>
    <col min="8450" max="8450" width="60.90625" style="139" bestFit="1" customWidth="1"/>
    <col min="8451" max="8451" width="15.81640625" style="139" customWidth="1"/>
    <col min="8452" max="8452" width="49.26953125" style="139" customWidth="1"/>
    <col min="8453" max="8453" width="18.54296875" style="139" bestFit="1" customWidth="1"/>
    <col min="8454" max="8454" width="15.26953125" style="139" customWidth="1"/>
    <col min="8455" max="8704" width="9.1796875" style="139"/>
    <col min="8705" max="8705" width="9.54296875" style="139" customWidth="1"/>
    <col min="8706" max="8706" width="60.90625" style="139" bestFit="1" customWidth="1"/>
    <col min="8707" max="8707" width="15.81640625" style="139" customWidth="1"/>
    <col min="8708" max="8708" width="49.26953125" style="139" customWidth="1"/>
    <col min="8709" max="8709" width="18.54296875" style="139" bestFit="1" customWidth="1"/>
    <col min="8710" max="8710" width="15.26953125" style="139" customWidth="1"/>
    <col min="8711" max="8960" width="9.1796875" style="139"/>
    <col min="8961" max="8961" width="9.54296875" style="139" customWidth="1"/>
    <col min="8962" max="8962" width="60.90625" style="139" bestFit="1" customWidth="1"/>
    <col min="8963" max="8963" width="15.81640625" style="139" customWidth="1"/>
    <col min="8964" max="8964" width="49.26953125" style="139" customWidth="1"/>
    <col min="8965" max="8965" width="18.54296875" style="139" bestFit="1" customWidth="1"/>
    <col min="8966" max="8966" width="15.26953125" style="139" customWidth="1"/>
    <col min="8967" max="9216" width="9.1796875" style="139"/>
    <col min="9217" max="9217" width="9.54296875" style="139" customWidth="1"/>
    <col min="9218" max="9218" width="60.90625" style="139" bestFit="1" customWidth="1"/>
    <col min="9219" max="9219" width="15.81640625" style="139" customWidth="1"/>
    <col min="9220" max="9220" width="49.26953125" style="139" customWidth="1"/>
    <col min="9221" max="9221" width="18.54296875" style="139" bestFit="1" customWidth="1"/>
    <col min="9222" max="9222" width="15.26953125" style="139" customWidth="1"/>
    <col min="9223" max="9472" width="9.1796875" style="139"/>
    <col min="9473" max="9473" width="9.54296875" style="139" customWidth="1"/>
    <col min="9474" max="9474" width="60.90625" style="139" bestFit="1" customWidth="1"/>
    <col min="9475" max="9475" width="15.81640625" style="139" customWidth="1"/>
    <col min="9476" max="9476" width="49.26953125" style="139" customWidth="1"/>
    <col min="9477" max="9477" width="18.54296875" style="139" bestFit="1" customWidth="1"/>
    <col min="9478" max="9478" width="15.26953125" style="139" customWidth="1"/>
    <col min="9479" max="9728" width="9.1796875" style="139"/>
    <col min="9729" max="9729" width="9.54296875" style="139" customWidth="1"/>
    <col min="9730" max="9730" width="60.90625" style="139" bestFit="1" customWidth="1"/>
    <col min="9731" max="9731" width="15.81640625" style="139" customWidth="1"/>
    <col min="9732" max="9732" width="49.26953125" style="139" customWidth="1"/>
    <col min="9733" max="9733" width="18.54296875" style="139" bestFit="1" customWidth="1"/>
    <col min="9734" max="9734" width="15.26953125" style="139" customWidth="1"/>
    <col min="9735" max="9984" width="9.1796875" style="139"/>
    <col min="9985" max="9985" width="9.54296875" style="139" customWidth="1"/>
    <col min="9986" max="9986" width="60.90625" style="139" bestFit="1" customWidth="1"/>
    <col min="9987" max="9987" width="15.81640625" style="139" customWidth="1"/>
    <col min="9988" max="9988" width="49.26953125" style="139" customWidth="1"/>
    <col min="9989" max="9989" width="18.54296875" style="139" bestFit="1" customWidth="1"/>
    <col min="9990" max="9990" width="15.26953125" style="139" customWidth="1"/>
    <col min="9991" max="10240" width="9.1796875" style="139"/>
    <col min="10241" max="10241" width="9.54296875" style="139" customWidth="1"/>
    <col min="10242" max="10242" width="60.90625" style="139" bestFit="1" customWidth="1"/>
    <col min="10243" max="10243" width="15.81640625" style="139" customWidth="1"/>
    <col min="10244" max="10244" width="49.26953125" style="139" customWidth="1"/>
    <col min="10245" max="10245" width="18.54296875" style="139" bestFit="1" customWidth="1"/>
    <col min="10246" max="10246" width="15.26953125" style="139" customWidth="1"/>
    <col min="10247" max="10496" width="9.1796875" style="139"/>
    <col min="10497" max="10497" width="9.54296875" style="139" customWidth="1"/>
    <col min="10498" max="10498" width="60.90625" style="139" bestFit="1" customWidth="1"/>
    <col min="10499" max="10499" width="15.81640625" style="139" customWidth="1"/>
    <col min="10500" max="10500" width="49.26953125" style="139" customWidth="1"/>
    <col min="10501" max="10501" width="18.54296875" style="139" bestFit="1" customWidth="1"/>
    <col min="10502" max="10502" width="15.26953125" style="139" customWidth="1"/>
    <col min="10503" max="10752" width="9.1796875" style="139"/>
    <col min="10753" max="10753" width="9.54296875" style="139" customWidth="1"/>
    <col min="10754" max="10754" width="60.90625" style="139" bestFit="1" customWidth="1"/>
    <col min="10755" max="10755" width="15.81640625" style="139" customWidth="1"/>
    <col min="10756" max="10756" width="49.26953125" style="139" customWidth="1"/>
    <col min="10757" max="10757" width="18.54296875" style="139" bestFit="1" customWidth="1"/>
    <col min="10758" max="10758" width="15.26953125" style="139" customWidth="1"/>
    <col min="10759" max="11008" width="9.1796875" style="139"/>
    <col min="11009" max="11009" width="9.54296875" style="139" customWidth="1"/>
    <col min="11010" max="11010" width="60.90625" style="139" bestFit="1" customWidth="1"/>
    <col min="11011" max="11011" width="15.81640625" style="139" customWidth="1"/>
    <col min="11012" max="11012" width="49.26953125" style="139" customWidth="1"/>
    <col min="11013" max="11013" width="18.54296875" style="139" bestFit="1" customWidth="1"/>
    <col min="11014" max="11014" width="15.26953125" style="139" customWidth="1"/>
    <col min="11015" max="11264" width="9.1796875" style="139"/>
    <col min="11265" max="11265" width="9.54296875" style="139" customWidth="1"/>
    <col min="11266" max="11266" width="60.90625" style="139" bestFit="1" customWidth="1"/>
    <col min="11267" max="11267" width="15.81640625" style="139" customWidth="1"/>
    <col min="11268" max="11268" width="49.26953125" style="139" customWidth="1"/>
    <col min="11269" max="11269" width="18.54296875" style="139" bestFit="1" customWidth="1"/>
    <col min="11270" max="11270" width="15.26953125" style="139" customWidth="1"/>
    <col min="11271" max="11520" width="9.1796875" style="139"/>
    <col min="11521" max="11521" width="9.54296875" style="139" customWidth="1"/>
    <col min="11522" max="11522" width="60.90625" style="139" bestFit="1" customWidth="1"/>
    <col min="11523" max="11523" width="15.81640625" style="139" customWidth="1"/>
    <col min="11524" max="11524" width="49.26953125" style="139" customWidth="1"/>
    <col min="11525" max="11525" width="18.54296875" style="139" bestFit="1" customWidth="1"/>
    <col min="11526" max="11526" width="15.26953125" style="139" customWidth="1"/>
    <col min="11527" max="11776" width="9.1796875" style="139"/>
    <col min="11777" max="11777" width="9.54296875" style="139" customWidth="1"/>
    <col min="11778" max="11778" width="60.90625" style="139" bestFit="1" customWidth="1"/>
    <col min="11779" max="11779" width="15.81640625" style="139" customWidth="1"/>
    <col min="11780" max="11780" width="49.26953125" style="139" customWidth="1"/>
    <col min="11781" max="11781" width="18.54296875" style="139" bestFit="1" customWidth="1"/>
    <col min="11782" max="11782" width="15.26953125" style="139" customWidth="1"/>
    <col min="11783" max="12032" width="9.1796875" style="139"/>
    <col min="12033" max="12033" width="9.54296875" style="139" customWidth="1"/>
    <col min="12034" max="12034" width="60.90625" style="139" bestFit="1" customWidth="1"/>
    <col min="12035" max="12035" width="15.81640625" style="139" customWidth="1"/>
    <col min="12036" max="12036" width="49.26953125" style="139" customWidth="1"/>
    <col min="12037" max="12037" width="18.54296875" style="139" bestFit="1" customWidth="1"/>
    <col min="12038" max="12038" width="15.26953125" style="139" customWidth="1"/>
    <col min="12039" max="12288" width="9.1796875" style="139"/>
    <col min="12289" max="12289" width="9.54296875" style="139" customWidth="1"/>
    <col min="12290" max="12290" width="60.90625" style="139" bestFit="1" customWidth="1"/>
    <col min="12291" max="12291" width="15.81640625" style="139" customWidth="1"/>
    <col min="12292" max="12292" width="49.26953125" style="139" customWidth="1"/>
    <col min="12293" max="12293" width="18.54296875" style="139" bestFit="1" customWidth="1"/>
    <col min="12294" max="12294" width="15.26953125" style="139" customWidth="1"/>
    <col min="12295" max="12544" width="9.1796875" style="139"/>
    <col min="12545" max="12545" width="9.54296875" style="139" customWidth="1"/>
    <col min="12546" max="12546" width="60.90625" style="139" bestFit="1" customWidth="1"/>
    <col min="12547" max="12547" width="15.81640625" style="139" customWidth="1"/>
    <col min="12548" max="12548" width="49.26953125" style="139" customWidth="1"/>
    <col min="12549" max="12549" width="18.54296875" style="139" bestFit="1" customWidth="1"/>
    <col min="12550" max="12550" width="15.26953125" style="139" customWidth="1"/>
    <col min="12551" max="12800" width="9.1796875" style="139"/>
    <col min="12801" max="12801" width="9.54296875" style="139" customWidth="1"/>
    <col min="12802" max="12802" width="60.90625" style="139" bestFit="1" customWidth="1"/>
    <col min="12803" max="12803" width="15.81640625" style="139" customWidth="1"/>
    <col min="12804" max="12804" width="49.26953125" style="139" customWidth="1"/>
    <col min="12805" max="12805" width="18.54296875" style="139" bestFit="1" customWidth="1"/>
    <col min="12806" max="12806" width="15.26953125" style="139" customWidth="1"/>
    <col min="12807" max="13056" width="9.1796875" style="139"/>
    <col min="13057" max="13057" width="9.54296875" style="139" customWidth="1"/>
    <col min="13058" max="13058" width="60.90625" style="139" bestFit="1" customWidth="1"/>
    <col min="13059" max="13059" width="15.81640625" style="139" customWidth="1"/>
    <col min="13060" max="13060" width="49.26953125" style="139" customWidth="1"/>
    <col min="13061" max="13061" width="18.54296875" style="139" bestFit="1" customWidth="1"/>
    <col min="13062" max="13062" width="15.26953125" style="139" customWidth="1"/>
    <col min="13063" max="13312" width="9.1796875" style="139"/>
    <col min="13313" max="13313" width="9.54296875" style="139" customWidth="1"/>
    <col min="13314" max="13314" width="60.90625" style="139" bestFit="1" customWidth="1"/>
    <col min="13315" max="13315" width="15.81640625" style="139" customWidth="1"/>
    <col min="13316" max="13316" width="49.26953125" style="139" customWidth="1"/>
    <col min="13317" max="13317" width="18.54296875" style="139" bestFit="1" customWidth="1"/>
    <col min="13318" max="13318" width="15.26953125" style="139" customWidth="1"/>
    <col min="13319" max="13568" width="9.1796875" style="139"/>
    <col min="13569" max="13569" width="9.54296875" style="139" customWidth="1"/>
    <col min="13570" max="13570" width="60.90625" style="139" bestFit="1" customWidth="1"/>
    <col min="13571" max="13571" width="15.81640625" style="139" customWidth="1"/>
    <col min="13572" max="13572" width="49.26953125" style="139" customWidth="1"/>
    <col min="13573" max="13573" width="18.54296875" style="139" bestFit="1" customWidth="1"/>
    <col min="13574" max="13574" width="15.26953125" style="139" customWidth="1"/>
    <col min="13575" max="13824" width="9.1796875" style="139"/>
    <col min="13825" max="13825" width="9.54296875" style="139" customWidth="1"/>
    <col min="13826" max="13826" width="60.90625" style="139" bestFit="1" customWidth="1"/>
    <col min="13827" max="13827" width="15.81640625" style="139" customWidth="1"/>
    <col min="13828" max="13828" width="49.26953125" style="139" customWidth="1"/>
    <col min="13829" max="13829" width="18.54296875" style="139" bestFit="1" customWidth="1"/>
    <col min="13830" max="13830" width="15.26953125" style="139" customWidth="1"/>
    <col min="13831" max="14080" width="9.1796875" style="139"/>
    <col min="14081" max="14081" width="9.54296875" style="139" customWidth="1"/>
    <col min="14082" max="14082" width="60.90625" style="139" bestFit="1" customWidth="1"/>
    <col min="14083" max="14083" width="15.81640625" style="139" customWidth="1"/>
    <col min="14084" max="14084" width="49.26953125" style="139" customWidth="1"/>
    <col min="14085" max="14085" width="18.54296875" style="139" bestFit="1" customWidth="1"/>
    <col min="14086" max="14086" width="15.26953125" style="139" customWidth="1"/>
    <col min="14087" max="14336" width="9.1796875" style="139"/>
    <col min="14337" max="14337" width="9.54296875" style="139" customWidth="1"/>
    <col min="14338" max="14338" width="60.90625" style="139" bestFit="1" customWidth="1"/>
    <col min="14339" max="14339" width="15.81640625" style="139" customWidth="1"/>
    <col min="14340" max="14340" width="49.26953125" style="139" customWidth="1"/>
    <col min="14341" max="14341" width="18.54296875" style="139" bestFit="1" customWidth="1"/>
    <col min="14342" max="14342" width="15.26953125" style="139" customWidth="1"/>
    <col min="14343" max="14592" width="9.1796875" style="139"/>
    <col min="14593" max="14593" width="9.54296875" style="139" customWidth="1"/>
    <col min="14594" max="14594" width="60.90625" style="139" bestFit="1" customWidth="1"/>
    <col min="14595" max="14595" width="15.81640625" style="139" customWidth="1"/>
    <col min="14596" max="14596" width="49.26953125" style="139" customWidth="1"/>
    <col min="14597" max="14597" width="18.54296875" style="139" bestFit="1" customWidth="1"/>
    <col min="14598" max="14598" width="15.26953125" style="139" customWidth="1"/>
    <col min="14599" max="14848" width="9.1796875" style="139"/>
    <col min="14849" max="14849" width="9.54296875" style="139" customWidth="1"/>
    <col min="14850" max="14850" width="60.90625" style="139" bestFit="1" customWidth="1"/>
    <col min="14851" max="14851" width="15.81640625" style="139" customWidth="1"/>
    <col min="14852" max="14852" width="49.26953125" style="139" customWidth="1"/>
    <col min="14853" max="14853" width="18.54296875" style="139" bestFit="1" customWidth="1"/>
    <col min="14854" max="14854" width="15.26953125" style="139" customWidth="1"/>
    <col min="14855" max="15104" width="9.1796875" style="139"/>
    <col min="15105" max="15105" width="9.54296875" style="139" customWidth="1"/>
    <col min="15106" max="15106" width="60.90625" style="139" bestFit="1" customWidth="1"/>
    <col min="15107" max="15107" width="15.81640625" style="139" customWidth="1"/>
    <col min="15108" max="15108" width="49.26953125" style="139" customWidth="1"/>
    <col min="15109" max="15109" width="18.54296875" style="139" bestFit="1" customWidth="1"/>
    <col min="15110" max="15110" width="15.26953125" style="139" customWidth="1"/>
    <col min="15111" max="15360" width="9.1796875" style="139"/>
    <col min="15361" max="15361" width="9.54296875" style="139" customWidth="1"/>
    <col min="15362" max="15362" width="60.90625" style="139" bestFit="1" customWidth="1"/>
    <col min="15363" max="15363" width="15.81640625" style="139" customWidth="1"/>
    <col min="15364" max="15364" width="49.26953125" style="139" customWidth="1"/>
    <col min="15365" max="15365" width="18.54296875" style="139" bestFit="1" customWidth="1"/>
    <col min="15366" max="15366" width="15.26953125" style="139" customWidth="1"/>
    <col min="15367" max="15616" width="9.1796875" style="139"/>
    <col min="15617" max="15617" width="9.54296875" style="139" customWidth="1"/>
    <col min="15618" max="15618" width="60.90625" style="139" bestFit="1" customWidth="1"/>
    <col min="15619" max="15619" width="15.81640625" style="139" customWidth="1"/>
    <col min="15620" max="15620" width="49.26953125" style="139" customWidth="1"/>
    <col min="15621" max="15621" width="18.54296875" style="139" bestFit="1" customWidth="1"/>
    <col min="15622" max="15622" width="15.26953125" style="139" customWidth="1"/>
    <col min="15623" max="15872" width="9.1796875" style="139"/>
    <col min="15873" max="15873" width="9.54296875" style="139" customWidth="1"/>
    <col min="15874" max="15874" width="60.90625" style="139" bestFit="1" customWidth="1"/>
    <col min="15875" max="15875" width="15.81640625" style="139" customWidth="1"/>
    <col min="15876" max="15876" width="49.26953125" style="139" customWidth="1"/>
    <col min="15877" max="15877" width="18.54296875" style="139" bestFit="1" customWidth="1"/>
    <col min="15878" max="15878" width="15.26953125" style="139" customWidth="1"/>
    <col min="15879" max="16128" width="9.1796875" style="139"/>
    <col min="16129" max="16129" width="9.54296875" style="139" customWidth="1"/>
    <col min="16130" max="16130" width="60.90625" style="139" bestFit="1" customWidth="1"/>
    <col min="16131" max="16131" width="15.81640625" style="139" customWidth="1"/>
    <col min="16132" max="16132" width="49.26953125" style="139" customWidth="1"/>
    <col min="16133" max="16133" width="18.54296875" style="139" bestFit="1" customWidth="1"/>
    <col min="16134" max="16134" width="15.26953125" style="139" customWidth="1"/>
    <col min="16135" max="16384" width="9.1796875" style="139"/>
  </cols>
  <sheetData>
    <row r="1" spans="1:5" ht="18.5">
      <c r="A1" s="200" t="s">
        <v>2843</v>
      </c>
      <c r="B1" s="201"/>
      <c r="C1" s="201"/>
      <c r="D1" s="201"/>
      <c r="E1" s="202"/>
    </row>
    <row r="2" spans="1:5">
      <c r="C2" s="140"/>
    </row>
    <row r="3" spans="1:5" s="142" customFormat="1" ht="29">
      <c r="A3" s="141" t="s">
        <v>2844</v>
      </c>
      <c r="B3" s="141" t="s">
        <v>2799</v>
      </c>
      <c r="C3" s="141" t="s">
        <v>2845</v>
      </c>
      <c r="D3" s="141" t="s">
        <v>2846</v>
      </c>
      <c r="E3" s="141" t="s">
        <v>2847</v>
      </c>
    </row>
    <row r="4" spans="1:5">
      <c r="A4" s="143">
        <v>1</v>
      </c>
      <c r="B4" s="144" t="s">
        <v>1726</v>
      </c>
      <c r="C4" s="145" t="s">
        <v>2848</v>
      </c>
      <c r="D4" s="146" t="s">
        <v>2849</v>
      </c>
      <c r="E4" s="144" t="s">
        <v>2850</v>
      </c>
    </row>
    <row r="5" spans="1:5">
      <c r="A5" s="143">
        <v>2</v>
      </c>
      <c r="B5" s="144" t="s">
        <v>1728</v>
      </c>
      <c r="C5" s="145" t="s">
        <v>2851</v>
      </c>
      <c r="D5" s="146" t="s">
        <v>2852</v>
      </c>
      <c r="E5" s="144" t="s">
        <v>2851</v>
      </c>
    </row>
    <row r="6" spans="1:5">
      <c r="A6" s="143">
        <v>3</v>
      </c>
      <c r="B6" s="144" t="s">
        <v>1730</v>
      </c>
      <c r="C6" s="145" t="s">
        <v>2853</v>
      </c>
      <c r="D6" s="146" t="s">
        <v>2854</v>
      </c>
      <c r="E6" s="144" t="s">
        <v>2853</v>
      </c>
    </row>
    <row r="7" spans="1:5">
      <c r="A7" s="143">
        <v>4</v>
      </c>
      <c r="B7" s="144" t="s">
        <v>1732</v>
      </c>
      <c r="C7" s="145" t="s">
        <v>2853</v>
      </c>
      <c r="D7" s="146" t="s">
        <v>2855</v>
      </c>
      <c r="E7" s="144" t="s">
        <v>2853</v>
      </c>
    </row>
    <row r="8" spans="1:5">
      <c r="A8" s="143">
        <v>5</v>
      </c>
      <c r="B8" s="144" t="s">
        <v>1734</v>
      </c>
      <c r="C8" s="145" t="s">
        <v>2853</v>
      </c>
      <c r="D8" s="146" t="s">
        <v>2856</v>
      </c>
      <c r="E8" s="144" t="s">
        <v>2853</v>
      </c>
    </row>
    <row r="9" spans="1:5">
      <c r="A9" s="143">
        <v>6</v>
      </c>
      <c r="B9" s="144" t="s">
        <v>1736</v>
      </c>
      <c r="C9" s="145" t="s">
        <v>2853</v>
      </c>
      <c r="D9" s="146" t="s">
        <v>2857</v>
      </c>
      <c r="E9" s="144" t="s">
        <v>2853</v>
      </c>
    </row>
    <row r="10" spans="1:5">
      <c r="A10" s="143">
        <v>7</v>
      </c>
      <c r="B10" s="144" t="s">
        <v>1738</v>
      </c>
      <c r="C10" s="145" t="s">
        <v>2853</v>
      </c>
      <c r="D10" s="146" t="s">
        <v>2858</v>
      </c>
      <c r="E10" s="144" t="s">
        <v>2853</v>
      </c>
    </row>
    <row r="11" spans="1:5">
      <c r="A11" s="143">
        <v>8</v>
      </c>
      <c r="B11" s="144" t="s">
        <v>1699</v>
      </c>
      <c r="C11" s="145" t="s">
        <v>2859</v>
      </c>
      <c r="D11" s="146" t="s">
        <v>2860</v>
      </c>
      <c r="E11" s="144" t="s">
        <v>2861</v>
      </c>
    </row>
    <row r="12" spans="1:5">
      <c r="A12" s="143">
        <v>9</v>
      </c>
      <c r="B12" s="73" t="s">
        <v>1701</v>
      </c>
      <c r="C12" s="145" t="s">
        <v>2861</v>
      </c>
      <c r="D12" s="146" t="s">
        <v>2802</v>
      </c>
      <c r="E12" s="144" t="s">
        <v>2861</v>
      </c>
    </row>
    <row r="13" spans="1:5" ht="15.75" customHeight="1">
      <c r="A13" s="143">
        <v>10</v>
      </c>
      <c r="B13" s="144" t="s">
        <v>1740</v>
      </c>
      <c r="C13" s="145" t="s">
        <v>2853</v>
      </c>
      <c r="D13" s="146" t="s">
        <v>2862</v>
      </c>
      <c r="E13" s="144" t="s">
        <v>2853</v>
      </c>
    </row>
    <row r="14" spans="1:5">
      <c r="A14" s="143">
        <v>11</v>
      </c>
      <c r="B14" s="144" t="s">
        <v>1742</v>
      </c>
      <c r="C14" s="145" t="s">
        <v>2853</v>
      </c>
      <c r="D14" s="146" t="s">
        <v>2858</v>
      </c>
      <c r="E14" s="144" t="s">
        <v>2853</v>
      </c>
    </row>
    <row r="15" spans="1:5">
      <c r="A15" s="143">
        <v>12</v>
      </c>
      <c r="B15" s="144" t="s">
        <v>1744</v>
      </c>
      <c r="C15" s="145" t="s">
        <v>2853</v>
      </c>
      <c r="D15" s="146" t="s">
        <v>2858</v>
      </c>
      <c r="E15" s="144" t="s">
        <v>2853</v>
      </c>
    </row>
    <row r="16" spans="1:5">
      <c r="A16" s="143">
        <v>13</v>
      </c>
      <c r="B16" s="144" t="s">
        <v>1746</v>
      </c>
      <c r="C16" s="145" t="s">
        <v>2853</v>
      </c>
      <c r="D16" s="146" t="s">
        <v>2858</v>
      </c>
      <c r="E16" s="144" t="s">
        <v>2853</v>
      </c>
    </row>
    <row r="17" spans="1:6">
      <c r="A17" s="143">
        <v>14</v>
      </c>
      <c r="B17" s="144" t="s">
        <v>1748</v>
      </c>
      <c r="C17" s="145" t="s">
        <v>2861</v>
      </c>
      <c r="D17" s="146" t="s">
        <v>2863</v>
      </c>
      <c r="E17" s="144" t="s">
        <v>2864</v>
      </c>
    </row>
    <row r="18" spans="1:6">
      <c r="A18" s="143">
        <v>15</v>
      </c>
      <c r="B18" s="144" t="s">
        <v>1750</v>
      </c>
      <c r="C18" s="145" t="s">
        <v>2853</v>
      </c>
      <c r="D18" s="146" t="s">
        <v>2865</v>
      </c>
      <c r="E18" s="144" t="s">
        <v>2853</v>
      </c>
    </row>
    <row r="19" spans="1:6">
      <c r="A19" s="143">
        <v>16</v>
      </c>
      <c r="B19" s="144" t="s">
        <v>1752</v>
      </c>
      <c r="C19" s="145" t="s">
        <v>2853</v>
      </c>
      <c r="D19" s="146" t="s">
        <v>2858</v>
      </c>
      <c r="E19" s="144" t="s">
        <v>2853</v>
      </c>
    </row>
    <row r="20" spans="1:6">
      <c r="A20" s="143">
        <v>17</v>
      </c>
      <c r="B20" s="144" t="s">
        <v>1703</v>
      </c>
      <c r="C20" s="145" t="s">
        <v>2859</v>
      </c>
      <c r="D20" s="146" t="s">
        <v>2866</v>
      </c>
      <c r="E20" s="144" t="s">
        <v>2861</v>
      </c>
    </row>
    <row r="21" spans="1:6">
      <c r="A21" s="143">
        <v>18</v>
      </c>
      <c r="B21" s="144" t="s">
        <v>1754</v>
      </c>
      <c r="C21" s="145" t="s">
        <v>2853</v>
      </c>
      <c r="D21" s="146" t="s">
        <v>2858</v>
      </c>
      <c r="E21" s="144" t="s">
        <v>2853</v>
      </c>
    </row>
    <row r="22" spans="1:6">
      <c r="A22" s="143">
        <v>19</v>
      </c>
      <c r="B22" s="144" t="s">
        <v>1705</v>
      </c>
      <c r="C22" s="145" t="s">
        <v>2859</v>
      </c>
      <c r="D22" s="146" t="s">
        <v>2867</v>
      </c>
      <c r="E22" s="144" t="s">
        <v>2859</v>
      </c>
    </row>
    <row r="23" spans="1:6">
      <c r="A23" s="143">
        <v>20</v>
      </c>
      <c r="B23" s="144" t="s">
        <v>1825</v>
      </c>
      <c r="C23" s="145" t="s">
        <v>2851</v>
      </c>
      <c r="D23" s="146" t="s">
        <v>2868</v>
      </c>
      <c r="E23" s="144" t="s">
        <v>2851</v>
      </c>
    </row>
    <row r="24" spans="1:6">
      <c r="A24" s="143">
        <v>21</v>
      </c>
      <c r="B24" s="144" t="s">
        <v>1756</v>
      </c>
      <c r="C24" s="145" t="s">
        <v>2851</v>
      </c>
      <c r="D24" s="146" t="s">
        <v>2868</v>
      </c>
      <c r="E24" s="144" t="s">
        <v>2851</v>
      </c>
    </row>
    <row r="25" spans="1:6">
      <c r="A25" s="143">
        <v>22</v>
      </c>
      <c r="B25" s="73" t="s">
        <v>1758</v>
      </c>
      <c r="C25" s="145" t="s">
        <v>2853</v>
      </c>
      <c r="D25" s="146" t="s">
        <v>2869</v>
      </c>
      <c r="E25" s="144" t="s">
        <v>2853</v>
      </c>
    </row>
    <row r="26" spans="1:6">
      <c r="A26" s="143">
        <v>23</v>
      </c>
      <c r="B26" s="144" t="s">
        <v>1760</v>
      </c>
      <c r="C26" s="145" t="s">
        <v>2853</v>
      </c>
      <c r="D26" s="146" t="s">
        <v>2870</v>
      </c>
      <c r="E26" s="144" t="s">
        <v>2853</v>
      </c>
    </row>
    <row r="27" spans="1:6">
      <c r="A27" s="143">
        <v>24</v>
      </c>
      <c r="B27" s="144" t="s">
        <v>1762</v>
      </c>
      <c r="C27" s="145" t="s">
        <v>2853</v>
      </c>
      <c r="D27" s="146" t="s">
        <v>2871</v>
      </c>
      <c r="E27" s="144" t="s">
        <v>2853</v>
      </c>
    </row>
    <row r="28" spans="1:6">
      <c r="A28" s="143">
        <v>25</v>
      </c>
      <c r="B28" s="144" t="s">
        <v>1764</v>
      </c>
      <c r="C28" s="145" t="s">
        <v>2853</v>
      </c>
      <c r="D28" s="146" t="s">
        <v>2858</v>
      </c>
      <c r="E28" s="144" t="s">
        <v>2853</v>
      </c>
    </row>
    <row r="29" spans="1:6">
      <c r="A29" s="143">
        <v>26</v>
      </c>
      <c r="B29" s="144" t="s">
        <v>1766</v>
      </c>
      <c r="C29" s="145" t="s">
        <v>2853</v>
      </c>
      <c r="D29" s="146" t="s">
        <v>2872</v>
      </c>
      <c r="E29" s="144" t="s">
        <v>2853</v>
      </c>
    </row>
    <row r="30" spans="1:6">
      <c r="A30" s="143">
        <v>27</v>
      </c>
      <c r="B30" s="144" t="s">
        <v>1768</v>
      </c>
      <c r="C30" s="145" t="s">
        <v>2853</v>
      </c>
      <c r="D30" s="146" t="s">
        <v>2873</v>
      </c>
      <c r="E30" s="144" t="s">
        <v>2853</v>
      </c>
    </row>
    <row r="31" spans="1:6" s="147" customFormat="1" ht="48.75" customHeight="1">
      <c r="A31" s="143">
        <v>28</v>
      </c>
      <c r="B31" s="144" t="s">
        <v>1770</v>
      </c>
      <c r="C31" s="145" t="s">
        <v>2853</v>
      </c>
      <c r="D31" s="146" t="s">
        <v>2874</v>
      </c>
      <c r="E31" s="144" t="s">
        <v>2853</v>
      </c>
      <c r="F31" s="139"/>
    </row>
    <row r="32" spans="1:6">
      <c r="A32" s="143">
        <v>29</v>
      </c>
      <c r="B32" s="144" t="s">
        <v>1772</v>
      </c>
      <c r="C32" s="145" t="s">
        <v>2853</v>
      </c>
      <c r="D32" s="146" t="s">
        <v>2875</v>
      </c>
      <c r="E32" s="144" t="s">
        <v>2853</v>
      </c>
    </row>
    <row r="33" spans="1:6">
      <c r="A33" s="143">
        <v>30</v>
      </c>
      <c r="B33" s="144" t="s">
        <v>1823</v>
      </c>
      <c r="C33" s="145" t="s">
        <v>2861</v>
      </c>
      <c r="D33" s="146" t="s">
        <v>2876</v>
      </c>
      <c r="E33" s="144" t="s">
        <v>2861</v>
      </c>
    </row>
    <row r="34" spans="1:6">
      <c r="A34" s="143">
        <v>31</v>
      </c>
      <c r="B34" s="144" t="s">
        <v>1774</v>
      </c>
      <c r="C34" s="145" t="s">
        <v>2853</v>
      </c>
      <c r="D34" s="146" t="s">
        <v>2877</v>
      </c>
      <c r="E34" s="144" t="s">
        <v>2853</v>
      </c>
    </row>
    <row r="35" spans="1:6">
      <c r="A35" s="143">
        <v>32</v>
      </c>
      <c r="B35" s="144" t="s">
        <v>1707</v>
      </c>
      <c r="C35" s="145" t="s">
        <v>2861</v>
      </c>
      <c r="D35" s="146" t="s">
        <v>2878</v>
      </c>
      <c r="E35" s="144" t="s">
        <v>2861</v>
      </c>
      <c r="F35" s="147"/>
    </row>
    <row r="36" spans="1:6" ht="51">
      <c r="A36" s="143">
        <v>33</v>
      </c>
      <c r="B36" s="101" t="s">
        <v>1776</v>
      </c>
      <c r="C36" s="145" t="s">
        <v>2853</v>
      </c>
      <c r="D36" s="146" t="s">
        <v>2879</v>
      </c>
      <c r="E36" s="144" t="s">
        <v>2853</v>
      </c>
    </row>
    <row r="37" spans="1:6">
      <c r="A37" s="143">
        <v>34</v>
      </c>
      <c r="B37" s="144" t="s">
        <v>1778</v>
      </c>
      <c r="C37" s="145" t="s">
        <v>2853</v>
      </c>
      <c r="D37" s="146" t="s">
        <v>2880</v>
      </c>
      <c r="E37" s="144" t="s">
        <v>2853</v>
      </c>
    </row>
    <row r="38" spans="1:6">
      <c r="A38" s="143">
        <v>35</v>
      </c>
      <c r="B38" s="144" t="s">
        <v>1780</v>
      </c>
      <c r="C38" s="145" t="s">
        <v>2853</v>
      </c>
      <c r="D38" s="146" t="s">
        <v>2881</v>
      </c>
      <c r="E38" s="144" t="s">
        <v>2853</v>
      </c>
    </row>
    <row r="39" spans="1:6">
      <c r="A39" s="143">
        <v>36</v>
      </c>
      <c r="B39" s="144" t="s">
        <v>1782</v>
      </c>
      <c r="C39" s="145" t="s">
        <v>2853</v>
      </c>
      <c r="D39" s="146" t="s">
        <v>2881</v>
      </c>
      <c r="E39" s="144" t="s">
        <v>2853</v>
      </c>
    </row>
    <row r="40" spans="1:6">
      <c r="A40" s="143">
        <v>37</v>
      </c>
      <c r="B40" s="144" t="s">
        <v>1784</v>
      </c>
      <c r="C40" s="145" t="s">
        <v>2853</v>
      </c>
      <c r="D40" s="73" t="s">
        <v>2882</v>
      </c>
      <c r="E40" s="144" t="s">
        <v>2853</v>
      </c>
    </row>
    <row r="41" spans="1:6">
      <c r="A41" s="143">
        <v>38</v>
      </c>
      <c r="B41" s="144" t="s">
        <v>1786</v>
      </c>
      <c r="C41" s="145" t="s">
        <v>2853</v>
      </c>
      <c r="D41" s="73" t="s">
        <v>2883</v>
      </c>
      <c r="E41" s="144" t="s">
        <v>2853</v>
      </c>
    </row>
    <row r="42" spans="1:6">
      <c r="A42" s="143">
        <v>39</v>
      </c>
      <c r="B42" s="144" t="s">
        <v>1788</v>
      </c>
      <c r="C42" s="145" t="s">
        <v>2853</v>
      </c>
      <c r="D42" s="73" t="s">
        <v>2884</v>
      </c>
      <c r="E42" s="144" t="s">
        <v>2853</v>
      </c>
    </row>
    <row r="43" spans="1:6">
      <c r="A43" s="143">
        <v>40</v>
      </c>
      <c r="B43" s="144" t="s">
        <v>1709</v>
      </c>
      <c r="C43" s="145" t="s">
        <v>2861</v>
      </c>
      <c r="D43" s="146" t="s">
        <v>2803</v>
      </c>
      <c r="E43" s="144" t="s">
        <v>2885</v>
      </c>
    </row>
    <row r="44" spans="1:6">
      <c r="A44" s="143">
        <v>41</v>
      </c>
      <c r="B44" s="73" t="s">
        <v>1711</v>
      </c>
      <c r="C44" s="145" t="s">
        <v>2859</v>
      </c>
      <c r="D44" s="146" t="s">
        <v>2804</v>
      </c>
      <c r="E44" s="144" t="s">
        <v>2859</v>
      </c>
    </row>
    <row r="45" spans="1:6">
      <c r="A45" s="143">
        <v>42</v>
      </c>
      <c r="B45" s="73" t="s">
        <v>1790</v>
      </c>
      <c r="C45" s="145" t="s">
        <v>2853</v>
      </c>
      <c r="D45" s="146" t="s">
        <v>2886</v>
      </c>
      <c r="E45" s="144" t="s">
        <v>2853</v>
      </c>
    </row>
    <row r="46" spans="1:6">
      <c r="A46" s="143">
        <v>43</v>
      </c>
      <c r="B46" s="73" t="s">
        <v>1792</v>
      </c>
      <c r="C46" s="145" t="s">
        <v>2853</v>
      </c>
      <c r="D46" s="146" t="s">
        <v>2886</v>
      </c>
      <c r="E46" s="144" t="s">
        <v>2853</v>
      </c>
    </row>
    <row r="47" spans="1:6">
      <c r="A47" s="143">
        <v>44</v>
      </c>
      <c r="B47" s="144" t="s">
        <v>1794</v>
      </c>
      <c r="C47" s="145" t="s">
        <v>2853</v>
      </c>
      <c r="D47" s="73" t="s">
        <v>2887</v>
      </c>
      <c r="E47" s="144" t="s">
        <v>2853</v>
      </c>
    </row>
    <row r="48" spans="1:6">
      <c r="A48" s="143">
        <v>45</v>
      </c>
      <c r="B48" s="73" t="s">
        <v>1796</v>
      </c>
      <c r="C48" s="145" t="s">
        <v>2853</v>
      </c>
      <c r="D48" s="146" t="s">
        <v>2888</v>
      </c>
      <c r="E48" s="144" t="s">
        <v>2853</v>
      </c>
    </row>
    <row r="49" spans="1:5">
      <c r="A49" s="143">
        <v>46</v>
      </c>
      <c r="B49" s="144" t="s">
        <v>1798</v>
      </c>
      <c r="C49" s="145" t="s">
        <v>2853</v>
      </c>
      <c r="D49" s="73" t="s">
        <v>2889</v>
      </c>
      <c r="E49" s="144" t="s">
        <v>2853</v>
      </c>
    </row>
    <row r="50" spans="1:5">
      <c r="A50" s="143">
        <v>47</v>
      </c>
      <c r="B50" s="144" t="s">
        <v>1800</v>
      </c>
      <c r="C50" s="145" t="s">
        <v>2853</v>
      </c>
      <c r="D50" s="146" t="s">
        <v>2890</v>
      </c>
      <c r="E50" s="144" t="s">
        <v>2853</v>
      </c>
    </row>
    <row r="51" spans="1:5">
      <c r="A51" s="143">
        <v>48</v>
      </c>
      <c r="B51" s="144" t="s">
        <v>1802</v>
      </c>
      <c r="C51" s="145" t="s">
        <v>2853</v>
      </c>
      <c r="D51" s="73" t="s">
        <v>2891</v>
      </c>
      <c r="E51" s="144" t="s">
        <v>2853</v>
      </c>
    </row>
    <row r="52" spans="1:5">
      <c r="A52" s="143">
        <v>49</v>
      </c>
      <c r="B52" s="73" t="s">
        <v>1713</v>
      </c>
      <c r="C52" s="145" t="s">
        <v>2861</v>
      </c>
      <c r="D52" s="146" t="s">
        <v>2805</v>
      </c>
      <c r="E52" s="144" t="s">
        <v>2885</v>
      </c>
    </row>
    <row r="53" spans="1:5">
      <c r="A53" s="143">
        <v>50</v>
      </c>
      <c r="B53" s="144" t="s">
        <v>1804</v>
      </c>
      <c r="C53" s="145" t="s">
        <v>2853</v>
      </c>
      <c r="D53" s="73" t="s">
        <v>2892</v>
      </c>
      <c r="E53" s="144" t="s">
        <v>2853</v>
      </c>
    </row>
    <row r="54" spans="1:5">
      <c r="A54" s="143">
        <v>51</v>
      </c>
      <c r="B54" s="144" t="s">
        <v>1806</v>
      </c>
      <c r="C54" s="145" t="s">
        <v>2853</v>
      </c>
      <c r="D54" s="73" t="s">
        <v>2893</v>
      </c>
      <c r="E54" s="144" t="s">
        <v>2853</v>
      </c>
    </row>
    <row r="55" spans="1:5">
      <c r="A55" s="143">
        <v>52</v>
      </c>
      <c r="B55" s="144" t="s">
        <v>1808</v>
      </c>
      <c r="C55" s="145" t="s">
        <v>2853</v>
      </c>
      <c r="D55" s="73" t="s">
        <v>2894</v>
      </c>
      <c r="E55" s="144" t="s">
        <v>2853</v>
      </c>
    </row>
    <row r="56" spans="1:5">
      <c r="A56" s="143">
        <v>53</v>
      </c>
      <c r="B56" s="144" t="s">
        <v>1715</v>
      </c>
      <c r="C56" s="145" t="s">
        <v>2848</v>
      </c>
      <c r="D56" s="146" t="s">
        <v>2895</v>
      </c>
      <c r="E56" s="144" t="s">
        <v>2848</v>
      </c>
    </row>
    <row r="57" spans="1:5">
      <c r="A57" s="143">
        <v>54</v>
      </c>
      <c r="B57" s="144" t="s">
        <v>1810</v>
      </c>
      <c r="C57" s="145" t="s">
        <v>2853</v>
      </c>
      <c r="D57" s="146" t="s">
        <v>2896</v>
      </c>
      <c r="E57" s="144" t="s">
        <v>2853</v>
      </c>
    </row>
    <row r="58" spans="1:5">
      <c r="A58" s="143">
        <v>55</v>
      </c>
      <c r="B58" s="144" t="s">
        <v>1717</v>
      </c>
      <c r="C58" s="145" t="s">
        <v>2897</v>
      </c>
      <c r="D58" s="146" t="s">
        <v>2898</v>
      </c>
      <c r="E58" s="144" t="s">
        <v>2897</v>
      </c>
    </row>
    <row r="59" spans="1:5">
      <c r="A59" s="143">
        <v>56</v>
      </c>
      <c r="B59" s="144" t="s">
        <v>1812</v>
      </c>
      <c r="C59" s="145" t="s">
        <v>2853</v>
      </c>
      <c r="D59" s="146" t="s">
        <v>2899</v>
      </c>
      <c r="E59" s="144" t="s">
        <v>2853</v>
      </c>
    </row>
    <row r="60" spans="1:5">
      <c r="A60" s="143">
        <v>57</v>
      </c>
      <c r="B60" s="144" t="s">
        <v>1814</v>
      </c>
      <c r="C60" s="145" t="s">
        <v>2853</v>
      </c>
      <c r="D60" s="146" t="s">
        <v>2858</v>
      </c>
      <c r="E60" s="144" t="s">
        <v>2853</v>
      </c>
    </row>
    <row r="61" spans="1:5">
      <c r="A61" s="143">
        <v>58</v>
      </c>
      <c r="B61" s="144" t="s">
        <v>1719</v>
      </c>
      <c r="C61" s="145" t="s">
        <v>2859</v>
      </c>
      <c r="D61" s="146" t="s">
        <v>2866</v>
      </c>
      <c r="E61" s="144" t="s">
        <v>2861</v>
      </c>
    </row>
    <row r="62" spans="1:5">
      <c r="A62" s="143">
        <v>59</v>
      </c>
      <c r="B62" s="144" t="s">
        <v>1827</v>
      </c>
      <c r="C62" s="145" t="s">
        <v>2853</v>
      </c>
      <c r="D62" s="146" t="s">
        <v>2900</v>
      </c>
      <c r="E62" s="144" t="s">
        <v>2853</v>
      </c>
    </row>
    <row r="63" spans="1:5">
      <c r="A63" s="143">
        <v>60</v>
      </c>
      <c r="B63" s="144" t="s">
        <v>1816</v>
      </c>
      <c r="C63" s="145" t="s">
        <v>2853</v>
      </c>
      <c r="D63" s="146" t="s">
        <v>2900</v>
      </c>
      <c r="E63" s="144" t="s">
        <v>2853</v>
      </c>
    </row>
    <row r="64" spans="1:5">
      <c r="A64" s="143">
        <v>61</v>
      </c>
      <c r="B64" s="144" t="s">
        <v>1818</v>
      </c>
      <c r="C64" s="145" t="s">
        <v>2853</v>
      </c>
      <c r="D64" s="146" t="s">
        <v>2901</v>
      </c>
      <c r="E64" s="144" t="s">
        <v>2853</v>
      </c>
    </row>
    <row r="65" spans="1:5">
      <c r="A65" s="143">
        <v>62</v>
      </c>
      <c r="B65" s="144" t="s">
        <v>1721</v>
      </c>
      <c r="C65" s="145" t="s">
        <v>2861</v>
      </c>
      <c r="D65" s="146" t="s">
        <v>2902</v>
      </c>
      <c r="E65" s="144" t="s">
        <v>2861</v>
      </c>
    </row>
    <row r="66" spans="1:5">
      <c r="A66" s="143">
        <v>63</v>
      </c>
      <c r="B66" s="144" t="s">
        <v>1723</v>
      </c>
      <c r="C66" s="145" t="s">
        <v>2861</v>
      </c>
      <c r="D66" s="146" t="s">
        <v>2903</v>
      </c>
      <c r="E66" s="144" t="s">
        <v>2861</v>
      </c>
    </row>
    <row r="67" spans="1:5">
      <c r="A67" s="143">
        <v>64</v>
      </c>
      <c r="B67" s="144" t="s">
        <v>1820</v>
      </c>
      <c r="C67" s="145" t="s">
        <v>2853</v>
      </c>
      <c r="D67" s="146" t="s">
        <v>2858</v>
      </c>
      <c r="E67" s="144" t="s">
        <v>2853</v>
      </c>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63E98-1E54-4087-9163-189F3EC3DA15}">
  <dimension ref="B1:D8"/>
  <sheetViews>
    <sheetView workbookViewId="0">
      <selection sqref="A1:XFD1048576"/>
    </sheetView>
  </sheetViews>
  <sheetFormatPr defaultRowHeight="12.5"/>
  <cols>
    <col min="2" max="2" width="60.1796875" bestFit="1" customWidth="1"/>
    <col min="3" max="3" width="44" bestFit="1" customWidth="1"/>
    <col min="4" max="4" width="16.54296875" bestFit="1" customWidth="1"/>
    <col min="258" max="258" width="60.1796875" bestFit="1" customWidth="1"/>
    <col min="259" max="259" width="44" bestFit="1" customWidth="1"/>
    <col min="260" max="260" width="16.54296875" bestFit="1" customWidth="1"/>
    <col min="514" max="514" width="60.1796875" bestFit="1" customWidth="1"/>
    <col min="515" max="515" width="44" bestFit="1" customWidth="1"/>
    <col min="516" max="516" width="16.54296875" bestFit="1" customWidth="1"/>
    <col min="770" max="770" width="60.1796875" bestFit="1" customWidth="1"/>
    <col min="771" max="771" width="44" bestFit="1" customWidth="1"/>
    <col min="772" max="772" width="16.54296875" bestFit="1" customWidth="1"/>
    <col min="1026" max="1026" width="60.1796875" bestFit="1" customWidth="1"/>
    <col min="1027" max="1027" width="44" bestFit="1" customWidth="1"/>
    <col min="1028" max="1028" width="16.54296875" bestFit="1" customWidth="1"/>
    <col min="1282" max="1282" width="60.1796875" bestFit="1" customWidth="1"/>
    <col min="1283" max="1283" width="44" bestFit="1" customWidth="1"/>
    <col min="1284" max="1284" width="16.54296875" bestFit="1" customWidth="1"/>
    <col min="1538" max="1538" width="60.1796875" bestFit="1" customWidth="1"/>
    <col min="1539" max="1539" width="44" bestFit="1" customWidth="1"/>
    <col min="1540" max="1540" width="16.54296875" bestFit="1" customWidth="1"/>
    <col min="1794" max="1794" width="60.1796875" bestFit="1" customWidth="1"/>
    <col min="1795" max="1795" width="44" bestFit="1" customWidth="1"/>
    <col min="1796" max="1796" width="16.54296875" bestFit="1" customWidth="1"/>
    <col min="2050" max="2050" width="60.1796875" bestFit="1" customWidth="1"/>
    <col min="2051" max="2051" width="44" bestFit="1" customWidth="1"/>
    <col min="2052" max="2052" width="16.54296875" bestFit="1" customWidth="1"/>
    <col min="2306" max="2306" width="60.1796875" bestFit="1" customWidth="1"/>
    <col min="2307" max="2307" width="44" bestFit="1" customWidth="1"/>
    <col min="2308" max="2308" width="16.54296875" bestFit="1" customWidth="1"/>
    <col min="2562" max="2562" width="60.1796875" bestFit="1" customWidth="1"/>
    <col min="2563" max="2563" width="44" bestFit="1" customWidth="1"/>
    <col min="2564" max="2564" width="16.54296875" bestFit="1" customWidth="1"/>
    <col min="2818" max="2818" width="60.1796875" bestFit="1" customWidth="1"/>
    <col min="2819" max="2819" width="44" bestFit="1" customWidth="1"/>
    <col min="2820" max="2820" width="16.54296875" bestFit="1" customWidth="1"/>
    <col min="3074" max="3074" width="60.1796875" bestFit="1" customWidth="1"/>
    <col min="3075" max="3075" width="44" bestFit="1" customWidth="1"/>
    <col min="3076" max="3076" width="16.54296875" bestFit="1" customWidth="1"/>
    <col min="3330" max="3330" width="60.1796875" bestFit="1" customWidth="1"/>
    <col min="3331" max="3331" width="44" bestFit="1" customWidth="1"/>
    <col min="3332" max="3332" width="16.54296875" bestFit="1" customWidth="1"/>
    <col min="3586" max="3586" width="60.1796875" bestFit="1" customWidth="1"/>
    <col min="3587" max="3587" width="44" bestFit="1" customWidth="1"/>
    <col min="3588" max="3588" width="16.54296875" bestFit="1" customWidth="1"/>
    <col min="3842" max="3842" width="60.1796875" bestFit="1" customWidth="1"/>
    <col min="3843" max="3843" width="44" bestFit="1" customWidth="1"/>
    <col min="3844" max="3844" width="16.54296875" bestFit="1" customWidth="1"/>
    <col min="4098" max="4098" width="60.1796875" bestFit="1" customWidth="1"/>
    <col min="4099" max="4099" width="44" bestFit="1" customWidth="1"/>
    <col min="4100" max="4100" width="16.54296875" bestFit="1" customWidth="1"/>
    <col min="4354" max="4354" width="60.1796875" bestFit="1" customWidth="1"/>
    <col min="4355" max="4355" width="44" bestFit="1" customWidth="1"/>
    <col min="4356" max="4356" width="16.54296875" bestFit="1" customWidth="1"/>
    <col min="4610" max="4610" width="60.1796875" bestFit="1" customWidth="1"/>
    <col min="4611" max="4611" width="44" bestFit="1" customWidth="1"/>
    <col min="4612" max="4612" width="16.54296875" bestFit="1" customWidth="1"/>
    <col min="4866" max="4866" width="60.1796875" bestFit="1" customWidth="1"/>
    <col min="4867" max="4867" width="44" bestFit="1" customWidth="1"/>
    <col min="4868" max="4868" width="16.54296875" bestFit="1" customWidth="1"/>
    <col min="5122" max="5122" width="60.1796875" bestFit="1" customWidth="1"/>
    <col min="5123" max="5123" width="44" bestFit="1" customWidth="1"/>
    <col min="5124" max="5124" width="16.54296875" bestFit="1" customWidth="1"/>
    <col min="5378" max="5378" width="60.1796875" bestFit="1" customWidth="1"/>
    <col min="5379" max="5379" width="44" bestFit="1" customWidth="1"/>
    <col min="5380" max="5380" width="16.54296875" bestFit="1" customWidth="1"/>
    <col min="5634" max="5634" width="60.1796875" bestFit="1" customWidth="1"/>
    <col min="5635" max="5635" width="44" bestFit="1" customWidth="1"/>
    <col min="5636" max="5636" width="16.54296875" bestFit="1" customWidth="1"/>
    <col min="5890" max="5890" width="60.1796875" bestFit="1" customWidth="1"/>
    <col min="5891" max="5891" width="44" bestFit="1" customWidth="1"/>
    <col min="5892" max="5892" width="16.54296875" bestFit="1" customWidth="1"/>
    <col min="6146" max="6146" width="60.1796875" bestFit="1" customWidth="1"/>
    <col min="6147" max="6147" width="44" bestFit="1" customWidth="1"/>
    <col min="6148" max="6148" width="16.54296875" bestFit="1" customWidth="1"/>
    <col min="6402" max="6402" width="60.1796875" bestFit="1" customWidth="1"/>
    <col min="6403" max="6403" width="44" bestFit="1" customWidth="1"/>
    <col min="6404" max="6404" width="16.54296875" bestFit="1" customWidth="1"/>
    <col min="6658" max="6658" width="60.1796875" bestFit="1" customWidth="1"/>
    <col min="6659" max="6659" width="44" bestFit="1" customWidth="1"/>
    <col min="6660" max="6660" width="16.54296875" bestFit="1" customWidth="1"/>
    <col min="6914" max="6914" width="60.1796875" bestFit="1" customWidth="1"/>
    <col min="6915" max="6915" width="44" bestFit="1" customWidth="1"/>
    <col min="6916" max="6916" width="16.54296875" bestFit="1" customWidth="1"/>
    <col min="7170" max="7170" width="60.1796875" bestFit="1" customWidth="1"/>
    <col min="7171" max="7171" width="44" bestFit="1" customWidth="1"/>
    <col min="7172" max="7172" width="16.54296875" bestFit="1" customWidth="1"/>
    <col min="7426" max="7426" width="60.1796875" bestFit="1" customWidth="1"/>
    <col min="7427" max="7427" width="44" bestFit="1" customWidth="1"/>
    <col min="7428" max="7428" width="16.54296875" bestFit="1" customWidth="1"/>
    <col min="7682" max="7682" width="60.1796875" bestFit="1" customWidth="1"/>
    <col min="7683" max="7683" width="44" bestFit="1" customWidth="1"/>
    <col min="7684" max="7684" width="16.54296875" bestFit="1" customWidth="1"/>
    <col min="7938" max="7938" width="60.1796875" bestFit="1" customWidth="1"/>
    <col min="7939" max="7939" width="44" bestFit="1" customWidth="1"/>
    <col min="7940" max="7940" width="16.54296875" bestFit="1" customWidth="1"/>
    <col min="8194" max="8194" width="60.1796875" bestFit="1" customWidth="1"/>
    <col min="8195" max="8195" width="44" bestFit="1" customWidth="1"/>
    <col min="8196" max="8196" width="16.54296875" bestFit="1" customWidth="1"/>
    <col min="8450" max="8450" width="60.1796875" bestFit="1" customWidth="1"/>
    <col min="8451" max="8451" width="44" bestFit="1" customWidth="1"/>
    <col min="8452" max="8452" width="16.54296875" bestFit="1" customWidth="1"/>
    <col min="8706" max="8706" width="60.1796875" bestFit="1" customWidth="1"/>
    <col min="8707" max="8707" width="44" bestFit="1" customWidth="1"/>
    <col min="8708" max="8708" width="16.54296875" bestFit="1" customWidth="1"/>
    <col min="8962" max="8962" width="60.1796875" bestFit="1" customWidth="1"/>
    <col min="8963" max="8963" width="44" bestFit="1" customWidth="1"/>
    <col min="8964" max="8964" width="16.54296875" bestFit="1" customWidth="1"/>
    <col min="9218" max="9218" width="60.1796875" bestFit="1" customWidth="1"/>
    <col min="9219" max="9219" width="44" bestFit="1" customWidth="1"/>
    <col min="9220" max="9220" width="16.54296875" bestFit="1" customWidth="1"/>
    <col min="9474" max="9474" width="60.1796875" bestFit="1" customWidth="1"/>
    <col min="9475" max="9475" width="44" bestFit="1" customWidth="1"/>
    <col min="9476" max="9476" width="16.54296875" bestFit="1" customWidth="1"/>
    <col min="9730" max="9730" width="60.1796875" bestFit="1" customWidth="1"/>
    <col min="9731" max="9731" width="44" bestFit="1" customWidth="1"/>
    <col min="9732" max="9732" width="16.54296875" bestFit="1" customWidth="1"/>
    <col min="9986" max="9986" width="60.1796875" bestFit="1" customWidth="1"/>
    <col min="9987" max="9987" width="44" bestFit="1" customWidth="1"/>
    <col min="9988" max="9988" width="16.54296875" bestFit="1" customWidth="1"/>
    <col min="10242" max="10242" width="60.1796875" bestFit="1" customWidth="1"/>
    <col min="10243" max="10243" width="44" bestFit="1" customWidth="1"/>
    <col min="10244" max="10244" width="16.54296875" bestFit="1" customWidth="1"/>
    <col min="10498" max="10498" width="60.1796875" bestFit="1" customWidth="1"/>
    <col min="10499" max="10499" width="44" bestFit="1" customWidth="1"/>
    <col min="10500" max="10500" width="16.54296875" bestFit="1" customWidth="1"/>
    <col min="10754" max="10754" width="60.1796875" bestFit="1" customWidth="1"/>
    <col min="10755" max="10755" width="44" bestFit="1" customWidth="1"/>
    <col min="10756" max="10756" width="16.54296875" bestFit="1" customWidth="1"/>
    <col min="11010" max="11010" width="60.1796875" bestFit="1" customWidth="1"/>
    <col min="11011" max="11011" width="44" bestFit="1" customWidth="1"/>
    <col min="11012" max="11012" width="16.54296875" bestFit="1" customWidth="1"/>
    <col min="11266" max="11266" width="60.1796875" bestFit="1" customWidth="1"/>
    <col min="11267" max="11267" width="44" bestFit="1" customWidth="1"/>
    <col min="11268" max="11268" width="16.54296875" bestFit="1" customWidth="1"/>
    <col min="11522" max="11522" width="60.1796875" bestFit="1" customWidth="1"/>
    <col min="11523" max="11523" width="44" bestFit="1" customWidth="1"/>
    <col min="11524" max="11524" width="16.54296875" bestFit="1" customWidth="1"/>
    <col min="11778" max="11778" width="60.1796875" bestFit="1" customWidth="1"/>
    <col min="11779" max="11779" width="44" bestFit="1" customWidth="1"/>
    <col min="11780" max="11780" width="16.54296875" bestFit="1" customWidth="1"/>
    <col min="12034" max="12034" width="60.1796875" bestFit="1" customWidth="1"/>
    <col min="12035" max="12035" width="44" bestFit="1" customWidth="1"/>
    <col min="12036" max="12036" width="16.54296875" bestFit="1" customWidth="1"/>
    <col min="12290" max="12290" width="60.1796875" bestFit="1" customWidth="1"/>
    <col min="12291" max="12291" width="44" bestFit="1" customWidth="1"/>
    <col min="12292" max="12292" width="16.54296875" bestFit="1" customWidth="1"/>
    <col min="12546" max="12546" width="60.1796875" bestFit="1" customWidth="1"/>
    <col min="12547" max="12547" width="44" bestFit="1" customWidth="1"/>
    <col min="12548" max="12548" width="16.54296875" bestFit="1" customWidth="1"/>
    <col min="12802" max="12802" width="60.1796875" bestFit="1" customWidth="1"/>
    <col min="12803" max="12803" width="44" bestFit="1" customWidth="1"/>
    <col min="12804" max="12804" width="16.54296875" bestFit="1" customWidth="1"/>
    <col min="13058" max="13058" width="60.1796875" bestFit="1" customWidth="1"/>
    <col min="13059" max="13059" width="44" bestFit="1" customWidth="1"/>
    <col min="13060" max="13060" width="16.54296875" bestFit="1" customWidth="1"/>
    <col min="13314" max="13314" width="60.1796875" bestFit="1" customWidth="1"/>
    <col min="13315" max="13315" width="44" bestFit="1" customWidth="1"/>
    <col min="13316" max="13316" width="16.54296875" bestFit="1" customWidth="1"/>
    <col min="13570" max="13570" width="60.1796875" bestFit="1" customWidth="1"/>
    <col min="13571" max="13571" width="44" bestFit="1" customWidth="1"/>
    <col min="13572" max="13572" width="16.54296875" bestFit="1" customWidth="1"/>
    <col min="13826" max="13826" width="60.1796875" bestFit="1" customWidth="1"/>
    <col min="13827" max="13827" width="44" bestFit="1" customWidth="1"/>
    <col min="13828" max="13828" width="16.54296875" bestFit="1" customWidth="1"/>
    <col min="14082" max="14082" width="60.1796875" bestFit="1" customWidth="1"/>
    <col min="14083" max="14083" width="44" bestFit="1" customWidth="1"/>
    <col min="14084" max="14084" width="16.54296875" bestFit="1" customWidth="1"/>
    <col min="14338" max="14338" width="60.1796875" bestFit="1" customWidth="1"/>
    <col min="14339" max="14339" width="44" bestFit="1" customWidth="1"/>
    <col min="14340" max="14340" width="16.54296875" bestFit="1" customWidth="1"/>
    <col min="14594" max="14594" width="60.1796875" bestFit="1" customWidth="1"/>
    <col min="14595" max="14595" width="44" bestFit="1" customWidth="1"/>
    <col min="14596" max="14596" width="16.54296875" bestFit="1" customWidth="1"/>
    <col min="14850" max="14850" width="60.1796875" bestFit="1" customWidth="1"/>
    <col min="14851" max="14851" width="44" bestFit="1" customWidth="1"/>
    <col min="14852" max="14852" width="16.54296875" bestFit="1" customWidth="1"/>
    <col min="15106" max="15106" width="60.1796875" bestFit="1" customWidth="1"/>
    <col min="15107" max="15107" width="44" bestFit="1" customWidth="1"/>
    <col min="15108" max="15108" width="16.54296875" bestFit="1" customWidth="1"/>
    <col min="15362" max="15362" width="60.1796875" bestFit="1" customWidth="1"/>
    <col min="15363" max="15363" width="44" bestFit="1" customWidth="1"/>
    <col min="15364" max="15364" width="16.54296875" bestFit="1" customWidth="1"/>
    <col min="15618" max="15618" width="60.1796875" bestFit="1" customWidth="1"/>
    <col min="15619" max="15619" width="44" bestFit="1" customWidth="1"/>
    <col min="15620" max="15620" width="16.54296875" bestFit="1" customWidth="1"/>
    <col min="15874" max="15874" width="60.1796875" bestFit="1" customWidth="1"/>
    <col min="15875" max="15875" width="44" bestFit="1" customWidth="1"/>
    <col min="15876" max="15876" width="16.54296875" bestFit="1" customWidth="1"/>
    <col min="16130" max="16130" width="60.1796875" bestFit="1" customWidth="1"/>
    <col min="16131" max="16131" width="44" bestFit="1" customWidth="1"/>
    <col min="16132" max="16132" width="16.54296875" bestFit="1" customWidth="1"/>
  </cols>
  <sheetData>
    <row r="1" spans="2:4" ht="13" thickBot="1"/>
    <row r="2" spans="2:4" ht="16" thickBot="1">
      <c r="B2" s="203" t="s">
        <v>2798</v>
      </c>
      <c r="C2" s="204"/>
      <c r="D2" s="205"/>
    </row>
    <row r="3" spans="2:4" ht="13" thickBot="1">
      <c r="B3" s="102"/>
      <c r="C3" s="103"/>
      <c r="D3" s="104"/>
    </row>
    <row r="4" spans="2:4" ht="13.5" thickBot="1">
      <c r="B4" s="105" t="s">
        <v>2799</v>
      </c>
      <c r="C4" s="106" t="s">
        <v>2800</v>
      </c>
      <c r="D4" s="107" t="s">
        <v>2801</v>
      </c>
    </row>
    <row r="5" spans="2:4">
      <c r="B5" s="108" t="s">
        <v>1701</v>
      </c>
      <c r="C5" s="109" t="s">
        <v>2802</v>
      </c>
      <c r="D5" s="110">
        <v>0.62729999999999997</v>
      </c>
    </row>
    <row r="6" spans="2:4">
      <c r="B6" s="111" t="s">
        <v>1709</v>
      </c>
      <c r="C6" s="73" t="s">
        <v>2803</v>
      </c>
      <c r="D6" s="112">
        <v>0.53280000000000005</v>
      </c>
    </row>
    <row r="7" spans="2:4">
      <c r="B7" s="111" t="s">
        <v>1711</v>
      </c>
      <c r="C7" s="73" t="s">
        <v>2804</v>
      </c>
      <c r="D7" s="112">
        <v>0.65629999999999999</v>
      </c>
    </row>
    <row r="8" spans="2:4" ht="13" thickBot="1">
      <c r="B8" s="113" t="s">
        <v>1713</v>
      </c>
      <c r="C8" s="114" t="s">
        <v>2805</v>
      </c>
      <c r="D8" s="115">
        <v>0.28810000000000002</v>
      </c>
    </row>
  </sheetData>
  <mergeCells count="1">
    <mergeCell ref="B2: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9330D-1898-449A-B25A-FF53DA9CAB26}">
  <sheetPr codeName="Sheet66"/>
  <dimension ref="A1:CB145"/>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9.81640625" style="1" customWidth="1"/>
    <col min="6" max="6" width="29" style="4" bestFit="1" customWidth="1"/>
    <col min="7" max="7" width="18.1796875" style="4" bestFit="1" customWidth="1"/>
    <col min="8" max="8" width="9.1796875" style="4" bestFit="1"/>
    <col min="9" max="16384" width="9.1796875" style="1"/>
  </cols>
  <sheetData>
    <row r="1" spans="1:9" ht="13">
      <c r="A1" s="3" t="s">
        <v>1693</v>
      </c>
      <c r="B1" s="206" t="s">
        <v>1827</v>
      </c>
      <c r="C1" s="206"/>
      <c r="D1" s="206"/>
      <c r="E1" s="206"/>
    </row>
    <row r="3" spans="1:9" ht="14.5">
      <c r="B3" s="5" t="s">
        <v>1827</v>
      </c>
      <c r="C3" s="207"/>
      <c r="D3" s="208"/>
      <c r="E3" s="6"/>
    </row>
    <row r="4" spans="1:9" ht="14.5">
      <c r="B4" s="7" t="s">
        <v>1828</v>
      </c>
      <c r="C4" s="207"/>
      <c r="D4" s="208"/>
      <c r="E4" s="6"/>
    </row>
    <row r="5" spans="1:9" ht="14.5">
      <c r="B5" s="7" t="s">
        <v>1829</v>
      </c>
      <c r="C5" s="207"/>
      <c r="D5" s="208"/>
      <c r="E5" s="6"/>
    </row>
    <row r="6" spans="1:9" ht="14.5">
      <c r="B6" s="7" t="s">
        <v>1830</v>
      </c>
      <c r="C6" s="207"/>
      <c r="D6" s="208"/>
      <c r="E6" s="6"/>
    </row>
    <row r="7" spans="1:9" ht="14.5">
      <c r="B7" s="7" t="s">
        <v>1831</v>
      </c>
      <c r="C7" s="207"/>
      <c r="D7" s="208"/>
      <c r="E7" s="6"/>
    </row>
    <row r="8" spans="1:9" ht="29">
      <c r="B8" s="7" t="s">
        <v>1832</v>
      </c>
      <c r="C8" s="8" t="s">
        <v>1833</v>
      </c>
      <c r="D8" s="8" t="s">
        <v>1834</v>
      </c>
      <c r="E8" s="6"/>
    </row>
    <row r="10" spans="1:9">
      <c r="B10" s="1" t="s">
        <v>1847</v>
      </c>
    </row>
    <row r="12" spans="1:9" ht="13">
      <c r="B12" s="10" t="s">
        <v>1835</v>
      </c>
      <c r="C12" s="11" t="s">
        <v>1836</v>
      </c>
      <c r="D12" s="10" t="s">
        <v>1837</v>
      </c>
      <c r="E12" s="10" t="s">
        <v>1838</v>
      </c>
      <c r="F12" s="13" t="s">
        <v>1848</v>
      </c>
      <c r="G12" s="13" t="s">
        <v>1849</v>
      </c>
      <c r="H12" s="13" t="s">
        <v>1850</v>
      </c>
      <c r="I12" s="2" t="s">
        <v>1851</v>
      </c>
    </row>
    <row r="13" spans="1:9" ht="13">
      <c r="B13" s="2" t="s">
        <v>1839</v>
      </c>
    </row>
    <row r="14" spans="1:9" ht="13">
      <c r="B14" s="2" t="s">
        <v>1840</v>
      </c>
    </row>
    <row r="15" spans="1:9">
      <c r="B15" s="1" t="s">
        <v>1816</v>
      </c>
      <c r="C15" s="9" t="s">
        <v>1841</v>
      </c>
      <c r="D15" s="1" t="s">
        <v>1842</v>
      </c>
      <c r="E15" s="1" t="s">
        <v>1843</v>
      </c>
      <c r="F15" s="4">
        <v>106792977</v>
      </c>
      <c r="G15" s="4">
        <v>9942.43</v>
      </c>
      <c r="H15" s="4">
        <v>100.26</v>
      </c>
    </row>
    <row r="16" spans="1:9" ht="13">
      <c r="B16" s="2" t="s">
        <v>1844</v>
      </c>
      <c r="C16" s="12"/>
      <c r="D16" s="2"/>
      <c r="E16" s="2"/>
      <c r="F16" s="14"/>
      <c r="G16" s="14">
        <f>SUM(G12:G15)</f>
        <v>9942.43</v>
      </c>
      <c r="H16" s="14">
        <f>SUM(H12:H15)</f>
        <v>100.26</v>
      </c>
    </row>
    <row r="17" spans="2:8" ht="13">
      <c r="B17" s="2" t="s">
        <v>1845</v>
      </c>
      <c r="C17" s="12"/>
      <c r="D17" s="2"/>
      <c r="E17" s="2"/>
      <c r="F17" s="14"/>
      <c r="G17" s="14">
        <v>37.909999999999997</v>
      </c>
      <c r="H17" s="14">
        <v>0.38</v>
      </c>
    </row>
    <row r="18" spans="2:8" ht="13">
      <c r="B18" s="2" t="s">
        <v>1846</v>
      </c>
      <c r="C18" s="12"/>
      <c r="D18" s="2"/>
      <c r="E18" s="2"/>
      <c r="F18" s="14"/>
      <c r="G18" s="14">
        <v>9980.34</v>
      </c>
      <c r="H18" s="14">
        <v>100.64</v>
      </c>
    </row>
    <row r="19" spans="2:8" ht="13">
      <c r="B19" s="2" t="s">
        <v>1852</v>
      </c>
      <c r="C19" s="12"/>
      <c r="D19" s="2"/>
      <c r="E19" s="2"/>
      <c r="F19" s="14"/>
      <c r="G19" s="14">
        <v>-63.64946980000073</v>
      </c>
      <c r="H19" s="14">
        <v>-0.64000000000000057</v>
      </c>
    </row>
    <row r="20" spans="2:8" ht="13">
      <c r="B20" s="2" t="s">
        <v>1853</v>
      </c>
      <c r="C20" s="12"/>
      <c r="D20" s="2"/>
      <c r="E20" s="2"/>
      <c r="F20" s="14"/>
      <c r="G20" s="14">
        <v>9916.6905301999996</v>
      </c>
      <c r="H20" s="14">
        <v>100</v>
      </c>
    </row>
    <row r="21" spans="2:8">
      <c r="B21" s="1" t="s">
        <v>1854</v>
      </c>
    </row>
    <row r="22" spans="2:8">
      <c r="B22" s="1" t="s">
        <v>1855</v>
      </c>
    </row>
    <row r="23" spans="2:8">
      <c r="B23" s="1" t="s">
        <v>1856</v>
      </c>
      <c r="C23" s="9" t="s">
        <v>1857</v>
      </c>
    </row>
    <row r="24" spans="2:8" ht="13">
      <c r="B24" s="2" t="s">
        <v>2073</v>
      </c>
    </row>
    <row r="25" spans="2:8" ht="26">
      <c r="B25" s="15" t="s">
        <v>1858</v>
      </c>
      <c r="C25" s="9" t="s">
        <v>1859</v>
      </c>
    </row>
    <row r="26" spans="2:8" ht="13">
      <c r="B26" s="2"/>
    </row>
    <row r="27" spans="2:8" ht="13">
      <c r="B27" s="2" t="s">
        <v>1860</v>
      </c>
      <c r="C27" s="9" t="s">
        <v>1859</v>
      </c>
    </row>
    <row r="28" spans="2:8" ht="13">
      <c r="B28" s="2" t="s">
        <v>1861</v>
      </c>
      <c r="C28" s="9" t="s">
        <v>1859</v>
      </c>
    </row>
    <row r="29" spans="2:8" ht="13">
      <c r="B29" s="2" t="s">
        <v>1862</v>
      </c>
      <c r="C29" s="9" t="s">
        <v>1863</v>
      </c>
    </row>
    <row r="30" spans="2:8" ht="13">
      <c r="B30" s="2" t="s">
        <v>1864</v>
      </c>
      <c r="C30" s="12"/>
    </row>
    <row r="31" spans="2:8" ht="13">
      <c r="B31" s="2" t="s">
        <v>1865</v>
      </c>
      <c r="C31" s="12"/>
    </row>
    <row r="32" spans="2:8" ht="13">
      <c r="B32" s="2" t="s">
        <v>1866</v>
      </c>
      <c r="C32" s="12"/>
    </row>
    <row r="33" spans="2:3" ht="13">
      <c r="B33" s="2" t="s">
        <v>1867</v>
      </c>
      <c r="C33" s="12"/>
    </row>
    <row r="34" spans="2:3" ht="13">
      <c r="B34" s="2" t="s">
        <v>1868</v>
      </c>
      <c r="C34" s="12"/>
    </row>
    <row r="35" spans="2:3" ht="13">
      <c r="B35" s="2" t="s">
        <v>1869</v>
      </c>
      <c r="C35" s="12"/>
    </row>
    <row r="36" spans="2:3" ht="13">
      <c r="B36" s="2" t="s">
        <v>1870</v>
      </c>
      <c r="C36" s="12"/>
    </row>
    <row r="37" spans="2:3" ht="13">
      <c r="B37" s="2" t="s">
        <v>1871</v>
      </c>
      <c r="C37" s="12"/>
    </row>
    <row r="38" spans="2:3" ht="13">
      <c r="B38" s="2" t="s">
        <v>1872</v>
      </c>
      <c r="C38" s="12"/>
    </row>
    <row r="39" spans="2:3">
      <c r="B39" s="1" t="s">
        <v>1873</v>
      </c>
    </row>
    <row r="41" spans="2:3" ht="14.5">
      <c r="B41" s="16"/>
      <c r="C41" s="17" t="s">
        <v>1874</v>
      </c>
    </row>
    <row r="42" spans="2:3" ht="14.5">
      <c r="B42" s="16" t="s">
        <v>1875</v>
      </c>
      <c r="C42" s="18" t="s">
        <v>1827</v>
      </c>
    </row>
    <row r="43" spans="2:3" ht="14.5">
      <c r="B43" s="16" t="s">
        <v>1876</v>
      </c>
      <c r="C43" s="17"/>
    </row>
    <row r="44" spans="2:3" ht="14.5">
      <c r="B44" s="16"/>
      <c r="C44" s="17"/>
    </row>
    <row r="45" spans="2:3" ht="14.5">
      <c r="B45" s="16" t="s">
        <v>1877</v>
      </c>
      <c r="C45" s="17"/>
    </row>
    <row r="46" spans="2:3" ht="14.5">
      <c r="B46" s="16"/>
      <c r="C46" s="17"/>
    </row>
    <row r="47" spans="2:3" ht="14.5">
      <c r="B47" s="16" t="s">
        <v>1878</v>
      </c>
      <c r="C47" s="17"/>
    </row>
    <row r="48" spans="2:3" ht="14.5">
      <c r="B48" s="16" t="s">
        <v>1879</v>
      </c>
      <c r="C48" s="17"/>
    </row>
    <row r="49" spans="2:7" ht="14.5">
      <c r="B49" s="16"/>
      <c r="C49" s="17"/>
    </row>
    <row r="50" spans="2:7" ht="14.5">
      <c r="B50" s="16" t="s">
        <v>1880</v>
      </c>
      <c r="C50" s="17" t="s">
        <v>1857</v>
      </c>
    </row>
    <row r="51" spans="2:7" ht="14.5">
      <c r="B51" s="209" t="s">
        <v>1881</v>
      </c>
      <c r="C51" s="209"/>
    </row>
    <row r="53" spans="2:7" ht="14.5">
      <c r="B53" s="16" t="s">
        <v>1882</v>
      </c>
      <c r="C53" s="17"/>
      <c r="D53" s="16"/>
    </row>
    <row r="54" spans="2:7" ht="29">
      <c r="B54" s="19" t="s">
        <v>1883</v>
      </c>
      <c r="C54" s="18" t="s">
        <v>1884</v>
      </c>
      <c r="D54" s="19" t="s">
        <v>1885</v>
      </c>
    </row>
    <row r="55" spans="2:7" ht="14.5">
      <c r="B55" s="16" t="s">
        <v>1859</v>
      </c>
      <c r="C55" s="17" t="s">
        <v>1859</v>
      </c>
      <c r="D55" s="16" t="s">
        <v>1859</v>
      </c>
    </row>
    <row r="57" spans="2:7" ht="13">
      <c r="B57" s="20" t="s">
        <v>1886</v>
      </c>
      <c r="C57" s="21">
        <v>45777</v>
      </c>
      <c r="D57" s="22"/>
      <c r="E57" s="22"/>
      <c r="F57" s="23"/>
    </row>
    <row r="58" spans="2:7" ht="13">
      <c r="B58" s="20" t="s">
        <v>1887</v>
      </c>
      <c r="C58" s="24" t="s">
        <v>1888</v>
      </c>
      <c r="D58" s="20" t="s">
        <v>1889</v>
      </c>
      <c r="E58" s="20" t="s">
        <v>1890</v>
      </c>
      <c r="F58" s="25" t="s">
        <v>1891</v>
      </c>
      <c r="G58" s="14"/>
    </row>
    <row r="59" spans="2:7">
      <c r="B59" s="22" t="s">
        <v>1859</v>
      </c>
      <c r="C59" s="26" t="s">
        <v>1859</v>
      </c>
      <c r="D59" s="22" t="s">
        <v>1859</v>
      </c>
      <c r="E59" s="22" t="s">
        <v>1859</v>
      </c>
      <c r="F59" s="27" t="s">
        <v>1859</v>
      </c>
    </row>
    <row r="62" spans="2:7" ht="13">
      <c r="B62" s="2" t="s">
        <v>1892</v>
      </c>
    </row>
    <row r="63" spans="2:7" ht="13">
      <c r="B63" s="2"/>
    </row>
    <row r="64" spans="2:7" ht="13">
      <c r="B64" s="2" t="s">
        <v>1893</v>
      </c>
    </row>
    <row r="65" spans="2:7" ht="13">
      <c r="B65" s="20" t="s">
        <v>1894</v>
      </c>
      <c r="C65" s="24" t="s">
        <v>1895</v>
      </c>
      <c r="D65" s="2"/>
    </row>
    <row r="66" spans="2:7">
      <c r="B66" s="22" t="s">
        <v>1859</v>
      </c>
      <c r="C66" s="26" t="s">
        <v>1859</v>
      </c>
    </row>
    <row r="68" spans="2:7" ht="13">
      <c r="B68" s="20" t="s">
        <v>1896</v>
      </c>
      <c r="C68" s="24" t="s">
        <v>1895</v>
      </c>
    </row>
    <row r="69" spans="2:7">
      <c r="B69" s="22" t="s">
        <v>1859</v>
      </c>
      <c r="C69" s="26" t="s">
        <v>1859</v>
      </c>
    </row>
    <row r="71" spans="2:7" ht="13">
      <c r="B71" s="20" t="s">
        <v>1897</v>
      </c>
      <c r="C71" s="24" t="s">
        <v>1898</v>
      </c>
    </row>
    <row r="72" spans="2:7">
      <c r="B72" s="22" t="s">
        <v>1859</v>
      </c>
      <c r="C72" s="26" t="s">
        <v>1859</v>
      </c>
    </row>
    <row r="74" spans="2:7" ht="13">
      <c r="B74" s="20" t="s">
        <v>1899</v>
      </c>
      <c r="C74" s="24" t="s">
        <v>1898</v>
      </c>
    </row>
    <row r="75" spans="2:7">
      <c r="B75" s="22" t="s">
        <v>1859</v>
      </c>
      <c r="C75" s="26" t="s">
        <v>1859</v>
      </c>
    </row>
    <row r="77" spans="2:7" ht="13">
      <c r="B77" s="20" t="s">
        <v>1900</v>
      </c>
      <c r="C77" s="24" t="s">
        <v>1859</v>
      </c>
    </row>
    <row r="79" spans="2:7" ht="13">
      <c r="B79" s="20" t="s">
        <v>1901</v>
      </c>
      <c r="C79" s="21">
        <v>45777</v>
      </c>
      <c r="D79" s="22"/>
      <c r="E79" s="22"/>
      <c r="F79" s="23"/>
    </row>
    <row r="80" spans="2:7" ht="13">
      <c r="B80" s="20" t="s">
        <v>1887</v>
      </c>
      <c r="C80" s="24" t="s">
        <v>1888</v>
      </c>
      <c r="D80" s="20" t="s">
        <v>1889</v>
      </c>
      <c r="E80" s="20" t="s">
        <v>1890</v>
      </c>
      <c r="F80" s="25" t="s">
        <v>1891</v>
      </c>
      <c r="G80" s="14"/>
    </row>
    <row r="81" spans="2:6">
      <c r="B81" s="22" t="s">
        <v>1859</v>
      </c>
      <c r="C81" s="26" t="s">
        <v>1859</v>
      </c>
      <c r="D81" s="22" t="s">
        <v>1859</v>
      </c>
      <c r="E81" s="22" t="s">
        <v>1859</v>
      </c>
      <c r="F81" s="27" t="s">
        <v>1859</v>
      </c>
    </row>
    <row r="82" spans="2:6" ht="13">
      <c r="B82" s="2" t="s">
        <v>1892</v>
      </c>
    </row>
    <row r="83" spans="2:6" ht="13">
      <c r="B83" s="2"/>
    </row>
    <row r="84" spans="2:6" ht="13">
      <c r="B84" s="2" t="s">
        <v>1893</v>
      </c>
    </row>
    <row r="85" spans="2:6" ht="13">
      <c r="B85" s="20" t="s">
        <v>1894</v>
      </c>
      <c r="C85" s="24" t="s">
        <v>1895</v>
      </c>
      <c r="D85" s="2"/>
    </row>
    <row r="86" spans="2:6">
      <c r="B86" s="22" t="s">
        <v>1859</v>
      </c>
      <c r="C86" s="26" t="s">
        <v>1859</v>
      </c>
    </row>
    <row r="88" spans="2:6" ht="13">
      <c r="B88" s="20" t="s">
        <v>1896</v>
      </c>
      <c r="C88" s="24" t="s">
        <v>1895</v>
      </c>
    </row>
    <row r="89" spans="2:6">
      <c r="B89" s="22" t="s">
        <v>1859</v>
      </c>
      <c r="C89" s="26" t="s">
        <v>1859</v>
      </c>
    </row>
    <row r="91" spans="2:6" ht="13">
      <c r="B91" s="20" t="s">
        <v>1897</v>
      </c>
      <c r="C91" s="24" t="s">
        <v>1898</v>
      </c>
    </row>
    <row r="92" spans="2:6">
      <c r="B92" s="22" t="s">
        <v>1859</v>
      </c>
      <c r="C92" s="26" t="s">
        <v>1859</v>
      </c>
    </row>
    <row r="94" spans="2:6" ht="13">
      <c r="B94" s="20" t="s">
        <v>1899</v>
      </c>
      <c r="C94" s="24" t="s">
        <v>1898</v>
      </c>
    </row>
    <row r="95" spans="2:6">
      <c r="B95" s="22" t="s">
        <v>1859</v>
      </c>
      <c r="C95" s="26" t="s">
        <v>1859</v>
      </c>
    </row>
    <row r="97" spans="2:80" ht="13">
      <c r="B97" s="20" t="s">
        <v>1900</v>
      </c>
      <c r="C97" s="24" t="s">
        <v>1859</v>
      </c>
    </row>
    <row r="100" spans="2:80" ht="13">
      <c r="B100" s="2" t="s">
        <v>1902</v>
      </c>
    </row>
    <row r="102" spans="2:80" ht="13">
      <c r="B102" s="20" t="s">
        <v>1887</v>
      </c>
      <c r="C102" s="24" t="s">
        <v>1903</v>
      </c>
      <c r="D102" s="20" t="s">
        <v>1904</v>
      </c>
      <c r="E102" s="20" t="s">
        <v>1905</v>
      </c>
      <c r="F102" s="14"/>
    </row>
    <row r="103" spans="2:80">
      <c r="B103" s="22" t="s">
        <v>1859</v>
      </c>
      <c r="C103" s="26" t="s">
        <v>1859</v>
      </c>
      <c r="D103" s="22" t="s">
        <v>1859</v>
      </c>
      <c r="E103" s="22" t="s">
        <v>1859</v>
      </c>
    </row>
    <row r="106" spans="2:80" ht="13">
      <c r="B106" s="2" t="s">
        <v>1906</v>
      </c>
      <c r="C106" s="12" t="s">
        <v>1859</v>
      </c>
      <c r="D106" s="2"/>
      <c r="E106" s="2"/>
      <c r="F106" s="14"/>
      <c r="G106" s="14"/>
      <c r="H106" s="14"/>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row>
    <row r="108" spans="2:80" ht="13">
      <c r="B108" s="2" t="s">
        <v>1907</v>
      </c>
    </row>
    <row r="110" spans="2:80" ht="13">
      <c r="B110" s="20" t="s">
        <v>1908</v>
      </c>
      <c r="C110" s="24" t="s">
        <v>1895</v>
      </c>
      <c r="D110" s="2"/>
    </row>
    <row r="111" spans="2:80">
      <c r="B111" s="22" t="s">
        <v>1859</v>
      </c>
      <c r="C111" s="26" t="s">
        <v>1859</v>
      </c>
    </row>
    <row r="114" spans="2:80" ht="13">
      <c r="B114" s="20" t="s">
        <v>1909</v>
      </c>
      <c r="C114" s="24" t="s">
        <v>1910</v>
      </c>
      <c r="D114" s="2"/>
    </row>
    <row r="115" spans="2:80">
      <c r="B115" s="22" t="s">
        <v>1859</v>
      </c>
      <c r="C115" s="26" t="s">
        <v>1859</v>
      </c>
    </row>
    <row r="118" spans="2:80" ht="13">
      <c r="B118" s="2" t="s">
        <v>1911</v>
      </c>
    </row>
    <row r="121" spans="2:80" ht="13">
      <c r="B121" s="2" t="s">
        <v>1912</v>
      </c>
    </row>
    <row r="123" spans="2:80" ht="13">
      <c r="B123" s="20" t="s">
        <v>1887</v>
      </c>
      <c r="C123" s="24" t="s">
        <v>1913</v>
      </c>
      <c r="D123" s="20" t="s">
        <v>1903</v>
      </c>
      <c r="E123" s="20" t="s">
        <v>1904</v>
      </c>
      <c r="F123" s="25" t="s">
        <v>1905</v>
      </c>
      <c r="G123" s="14"/>
    </row>
    <row r="124" spans="2:80">
      <c r="B124" s="22" t="s">
        <v>1859</v>
      </c>
      <c r="C124" s="26" t="s">
        <v>1859</v>
      </c>
      <c r="D124" s="22" t="s">
        <v>1859</v>
      </c>
      <c r="E124" s="22" t="s">
        <v>1859</v>
      </c>
      <c r="F124" s="27" t="s">
        <v>1859</v>
      </c>
    </row>
    <row r="127" spans="2:80" ht="13">
      <c r="B127" s="2" t="s">
        <v>1906</v>
      </c>
      <c r="C127" s="12" t="s">
        <v>1859</v>
      </c>
      <c r="D127" s="2"/>
      <c r="E127" s="2"/>
      <c r="F127" s="14"/>
      <c r="G127" s="14"/>
      <c r="H127" s="14"/>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row>
    <row r="129" spans="2:7" ht="13">
      <c r="B129" s="2" t="s">
        <v>1907</v>
      </c>
    </row>
    <row r="131" spans="2:7" ht="13">
      <c r="B131" s="20" t="s">
        <v>1908</v>
      </c>
      <c r="C131" s="24" t="s">
        <v>1895</v>
      </c>
      <c r="D131" s="2"/>
    </row>
    <row r="132" spans="2:7">
      <c r="B132" s="22" t="s">
        <v>1859</v>
      </c>
      <c r="C132" s="26" t="s">
        <v>1859</v>
      </c>
    </row>
    <row r="135" spans="2:7" ht="13">
      <c r="B135" s="20" t="s">
        <v>1909</v>
      </c>
      <c r="C135" s="24" t="s">
        <v>1910</v>
      </c>
      <c r="D135" s="2"/>
    </row>
    <row r="136" spans="2:7">
      <c r="B136" s="22" t="s">
        <v>1859</v>
      </c>
      <c r="C136" s="26" t="s">
        <v>1859</v>
      </c>
    </row>
    <row r="139" spans="2:7" ht="13">
      <c r="B139" s="2" t="s">
        <v>1911</v>
      </c>
    </row>
    <row r="142" spans="2:7" ht="13">
      <c r="B142" s="2" t="s">
        <v>1914</v>
      </c>
    </row>
    <row r="143" spans="2:7" ht="13">
      <c r="B143" s="20" t="s">
        <v>1887</v>
      </c>
      <c r="C143" s="24" t="s">
        <v>1915</v>
      </c>
      <c r="D143" s="20" t="s">
        <v>1916</v>
      </c>
      <c r="E143" s="20" t="s">
        <v>1917</v>
      </c>
      <c r="F143" s="25" t="s">
        <v>1918</v>
      </c>
      <c r="G143" s="14"/>
    </row>
    <row r="144" spans="2:7">
      <c r="B144" s="22" t="s">
        <v>1859</v>
      </c>
      <c r="C144" s="26" t="s">
        <v>1859</v>
      </c>
      <c r="D144" s="22" t="s">
        <v>1859</v>
      </c>
      <c r="E144" s="22" t="s">
        <v>1859</v>
      </c>
      <c r="F144" s="27" t="s">
        <v>1859</v>
      </c>
    </row>
    <row r="145" spans="2:2">
      <c r="B145" s="1" t="s">
        <v>1919</v>
      </c>
    </row>
  </sheetData>
  <mergeCells count="4">
    <mergeCell ref="B1:E1"/>
    <mergeCell ref="C3:C7"/>
    <mergeCell ref="D3:D7"/>
    <mergeCell ref="B51:C51"/>
  </mergeCells>
  <phoneticPr fontId="0" type="noConversion"/>
  <hyperlinks>
    <hyperlink ref="A1" location="Index!A1" display="Index" xr:uid="{9738CA0F-1A74-471F-A6C7-B0CD5B37F0AE}"/>
  </hyperlinks>
  <pageMargins left="0.75" right="0.75" top="1" bottom="1" header="0.5" footer="0.5"/>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7CB6A-E63B-4A4D-91EA-668FC4747867}">
  <sheetPr codeName="Sheet62"/>
  <dimension ref="A1:CB137"/>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9.81640625" style="1" customWidth="1"/>
    <col min="6" max="6" width="29" style="4" bestFit="1" customWidth="1"/>
    <col min="7" max="7" width="18.1796875" style="4" bestFit="1" customWidth="1"/>
    <col min="8" max="8" width="9.1796875" style="4"/>
    <col min="9" max="16384" width="9.1796875" style="1"/>
  </cols>
  <sheetData>
    <row r="1" spans="1:9" ht="13">
      <c r="A1" s="3" t="s">
        <v>1693</v>
      </c>
      <c r="B1" s="206" t="s">
        <v>1756</v>
      </c>
      <c r="C1" s="206"/>
      <c r="D1" s="206"/>
      <c r="E1" s="206"/>
    </row>
    <row r="3" spans="1:9" ht="14.5">
      <c r="B3" s="5" t="s">
        <v>1756</v>
      </c>
      <c r="C3" s="207"/>
      <c r="D3" s="208"/>
      <c r="E3" s="6"/>
    </row>
    <row r="4" spans="1:9" ht="14.5">
      <c r="B4" s="7" t="s">
        <v>2066</v>
      </c>
      <c r="C4" s="207"/>
      <c r="D4" s="208"/>
      <c r="E4" s="6"/>
    </row>
    <row r="5" spans="1:9" ht="14.5">
      <c r="B5" s="7" t="s">
        <v>1829</v>
      </c>
      <c r="C5" s="207"/>
      <c r="D5" s="208"/>
      <c r="E5" s="6"/>
    </row>
    <row r="6" spans="1:9" ht="29">
      <c r="B6" s="7" t="s">
        <v>2067</v>
      </c>
      <c r="C6" s="207"/>
      <c r="D6" s="208"/>
      <c r="E6" s="6"/>
    </row>
    <row r="7" spans="1:9" ht="14.5">
      <c r="B7" s="7" t="s">
        <v>2068</v>
      </c>
      <c r="C7" s="207"/>
      <c r="D7" s="208"/>
      <c r="E7" s="6"/>
    </row>
    <row r="8" spans="1:9" ht="29">
      <c r="B8" s="7" t="s">
        <v>1832</v>
      </c>
      <c r="C8" s="8" t="s">
        <v>1833</v>
      </c>
      <c r="D8" s="8" t="s">
        <v>1834</v>
      </c>
      <c r="E8" s="6"/>
    </row>
    <row r="10" spans="1:9">
      <c r="B10" s="1" t="s">
        <v>1847</v>
      </c>
    </row>
    <row r="12" spans="1:9" ht="13">
      <c r="B12" s="10" t="s">
        <v>1835</v>
      </c>
      <c r="C12" s="11" t="s">
        <v>1836</v>
      </c>
      <c r="D12" s="10" t="s">
        <v>1837</v>
      </c>
      <c r="E12" s="10" t="s">
        <v>1838</v>
      </c>
      <c r="F12" s="13" t="s">
        <v>1848</v>
      </c>
      <c r="G12" s="13" t="s">
        <v>1849</v>
      </c>
      <c r="H12" s="13" t="s">
        <v>1850</v>
      </c>
      <c r="I12" s="2" t="s">
        <v>1851</v>
      </c>
    </row>
    <row r="13" spans="1:9" ht="13">
      <c r="B13" s="2" t="s">
        <v>1839</v>
      </c>
    </row>
    <row r="14" spans="1:9" ht="13">
      <c r="B14" s="2" t="s">
        <v>1840</v>
      </c>
    </row>
    <row r="15" spans="1:9">
      <c r="B15" s="1" t="s">
        <v>2069</v>
      </c>
      <c r="C15" s="9" t="s">
        <v>1841</v>
      </c>
      <c r="D15" s="1" t="s">
        <v>2050</v>
      </c>
      <c r="F15" s="4">
        <v>624</v>
      </c>
      <c r="G15" s="4">
        <v>58285.11</v>
      </c>
      <c r="H15" s="4">
        <v>97.46</v>
      </c>
    </row>
    <row r="16" spans="1:9">
      <c r="B16" s="1" t="s">
        <v>2070</v>
      </c>
      <c r="C16" s="9" t="s">
        <v>1841</v>
      </c>
      <c r="D16" s="1" t="s">
        <v>2050</v>
      </c>
      <c r="F16" s="4">
        <v>8</v>
      </c>
      <c r="G16" s="4">
        <v>75.02</v>
      </c>
      <c r="H16" s="4">
        <v>0.13</v>
      </c>
    </row>
    <row r="17" spans="2:8" ht="13">
      <c r="B17" s="2" t="s">
        <v>1844</v>
      </c>
      <c r="C17" s="12"/>
      <c r="D17" s="2"/>
      <c r="E17" s="2"/>
      <c r="F17" s="14"/>
      <c r="G17" s="14">
        <f>SUM(G12:G16)</f>
        <v>58360.13</v>
      </c>
      <c r="H17" s="14">
        <f>SUM(H12:H16)</f>
        <v>97.589999999999989</v>
      </c>
    </row>
    <row r="18" spans="2:8" ht="13">
      <c r="B18" s="2" t="s">
        <v>1845</v>
      </c>
      <c r="C18" s="12"/>
      <c r="D18" s="2"/>
      <c r="E18" s="2"/>
      <c r="F18" s="14"/>
      <c r="G18" s="14">
        <v>26</v>
      </c>
      <c r="H18" s="14">
        <v>0.04</v>
      </c>
    </row>
    <row r="19" spans="2:8" ht="13">
      <c r="B19" s="2" t="s">
        <v>1846</v>
      </c>
      <c r="C19" s="12"/>
      <c r="D19" s="2"/>
      <c r="E19" s="2"/>
      <c r="F19" s="14"/>
      <c r="G19" s="14">
        <v>58386.13</v>
      </c>
      <c r="H19" s="14">
        <v>97.63</v>
      </c>
    </row>
    <row r="20" spans="2:8" ht="13">
      <c r="B20" s="2" t="s">
        <v>2051</v>
      </c>
      <c r="C20" s="12"/>
      <c r="D20" s="2"/>
      <c r="E20" s="2"/>
      <c r="F20" s="14"/>
      <c r="G20" s="14">
        <v>1418.2899055000016</v>
      </c>
      <c r="H20" s="14">
        <v>2.37</v>
      </c>
    </row>
    <row r="21" spans="2:8" ht="13">
      <c r="B21" s="2" t="s">
        <v>1853</v>
      </c>
      <c r="C21" s="12"/>
      <c r="D21" s="2"/>
      <c r="E21" s="2"/>
      <c r="F21" s="14"/>
      <c r="G21" s="14">
        <v>59804.419905499999</v>
      </c>
      <c r="H21" s="14">
        <v>100</v>
      </c>
    </row>
    <row r="22" spans="2:8">
      <c r="B22" s="1" t="s">
        <v>1854</v>
      </c>
    </row>
    <row r="23" spans="2:8" ht="13">
      <c r="B23" s="2" t="s">
        <v>1855</v>
      </c>
    </row>
    <row r="24" spans="2:8" ht="13">
      <c r="B24" s="2" t="s">
        <v>1856</v>
      </c>
      <c r="C24" s="9" t="s">
        <v>1857</v>
      </c>
    </row>
    <row r="25" spans="2:8" ht="13">
      <c r="B25" s="2" t="s">
        <v>1860</v>
      </c>
      <c r="C25" s="9" t="s">
        <v>1859</v>
      </c>
    </row>
    <row r="26" spans="2:8" ht="13">
      <c r="B26" s="2" t="s">
        <v>1861</v>
      </c>
      <c r="C26" s="9" t="s">
        <v>1859</v>
      </c>
    </row>
    <row r="27" spans="2:8" ht="13">
      <c r="B27" s="2" t="s">
        <v>1862</v>
      </c>
      <c r="C27" s="9" t="s">
        <v>1863</v>
      </c>
    </row>
    <row r="28" spans="2:8" ht="13">
      <c r="B28" s="2" t="s">
        <v>2071</v>
      </c>
      <c r="C28" s="12"/>
    </row>
    <row r="29" spans="2:8" ht="13">
      <c r="B29" s="2" t="s">
        <v>2072</v>
      </c>
      <c r="C29" s="12"/>
    </row>
    <row r="30" spans="2:8" ht="13">
      <c r="B30" s="2" t="s">
        <v>2073</v>
      </c>
      <c r="C30" s="12"/>
    </row>
    <row r="31" spans="2:8">
      <c r="B31" s="1" t="s">
        <v>1873</v>
      </c>
    </row>
    <row r="32" spans="2:8">
      <c r="B32" s="1" t="s">
        <v>2054</v>
      </c>
    </row>
    <row r="35" spans="2:4" ht="14.5">
      <c r="B35" s="37" t="s">
        <v>2055</v>
      </c>
      <c r="C35" s="39"/>
    </row>
    <row r="36" spans="2:4" ht="14.5">
      <c r="B36" s="37" t="s">
        <v>2056</v>
      </c>
      <c r="C36" s="40" t="s">
        <v>2057</v>
      </c>
    </row>
    <row r="37" spans="2:4" ht="14.5">
      <c r="B37" s="16" t="s">
        <v>2058</v>
      </c>
      <c r="C37" s="17" t="s">
        <v>2059</v>
      </c>
    </row>
    <row r="38" spans="2:4" ht="14.5">
      <c r="B38" s="16" t="s">
        <v>2060</v>
      </c>
      <c r="C38" s="17" t="s">
        <v>2059</v>
      </c>
    </row>
    <row r="39" spans="2:4" ht="14.5">
      <c r="B39" s="16" t="s">
        <v>2061</v>
      </c>
      <c r="C39" s="17" t="s">
        <v>2059</v>
      </c>
    </row>
    <row r="40" spans="2:4" ht="14.5">
      <c r="B40" s="16" t="s">
        <v>2062</v>
      </c>
      <c r="C40" s="17" t="s">
        <v>2059</v>
      </c>
    </row>
    <row r="41" spans="2:4" ht="14.5">
      <c r="B41" s="16" t="s">
        <v>2063</v>
      </c>
      <c r="C41" s="17" t="s">
        <v>2059</v>
      </c>
    </row>
    <row r="42" spans="2:4" ht="14.5">
      <c r="B42" s="16" t="s">
        <v>2064</v>
      </c>
      <c r="C42" s="17" t="s">
        <v>2059</v>
      </c>
    </row>
    <row r="43" spans="2:4" ht="14.5">
      <c r="B43" s="37" t="s">
        <v>2065</v>
      </c>
      <c r="C43" s="39" t="s">
        <v>2059</v>
      </c>
    </row>
    <row r="45" spans="2:4" ht="14.5">
      <c r="B45" s="16" t="s">
        <v>1882</v>
      </c>
      <c r="C45" s="17"/>
      <c r="D45" s="16"/>
    </row>
    <row r="46" spans="2:4" ht="29">
      <c r="B46" s="19" t="s">
        <v>1883</v>
      </c>
      <c r="C46" s="18" t="s">
        <v>1884</v>
      </c>
      <c r="D46" s="19" t="s">
        <v>1885</v>
      </c>
    </row>
    <row r="47" spans="2:4" ht="14.5">
      <c r="B47" s="16" t="s">
        <v>1859</v>
      </c>
      <c r="C47" s="17" t="s">
        <v>1859</v>
      </c>
      <c r="D47" s="16" t="s">
        <v>1859</v>
      </c>
    </row>
    <row r="49" spans="2:7" ht="13">
      <c r="B49" s="20" t="s">
        <v>1886</v>
      </c>
      <c r="C49" s="21">
        <v>45777</v>
      </c>
      <c r="D49" s="22"/>
      <c r="E49" s="22"/>
      <c r="F49" s="23"/>
    </row>
    <row r="50" spans="2:7" ht="13">
      <c r="B50" s="20" t="s">
        <v>1887</v>
      </c>
      <c r="C50" s="24" t="s">
        <v>1888</v>
      </c>
      <c r="D50" s="20" t="s">
        <v>1889</v>
      </c>
      <c r="E50" s="20" t="s">
        <v>1890</v>
      </c>
      <c r="F50" s="25" t="s">
        <v>1891</v>
      </c>
      <c r="G50" s="14"/>
    </row>
    <row r="51" spans="2:7">
      <c r="B51" s="22" t="s">
        <v>1859</v>
      </c>
      <c r="C51" s="26" t="s">
        <v>1859</v>
      </c>
      <c r="D51" s="22" t="s">
        <v>1859</v>
      </c>
      <c r="E51" s="22" t="s">
        <v>1859</v>
      </c>
      <c r="F51" s="27" t="s">
        <v>1859</v>
      </c>
    </row>
    <row r="54" spans="2:7" ht="13">
      <c r="B54" s="2" t="s">
        <v>1892</v>
      </c>
    </row>
    <row r="55" spans="2:7" ht="13">
      <c r="B55" s="2"/>
    </row>
    <row r="56" spans="2:7" ht="13">
      <c r="B56" s="2" t="s">
        <v>1893</v>
      </c>
    </row>
    <row r="57" spans="2:7" ht="13">
      <c r="B57" s="20" t="s">
        <v>1894</v>
      </c>
      <c r="C57" s="24" t="s">
        <v>1895</v>
      </c>
      <c r="D57" s="2"/>
    </row>
    <row r="58" spans="2:7">
      <c r="B58" s="22" t="s">
        <v>1859</v>
      </c>
      <c r="C58" s="26" t="s">
        <v>1859</v>
      </c>
    </row>
    <row r="60" spans="2:7" ht="13">
      <c r="B60" s="20" t="s">
        <v>1896</v>
      </c>
      <c r="C60" s="24" t="s">
        <v>1895</v>
      </c>
    </row>
    <row r="61" spans="2:7">
      <c r="B61" s="22" t="s">
        <v>1859</v>
      </c>
      <c r="C61" s="26" t="s">
        <v>1859</v>
      </c>
    </row>
    <row r="63" spans="2:7" ht="13">
      <c r="B63" s="20" t="s">
        <v>1897</v>
      </c>
      <c r="C63" s="24" t="s">
        <v>1898</v>
      </c>
    </row>
    <row r="64" spans="2:7">
      <c r="B64" s="22" t="s">
        <v>1859</v>
      </c>
      <c r="C64" s="26" t="s">
        <v>1859</v>
      </c>
    </row>
    <row r="66" spans="2:7" ht="13">
      <c r="B66" s="20" t="s">
        <v>1899</v>
      </c>
      <c r="C66" s="24" t="s">
        <v>1898</v>
      </c>
    </row>
    <row r="67" spans="2:7">
      <c r="B67" s="22" t="s">
        <v>1859</v>
      </c>
      <c r="C67" s="26" t="s">
        <v>1859</v>
      </c>
    </row>
    <row r="69" spans="2:7" ht="13">
      <c r="B69" s="20" t="s">
        <v>1900</v>
      </c>
      <c r="C69" s="24" t="s">
        <v>1859</v>
      </c>
    </row>
    <row r="71" spans="2:7" ht="13">
      <c r="B71" s="20" t="s">
        <v>1901</v>
      </c>
      <c r="C71" s="21">
        <v>45777</v>
      </c>
      <c r="D71" s="22"/>
      <c r="E71" s="22"/>
      <c r="F71" s="23"/>
    </row>
    <row r="72" spans="2:7" ht="13">
      <c r="B72" s="20" t="s">
        <v>1887</v>
      </c>
      <c r="C72" s="24" t="s">
        <v>1888</v>
      </c>
      <c r="D72" s="20" t="s">
        <v>1889</v>
      </c>
      <c r="E72" s="20" t="s">
        <v>1890</v>
      </c>
      <c r="F72" s="25" t="s">
        <v>1891</v>
      </c>
      <c r="G72" s="14"/>
    </row>
    <row r="73" spans="2:7">
      <c r="B73" s="22" t="s">
        <v>1859</v>
      </c>
      <c r="C73" s="26" t="s">
        <v>1859</v>
      </c>
      <c r="D73" s="22" t="s">
        <v>1859</v>
      </c>
      <c r="E73" s="22" t="s">
        <v>1859</v>
      </c>
      <c r="F73" s="27" t="s">
        <v>1859</v>
      </c>
    </row>
    <row r="74" spans="2:7" ht="13">
      <c r="B74" s="2" t="s">
        <v>1892</v>
      </c>
    </row>
    <row r="75" spans="2:7" ht="13">
      <c r="B75" s="2"/>
    </row>
    <row r="76" spans="2:7" ht="13">
      <c r="B76" s="2" t="s">
        <v>1893</v>
      </c>
    </row>
    <row r="77" spans="2:7" ht="13">
      <c r="B77" s="20" t="s">
        <v>1894</v>
      </c>
      <c r="C77" s="24" t="s">
        <v>1895</v>
      </c>
      <c r="D77" s="2"/>
    </row>
    <row r="78" spans="2:7">
      <c r="B78" s="22" t="s">
        <v>1859</v>
      </c>
      <c r="C78" s="26" t="s">
        <v>1859</v>
      </c>
    </row>
    <row r="80" spans="2:7" ht="13">
      <c r="B80" s="20" t="s">
        <v>1896</v>
      </c>
      <c r="C80" s="24" t="s">
        <v>1895</v>
      </c>
    </row>
    <row r="81" spans="2:6">
      <c r="B81" s="22" t="s">
        <v>1859</v>
      </c>
      <c r="C81" s="26" t="s">
        <v>1859</v>
      </c>
    </row>
    <row r="83" spans="2:6" ht="13">
      <c r="B83" s="20" t="s">
        <v>1897</v>
      </c>
      <c r="C83" s="24" t="s">
        <v>1898</v>
      </c>
    </row>
    <row r="84" spans="2:6">
      <c r="B84" s="22" t="s">
        <v>1859</v>
      </c>
      <c r="C84" s="26" t="s">
        <v>1859</v>
      </c>
    </row>
    <row r="86" spans="2:6" ht="13">
      <c r="B86" s="20" t="s">
        <v>1899</v>
      </c>
      <c r="C86" s="24" t="s">
        <v>1898</v>
      </c>
    </row>
    <row r="87" spans="2:6">
      <c r="B87" s="22" t="s">
        <v>1859</v>
      </c>
      <c r="C87" s="26" t="s">
        <v>1859</v>
      </c>
    </row>
    <row r="89" spans="2:6" ht="13">
      <c r="B89" s="20" t="s">
        <v>1900</v>
      </c>
      <c r="C89" s="24" t="s">
        <v>1859</v>
      </c>
    </row>
    <row r="92" spans="2:6" ht="13">
      <c r="B92" s="2" t="s">
        <v>1902</v>
      </c>
    </row>
    <row r="94" spans="2:6" ht="13">
      <c r="B94" s="20" t="s">
        <v>1887</v>
      </c>
      <c r="C94" s="24" t="s">
        <v>1903</v>
      </c>
      <c r="D94" s="20" t="s">
        <v>1904</v>
      </c>
      <c r="E94" s="20" t="s">
        <v>1905</v>
      </c>
      <c r="F94" s="14"/>
    </row>
    <row r="95" spans="2:6">
      <c r="B95" s="22" t="s">
        <v>1859</v>
      </c>
      <c r="C95" s="26" t="s">
        <v>1859</v>
      </c>
      <c r="D95" s="22" t="s">
        <v>1859</v>
      </c>
      <c r="E95" s="22" t="s">
        <v>1859</v>
      </c>
    </row>
    <row r="98" spans="2:80" ht="13">
      <c r="B98" s="2" t="s">
        <v>1906</v>
      </c>
      <c r="C98" s="12" t="s">
        <v>1859</v>
      </c>
      <c r="D98" s="2"/>
      <c r="E98" s="2"/>
      <c r="F98" s="14"/>
      <c r="G98" s="14"/>
      <c r="H98" s="14"/>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row>
    <row r="100" spans="2:80" ht="13">
      <c r="B100" s="2" t="s">
        <v>1907</v>
      </c>
    </row>
    <row r="102" spans="2:80" ht="13">
      <c r="B102" s="20" t="s">
        <v>1908</v>
      </c>
      <c r="C102" s="24" t="s">
        <v>1895</v>
      </c>
      <c r="D102" s="2"/>
    </row>
    <row r="103" spans="2:80">
      <c r="B103" s="22" t="s">
        <v>1859</v>
      </c>
      <c r="C103" s="26" t="s">
        <v>1859</v>
      </c>
    </row>
    <row r="106" spans="2:80" ht="13">
      <c r="B106" s="20" t="s">
        <v>1909</v>
      </c>
      <c r="C106" s="24" t="s">
        <v>1910</v>
      </c>
      <c r="D106" s="2"/>
    </row>
    <row r="107" spans="2:80">
      <c r="B107" s="22" t="s">
        <v>1859</v>
      </c>
      <c r="C107" s="26" t="s">
        <v>1859</v>
      </c>
    </row>
    <row r="110" spans="2:80" ht="13">
      <c r="B110" s="2" t="s">
        <v>1911</v>
      </c>
    </row>
    <row r="113" spans="2:80" ht="13">
      <c r="B113" s="2" t="s">
        <v>1912</v>
      </c>
    </row>
    <row r="115" spans="2:80" ht="13">
      <c r="B115" s="20" t="s">
        <v>1887</v>
      </c>
      <c r="C115" s="24" t="s">
        <v>1913</v>
      </c>
      <c r="D115" s="20" t="s">
        <v>1903</v>
      </c>
      <c r="E115" s="20" t="s">
        <v>1904</v>
      </c>
      <c r="F115" s="25" t="s">
        <v>1905</v>
      </c>
      <c r="G115" s="14"/>
    </row>
    <row r="116" spans="2:80">
      <c r="B116" s="22" t="s">
        <v>1859</v>
      </c>
      <c r="C116" s="26" t="s">
        <v>1859</v>
      </c>
      <c r="D116" s="22" t="s">
        <v>1859</v>
      </c>
      <c r="E116" s="22" t="s">
        <v>1859</v>
      </c>
      <c r="F116" s="27" t="s">
        <v>1859</v>
      </c>
    </row>
    <row r="119" spans="2:80" ht="13">
      <c r="B119" s="2" t="s">
        <v>1906</v>
      </c>
      <c r="C119" s="12" t="s">
        <v>1859</v>
      </c>
      <c r="D119" s="2"/>
      <c r="E119" s="2"/>
      <c r="F119" s="14"/>
      <c r="G119" s="14"/>
      <c r="H119" s="14"/>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row>
    <row r="121" spans="2:80" ht="13">
      <c r="B121" s="2" t="s">
        <v>1907</v>
      </c>
    </row>
    <row r="123" spans="2:80" ht="13">
      <c r="B123" s="20" t="s">
        <v>1908</v>
      </c>
      <c r="C123" s="24" t="s">
        <v>1895</v>
      </c>
      <c r="D123" s="2"/>
    </row>
    <row r="124" spans="2:80">
      <c r="B124" s="22" t="s">
        <v>1859</v>
      </c>
      <c r="C124" s="26" t="s">
        <v>1859</v>
      </c>
    </row>
    <row r="127" spans="2:80" ht="13">
      <c r="B127" s="20" t="s">
        <v>1909</v>
      </c>
      <c r="C127" s="24" t="s">
        <v>1910</v>
      </c>
      <c r="D127" s="2"/>
    </row>
    <row r="128" spans="2:80">
      <c r="B128" s="22" t="s">
        <v>1859</v>
      </c>
      <c r="C128" s="26" t="s">
        <v>1859</v>
      </c>
    </row>
    <row r="131" spans="2:7" ht="13">
      <c r="B131" s="2" t="s">
        <v>1911</v>
      </c>
    </row>
    <row r="134" spans="2:7" ht="13">
      <c r="B134" s="2" t="s">
        <v>1914</v>
      </c>
    </row>
    <row r="135" spans="2:7" ht="13">
      <c r="B135" s="20" t="s">
        <v>1887</v>
      </c>
      <c r="C135" s="24" t="s">
        <v>1915</v>
      </c>
      <c r="D135" s="20" t="s">
        <v>1916</v>
      </c>
      <c r="E135" s="20" t="s">
        <v>1917</v>
      </c>
      <c r="F135" s="25" t="s">
        <v>1918</v>
      </c>
      <c r="G135" s="14"/>
    </row>
    <row r="136" spans="2:7">
      <c r="B136" s="22" t="s">
        <v>1859</v>
      </c>
      <c r="C136" s="26" t="s">
        <v>1859</v>
      </c>
      <c r="D136" s="22" t="s">
        <v>1859</v>
      </c>
      <c r="E136" s="22" t="s">
        <v>1859</v>
      </c>
      <c r="F136" s="27" t="s">
        <v>1859</v>
      </c>
    </row>
    <row r="137" spans="2:7">
      <c r="B137" s="1" t="s">
        <v>1919</v>
      </c>
    </row>
  </sheetData>
  <mergeCells count="3">
    <mergeCell ref="B1:E1"/>
    <mergeCell ref="C3:C7"/>
    <mergeCell ref="D3:D7"/>
  </mergeCells>
  <phoneticPr fontId="0" type="noConversion"/>
  <hyperlinks>
    <hyperlink ref="A1" location="Index!A1" display="Index" xr:uid="{E96AEE14-8F32-481A-B2AA-489218BDCFEA}"/>
  </hyperlinks>
  <pageMargins left="0.75" right="0.75" top="1" bottom="1" header="0.5" footer="0.5"/>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97AF5-B4DF-48E2-92BB-671F39AB67A9}">
  <sheetPr codeName="Sheet65"/>
  <dimension ref="A1:CB145"/>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9.81640625" style="1" customWidth="1"/>
    <col min="6" max="6" width="29" style="4" bestFit="1" customWidth="1"/>
    <col min="7" max="7" width="18.1796875" style="4" bestFit="1" customWidth="1"/>
    <col min="8" max="8" width="9.1796875" style="4" bestFit="1"/>
    <col min="9" max="16384" width="9.1796875" style="1"/>
  </cols>
  <sheetData>
    <row r="1" spans="1:9" ht="13">
      <c r="A1" s="3" t="s">
        <v>1693</v>
      </c>
      <c r="B1" s="206" t="s">
        <v>1825</v>
      </c>
      <c r="C1" s="206"/>
      <c r="D1" s="206"/>
      <c r="E1" s="206"/>
    </row>
    <row r="3" spans="1:9" ht="14.5">
      <c r="B3" s="5" t="s">
        <v>1825</v>
      </c>
      <c r="C3" s="207"/>
      <c r="D3" s="208"/>
      <c r="E3" s="6"/>
    </row>
    <row r="4" spans="1:9" ht="14.5">
      <c r="B4" s="7" t="s">
        <v>1920</v>
      </c>
      <c r="C4" s="207"/>
      <c r="D4" s="208"/>
      <c r="E4" s="6"/>
    </row>
    <row r="5" spans="1:9" ht="14.5">
      <c r="B5" s="7" t="s">
        <v>1829</v>
      </c>
      <c r="C5" s="207"/>
      <c r="D5" s="208"/>
      <c r="E5" s="6"/>
    </row>
    <row r="6" spans="1:9" ht="14.5">
      <c r="B6" s="7" t="s">
        <v>1830</v>
      </c>
      <c r="C6" s="207"/>
      <c r="D6" s="208"/>
      <c r="E6" s="6"/>
    </row>
    <row r="7" spans="1:9" ht="14.5">
      <c r="B7" s="7" t="s">
        <v>1921</v>
      </c>
      <c r="C7" s="207"/>
      <c r="D7" s="208"/>
      <c r="E7" s="6"/>
    </row>
    <row r="8" spans="1:9" ht="29">
      <c r="B8" s="7" t="s">
        <v>1832</v>
      </c>
      <c r="C8" s="8" t="s">
        <v>1833</v>
      </c>
      <c r="D8" s="8" t="s">
        <v>1834</v>
      </c>
      <c r="E8" s="6"/>
    </row>
    <row r="10" spans="1:9">
      <c r="B10" s="1" t="s">
        <v>1847</v>
      </c>
    </row>
    <row r="12" spans="1:9" ht="13">
      <c r="B12" s="10" t="s">
        <v>1835</v>
      </c>
      <c r="C12" s="11" t="s">
        <v>1836</v>
      </c>
      <c r="D12" s="10" t="s">
        <v>1837</v>
      </c>
      <c r="E12" s="10" t="s">
        <v>1838</v>
      </c>
      <c r="F12" s="13" t="s">
        <v>1848</v>
      </c>
      <c r="G12" s="13" t="s">
        <v>1849</v>
      </c>
      <c r="H12" s="13" t="s">
        <v>1850</v>
      </c>
      <c r="I12" s="2" t="s">
        <v>1851</v>
      </c>
    </row>
    <row r="13" spans="1:9" ht="13">
      <c r="B13" s="2" t="s">
        <v>1839</v>
      </c>
    </row>
    <row r="14" spans="1:9" ht="13">
      <c r="B14" s="2" t="s">
        <v>1840</v>
      </c>
    </row>
    <row r="15" spans="1:9">
      <c r="B15" s="1" t="s">
        <v>1756</v>
      </c>
      <c r="C15" s="9" t="s">
        <v>1841</v>
      </c>
      <c r="D15" s="1" t="s">
        <v>1842</v>
      </c>
      <c r="E15" s="1" t="s">
        <v>1922</v>
      </c>
      <c r="F15" s="4">
        <v>243556657</v>
      </c>
      <c r="G15" s="4">
        <v>22650.77</v>
      </c>
      <c r="H15" s="4">
        <v>99.57</v>
      </c>
    </row>
    <row r="16" spans="1:9" ht="13">
      <c r="B16" s="2" t="s">
        <v>1844</v>
      </c>
      <c r="C16" s="12"/>
      <c r="D16" s="2"/>
      <c r="E16" s="2"/>
      <c r="F16" s="14"/>
      <c r="G16" s="14">
        <f>SUM(G12:G15)</f>
        <v>22650.77</v>
      </c>
      <c r="H16" s="14">
        <f>SUM(H12:H15)</f>
        <v>99.57</v>
      </c>
    </row>
    <row r="17" spans="2:8" ht="13">
      <c r="B17" s="2" t="s">
        <v>1845</v>
      </c>
      <c r="C17" s="12"/>
      <c r="D17" s="2"/>
      <c r="E17" s="2"/>
      <c r="F17" s="14"/>
      <c r="G17" s="14">
        <v>316.3</v>
      </c>
      <c r="H17" s="14">
        <v>1.39</v>
      </c>
    </row>
    <row r="18" spans="2:8" ht="13">
      <c r="B18" s="2" t="s">
        <v>1846</v>
      </c>
      <c r="C18" s="12"/>
      <c r="D18" s="2"/>
      <c r="E18" s="2"/>
      <c r="F18" s="14"/>
      <c r="G18" s="14">
        <v>22967.07</v>
      </c>
      <c r="H18" s="14">
        <v>100.96</v>
      </c>
    </row>
    <row r="19" spans="2:8" ht="13">
      <c r="B19" s="2" t="s">
        <v>1852</v>
      </c>
      <c r="C19" s="12"/>
      <c r="D19" s="2"/>
      <c r="E19" s="2"/>
      <c r="F19" s="14"/>
      <c r="G19" s="14">
        <v>-218.45877729999921</v>
      </c>
      <c r="H19" s="14">
        <v>-0.95999999999999375</v>
      </c>
    </row>
    <row r="20" spans="2:8" ht="13">
      <c r="B20" s="2" t="s">
        <v>1853</v>
      </c>
      <c r="C20" s="12"/>
      <c r="D20" s="2"/>
      <c r="E20" s="2"/>
      <c r="F20" s="14"/>
      <c r="G20" s="14">
        <v>22748.611222700001</v>
      </c>
      <c r="H20" s="14">
        <v>100</v>
      </c>
    </row>
    <row r="21" spans="2:8">
      <c r="B21" s="1" t="s">
        <v>1854</v>
      </c>
    </row>
    <row r="22" spans="2:8">
      <c r="B22" s="1" t="s">
        <v>1855</v>
      </c>
    </row>
    <row r="23" spans="2:8">
      <c r="B23" s="1" t="s">
        <v>1856</v>
      </c>
      <c r="C23" s="9" t="s">
        <v>1857</v>
      </c>
    </row>
    <row r="24" spans="2:8">
      <c r="B24" s="1" t="s">
        <v>1489</v>
      </c>
    </row>
    <row r="25" spans="2:8" ht="26">
      <c r="B25" s="15" t="s">
        <v>1858</v>
      </c>
      <c r="C25" s="9" t="s">
        <v>1859</v>
      </c>
    </row>
    <row r="26" spans="2:8" ht="13">
      <c r="B26" s="2"/>
    </row>
    <row r="27" spans="2:8" ht="13">
      <c r="B27" s="2" t="s">
        <v>1860</v>
      </c>
      <c r="C27" s="9" t="s">
        <v>1859</v>
      </c>
    </row>
    <row r="28" spans="2:8" ht="13">
      <c r="B28" s="2" t="s">
        <v>1861</v>
      </c>
      <c r="C28" s="9" t="s">
        <v>1859</v>
      </c>
    </row>
    <row r="29" spans="2:8" ht="13">
      <c r="B29" s="2" t="s">
        <v>1862</v>
      </c>
      <c r="C29" s="9" t="s">
        <v>1863</v>
      </c>
    </row>
    <row r="30" spans="2:8" ht="13">
      <c r="B30" s="2" t="s">
        <v>1923</v>
      </c>
      <c r="C30" s="12"/>
    </row>
    <row r="31" spans="2:8" ht="13">
      <c r="B31" s="2" t="s">
        <v>1924</v>
      </c>
      <c r="C31" s="12"/>
    </row>
    <row r="32" spans="2:8" ht="13">
      <c r="B32" s="2" t="s">
        <v>1925</v>
      </c>
      <c r="C32" s="12"/>
    </row>
    <row r="33" spans="2:3" ht="13">
      <c r="B33" s="2" t="s">
        <v>1926</v>
      </c>
      <c r="C33" s="12"/>
    </row>
    <row r="34" spans="2:3" ht="13">
      <c r="B34" s="2" t="s">
        <v>1927</v>
      </c>
      <c r="C34" s="12"/>
    </row>
    <row r="35" spans="2:3" ht="13">
      <c r="B35" s="2" t="s">
        <v>1928</v>
      </c>
      <c r="C35" s="12"/>
    </row>
    <row r="36" spans="2:3" ht="13">
      <c r="B36" s="2" t="s">
        <v>1929</v>
      </c>
      <c r="C36" s="12"/>
    </row>
    <row r="37" spans="2:3" ht="13">
      <c r="B37" s="2" t="s">
        <v>1930</v>
      </c>
      <c r="C37" s="12"/>
    </row>
    <row r="38" spans="2:3" ht="13">
      <c r="B38" s="2" t="s">
        <v>1872</v>
      </c>
      <c r="C38" s="12"/>
    </row>
    <row r="39" spans="2:3">
      <c r="B39" s="1" t="s">
        <v>1873</v>
      </c>
    </row>
    <row r="41" spans="2:3" ht="14.5">
      <c r="B41" s="16"/>
      <c r="C41" s="17" t="s">
        <v>1874</v>
      </c>
    </row>
    <row r="42" spans="2:3" ht="14.5">
      <c r="B42" s="16" t="s">
        <v>1875</v>
      </c>
      <c r="C42" s="18" t="s">
        <v>1825</v>
      </c>
    </row>
    <row r="43" spans="2:3" ht="14.5">
      <c r="B43" s="16" t="s">
        <v>1876</v>
      </c>
      <c r="C43" s="17"/>
    </row>
    <row r="44" spans="2:3" ht="14.5">
      <c r="B44" s="16"/>
      <c r="C44" s="17"/>
    </row>
    <row r="45" spans="2:3" ht="14.5">
      <c r="B45" s="16" t="s">
        <v>1877</v>
      </c>
      <c r="C45" s="17"/>
    </row>
    <row r="46" spans="2:3" ht="14.5">
      <c r="B46" s="16"/>
      <c r="C46" s="17"/>
    </row>
    <row r="47" spans="2:3" ht="14.5">
      <c r="B47" s="16" t="s">
        <v>1878</v>
      </c>
      <c r="C47" s="17"/>
    </row>
    <row r="48" spans="2:3" ht="14.5">
      <c r="B48" s="16" t="s">
        <v>1879</v>
      </c>
      <c r="C48" s="17"/>
    </row>
    <row r="49" spans="2:7" ht="14.5">
      <c r="B49" s="16"/>
      <c r="C49" s="17"/>
    </row>
    <row r="50" spans="2:7" ht="14.5">
      <c r="B50" s="16" t="s">
        <v>1880</v>
      </c>
      <c r="C50" s="17" t="s">
        <v>1857</v>
      </c>
    </row>
    <row r="51" spans="2:7" ht="14.5">
      <c r="B51" s="209" t="s">
        <v>1881</v>
      </c>
      <c r="C51" s="209"/>
    </row>
    <row r="53" spans="2:7" ht="14.5">
      <c r="B53" s="16" t="s">
        <v>1882</v>
      </c>
      <c r="C53" s="17"/>
      <c r="D53" s="16"/>
    </row>
    <row r="54" spans="2:7" ht="29">
      <c r="B54" s="19" t="s">
        <v>1883</v>
      </c>
      <c r="C54" s="18" t="s">
        <v>1884</v>
      </c>
      <c r="D54" s="19" t="s">
        <v>1885</v>
      </c>
    </row>
    <row r="55" spans="2:7" ht="14.5">
      <c r="B55" s="16" t="s">
        <v>1859</v>
      </c>
      <c r="C55" s="17" t="s">
        <v>1859</v>
      </c>
      <c r="D55" s="16" t="s">
        <v>1859</v>
      </c>
    </row>
    <row r="57" spans="2:7" ht="13">
      <c r="B57" s="20" t="s">
        <v>1886</v>
      </c>
      <c r="C57" s="21">
        <v>45777</v>
      </c>
      <c r="D57" s="22"/>
      <c r="E57" s="22"/>
      <c r="F57" s="23"/>
    </row>
    <row r="58" spans="2:7" ht="13">
      <c r="B58" s="20" t="s">
        <v>1887</v>
      </c>
      <c r="C58" s="24" t="s">
        <v>1888</v>
      </c>
      <c r="D58" s="20" t="s">
        <v>1889</v>
      </c>
      <c r="E58" s="20" t="s">
        <v>1890</v>
      </c>
      <c r="F58" s="25" t="s">
        <v>1891</v>
      </c>
      <c r="G58" s="14"/>
    </row>
    <row r="59" spans="2:7">
      <c r="B59" s="22" t="s">
        <v>1859</v>
      </c>
      <c r="C59" s="26" t="s">
        <v>1859</v>
      </c>
      <c r="D59" s="22" t="s">
        <v>1859</v>
      </c>
      <c r="E59" s="22" t="s">
        <v>1859</v>
      </c>
      <c r="F59" s="27" t="s">
        <v>1859</v>
      </c>
    </row>
    <row r="62" spans="2:7" ht="13">
      <c r="B62" s="2" t="s">
        <v>1892</v>
      </c>
    </row>
    <row r="63" spans="2:7" ht="13">
      <c r="B63" s="2"/>
    </row>
    <row r="64" spans="2:7" ht="13">
      <c r="B64" s="2" t="s">
        <v>1893</v>
      </c>
    </row>
    <row r="65" spans="2:7" ht="13">
      <c r="B65" s="20" t="s">
        <v>1894</v>
      </c>
      <c r="C65" s="24" t="s">
        <v>1895</v>
      </c>
      <c r="D65" s="2"/>
    </row>
    <row r="66" spans="2:7">
      <c r="B66" s="22" t="s">
        <v>1859</v>
      </c>
      <c r="C66" s="26" t="s">
        <v>1859</v>
      </c>
    </row>
    <row r="68" spans="2:7" ht="13">
      <c r="B68" s="20" t="s">
        <v>1896</v>
      </c>
      <c r="C68" s="24" t="s">
        <v>1895</v>
      </c>
    </row>
    <row r="69" spans="2:7">
      <c r="B69" s="22" t="s">
        <v>1859</v>
      </c>
      <c r="C69" s="26" t="s">
        <v>1859</v>
      </c>
    </row>
    <row r="71" spans="2:7" ht="13">
      <c r="B71" s="20" t="s">
        <v>1897</v>
      </c>
      <c r="C71" s="24" t="s">
        <v>1898</v>
      </c>
    </row>
    <row r="72" spans="2:7">
      <c r="B72" s="22" t="s">
        <v>1859</v>
      </c>
      <c r="C72" s="26" t="s">
        <v>1859</v>
      </c>
    </row>
    <row r="74" spans="2:7" ht="13">
      <c r="B74" s="20" t="s">
        <v>1899</v>
      </c>
      <c r="C74" s="24" t="s">
        <v>1898</v>
      </c>
    </row>
    <row r="75" spans="2:7">
      <c r="B75" s="22" t="s">
        <v>1859</v>
      </c>
      <c r="C75" s="26" t="s">
        <v>1859</v>
      </c>
    </row>
    <row r="77" spans="2:7" ht="13">
      <c r="B77" s="20" t="s">
        <v>1900</v>
      </c>
      <c r="C77" s="24" t="s">
        <v>1859</v>
      </c>
    </row>
    <row r="79" spans="2:7" ht="13">
      <c r="B79" s="20" t="s">
        <v>1901</v>
      </c>
      <c r="C79" s="21">
        <v>45777</v>
      </c>
      <c r="D79" s="22"/>
      <c r="E79" s="22"/>
      <c r="F79" s="23"/>
    </row>
    <row r="80" spans="2:7" ht="13">
      <c r="B80" s="20" t="s">
        <v>1887</v>
      </c>
      <c r="C80" s="24" t="s">
        <v>1888</v>
      </c>
      <c r="D80" s="20" t="s">
        <v>1889</v>
      </c>
      <c r="E80" s="20" t="s">
        <v>1890</v>
      </c>
      <c r="F80" s="25" t="s">
        <v>1891</v>
      </c>
      <c r="G80" s="14"/>
    </row>
    <row r="81" spans="2:6">
      <c r="B81" s="22" t="s">
        <v>1859</v>
      </c>
      <c r="C81" s="26" t="s">
        <v>1859</v>
      </c>
      <c r="D81" s="22" t="s">
        <v>1859</v>
      </c>
      <c r="E81" s="22" t="s">
        <v>1859</v>
      </c>
      <c r="F81" s="27" t="s">
        <v>1859</v>
      </c>
    </row>
    <row r="82" spans="2:6" ht="13">
      <c r="B82" s="2" t="s">
        <v>1892</v>
      </c>
    </row>
    <row r="83" spans="2:6" ht="13">
      <c r="B83" s="2"/>
    </row>
    <row r="84" spans="2:6" ht="13">
      <c r="B84" s="2" t="s">
        <v>1893</v>
      </c>
    </row>
    <row r="85" spans="2:6" ht="13">
      <c r="B85" s="20" t="s">
        <v>1894</v>
      </c>
      <c r="C85" s="24" t="s">
        <v>1895</v>
      </c>
      <c r="D85" s="2"/>
    </row>
    <row r="86" spans="2:6">
      <c r="B86" s="22" t="s">
        <v>1859</v>
      </c>
      <c r="C86" s="26" t="s">
        <v>1859</v>
      </c>
    </row>
    <row r="88" spans="2:6" ht="13">
      <c r="B88" s="20" t="s">
        <v>1896</v>
      </c>
      <c r="C88" s="24" t="s">
        <v>1895</v>
      </c>
    </row>
    <row r="89" spans="2:6">
      <c r="B89" s="22" t="s">
        <v>1859</v>
      </c>
      <c r="C89" s="26" t="s">
        <v>1859</v>
      </c>
    </row>
    <row r="91" spans="2:6" ht="13">
      <c r="B91" s="20" t="s">
        <v>1897</v>
      </c>
      <c r="C91" s="24" t="s">
        <v>1898</v>
      </c>
    </row>
    <row r="92" spans="2:6">
      <c r="B92" s="22" t="s">
        <v>1859</v>
      </c>
      <c r="C92" s="26" t="s">
        <v>1859</v>
      </c>
    </row>
    <row r="94" spans="2:6" ht="13">
      <c r="B94" s="20" t="s">
        <v>1899</v>
      </c>
      <c r="C94" s="24" t="s">
        <v>1898</v>
      </c>
    </row>
    <row r="95" spans="2:6">
      <c r="B95" s="22" t="s">
        <v>1859</v>
      </c>
      <c r="C95" s="26" t="s">
        <v>1859</v>
      </c>
    </row>
    <row r="97" spans="2:80" ht="13">
      <c r="B97" s="20" t="s">
        <v>1900</v>
      </c>
      <c r="C97" s="24" t="s">
        <v>1859</v>
      </c>
    </row>
    <row r="100" spans="2:80" ht="13">
      <c r="B100" s="2" t="s">
        <v>1902</v>
      </c>
    </row>
    <row r="102" spans="2:80" ht="13">
      <c r="B102" s="20" t="s">
        <v>1887</v>
      </c>
      <c r="C102" s="24" t="s">
        <v>1903</v>
      </c>
      <c r="D102" s="20" t="s">
        <v>1904</v>
      </c>
      <c r="E102" s="20" t="s">
        <v>1905</v>
      </c>
      <c r="F102" s="14"/>
    </row>
    <row r="103" spans="2:80">
      <c r="B103" s="22" t="s">
        <v>1859</v>
      </c>
      <c r="C103" s="26" t="s">
        <v>1859</v>
      </c>
      <c r="D103" s="22" t="s">
        <v>1859</v>
      </c>
      <c r="E103" s="22" t="s">
        <v>1859</v>
      </c>
    </row>
    <row r="106" spans="2:80" ht="13">
      <c r="B106" s="2" t="s">
        <v>1906</v>
      </c>
      <c r="C106" s="12" t="s">
        <v>1859</v>
      </c>
      <c r="D106" s="2"/>
      <c r="E106" s="2"/>
      <c r="F106" s="14"/>
      <c r="G106" s="14"/>
      <c r="H106" s="14"/>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row>
    <row r="108" spans="2:80" ht="13">
      <c r="B108" s="2" t="s">
        <v>1907</v>
      </c>
    </row>
    <row r="110" spans="2:80" ht="13">
      <c r="B110" s="20" t="s">
        <v>1908</v>
      </c>
      <c r="C110" s="24" t="s">
        <v>1895</v>
      </c>
      <c r="D110" s="2"/>
    </row>
    <row r="111" spans="2:80">
      <c r="B111" s="22" t="s">
        <v>1859</v>
      </c>
      <c r="C111" s="26" t="s">
        <v>1859</v>
      </c>
    </row>
    <row r="114" spans="2:80" ht="13">
      <c r="B114" s="20" t="s">
        <v>1909</v>
      </c>
      <c r="C114" s="24" t="s">
        <v>1910</v>
      </c>
      <c r="D114" s="2"/>
    </row>
    <row r="115" spans="2:80">
      <c r="B115" s="22" t="s">
        <v>1859</v>
      </c>
      <c r="C115" s="26" t="s">
        <v>1859</v>
      </c>
    </row>
    <row r="118" spans="2:80" ht="13">
      <c r="B118" s="2" t="s">
        <v>1911</v>
      </c>
    </row>
    <row r="121" spans="2:80" ht="13">
      <c r="B121" s="2" t="s">
        <v>1912</v>
      </c>
    </row>
    <row r="123" spans="2:80" ht="13">
      <c r="B123" s="20" t="s">
        <v>1887</v>
      </c>
      <c r="C123" s="24" t="s">
        <v>1913</v>
      </c>
      <c r="D123" s="20" t="s">
        <v>1903</v>
      </c>
      <c r="E123" s="20" t="s">
        <v>1904</v>
      </c>
      <c r="F123" s="25" t="s">
        <v>1905</v>
      </c>
      <c r="G123" s="14"/>
    </row>
    <row r="124" spans="2:80">
      <c r="B124" s="22" t="s">
        <v>1859</v>
      </c>
      <c r="C124" s="26" t="s">
        <v>1859</v>
      </c>
      <c r="D124" s="22" t="s">
        <v>1859</v>
      </c>
      <c r="E124" s="22" t="s">
        <v>1859</v>
      </c>
      <c r="F124" s="27" t="s">
        <v>1859</v>
      </c>
    </row>
    <row r="127" spans="2:80" ht="13">
      <c r="B127" s="2" t="s">
        <v>1906</v>
      </c>
      <c r="C127" s="12" t="s">
        <v>1859</v>
      </c>
      <c r="D127" s="2"/>
      <c r="E127" s="2"/>
      <c r="F127" s="14"/>
      <c r="G127" s="14"/>
      <c r="H127" s="14"/>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row>
    <row r="129" spans="2:7" ht="13">
      <c r="B129" s="2" t="s">
        <v>1907</v>
      </c>
    </row>
    <row r="131" spans="2:7" ht="13">
      <c r="B131" s="20" t="s">
        <v>1908</v>
      </c>
      <c r="C131" s="24" t="s">
        <v>1895</v>
      </c>
      <c r="D131" s="2"/>
    </row>
    <row r="132" spans="2:7">
      <c r="B132" s="22" t="s">
        <v>1859</v>
      </c>
      <c r="C132" s="26" t="s">
        <v>1859</v>
      </c>
    </row>
    <row r="135" spans="2:7" ht="13">
      <c r="B135" s="20" t="s">
        <v>1909</v>
      </c>
      <c r="C135" s="24" t="s">
        <v>1910</v>
      </c>
      <c r="D135" s="2"/>
    </row>
    <row r="136" spans="2:7">
      <c r="B136" s="22" t="s">
        <v>1859</v>
      </c>
      <c r="C136" s="26" t="s">
        <v>1859</v>
      </c>
    </row>
    <row r="139" spans="2:7" ht="13">
      <c r="B139" s="2" t="s">
        <v>1911</v>
      </c>
    </row>
    <row r="142" spans="2:7" ht="13">
      <c r="B142" s="2" t="s">
        <v>1914</v>
      </c>
    </row>
    <row r="143" spans="2:7" ht="13">
      <c r="B143" s="20" t="s">
        <v>1887</v>
      </c>
      <c r="C143" s="24" t="s">
        <v>1915</v>
      </c>
      <c r="D143" s="20" t="s">
        <v>1916</v>
      </c>
      <c r="E143" s="20" t="s">
        <v>1917</v>
      </c>
      <c r="F143" s="25" t="s">
        <v>1918</v>
      </c>
      <c r="G143" s="14"/>
    </row>
    <row r="144" spans="2:7">
      <c r="B144" s="22" t="s">
        <v>1859</v>
      </c>
      <c r="C144" s="26" t="s">
        <v>1859</v>
      </c>
      <c r="D144" s="22" t="s">
        <v>1859</v>
      </c>
      <c r="E144" s="22" t="s">
        <v>1859</v>
      </c>
      <c r="F144" s="27" t="s">
        <v>1859</v>
      </c>
    </row>
    <row r="145" spans="2:2">
      <c r="B145" s="1" t="s">
        <v>1919</v>
      </c>
    </row>
  </sheetData>
  <mergeCells count="4">
    <mergeCell ref="B1:E1"/>
    <mergeCell ref="C3:C7"/>
    <mergeCell ref="D3:D7"/>
    <mergeCell ref="B51:C51"/>
  </mergeCells>
  <phoneticPr fontId="0" type="noConversion"/>
  <hyperlinks>
    <hyperlink ref="A1" location="Index!A1" display="Index" xr:uid="{BEF15025-F21D-4054-9A92-9097AA14BCED}"/>
  </hyperlinks>
  <pageMargins left="0.75" right="0.75" top="1" bottom="1" header="0.5" footer="0.5"/>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979E3-84C5-4CE9-88EF-CE6DBE23066B}">
  <sheetPr codeName="Sheet63"/>
  <dimension ref="A1:CB135"/>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9.81640625" style="1" customWidth="1"/>
    <col min="6" max="6" width="29" style="4" bestFit="1" customWidth="1"/>
    <col min="7" max="7" width="18.1796875" style="4" bestFit="1" customWidth="1"/>
    <col min="8" max="8" width="9.1796875" style="4"/>
    <col min="9" max="16384" width="9.1796875" style="1"/>
  </cols>
  <sheetData>
    <row r="1" spans="1:9" ht="13">
      <c r="A1" s="3" t="s">
        <v>1693</v>
      </c>
      <c r="B1" s="206" t="s">
        <v>1816</v>
      </c>
      <c r="C1" s="206"/>
      <c r="D1" s="206"/>
      <c r="E1" s="206"/>
    </row>
    <row r="3" spans="1:9" ht="14.5">
      <c r="B3" s="5" t="s">
        <v>1816</v>
      </c>
      <c r="C3" s="207"/>
      <c r="D3" s="208"/>
      <c r="E3" s="6"/>
    </row>
    <row r="4" spans="1:9" ht="14.5">
      <c r="B4" s="7" t="s">
        <v>2046</v>
      </c>
      <c r="C4" s="207"/>
      <c r="D4" s="208"/>
      <c r="E4" s="6"/>
    </row>
    <row r="5" spans="1:9" ht="14.5">
      <c r="B5" s="7" t="s">
        <v>1829</v>
      </c>
      <c r="C5" s="207"/>
      <c r="D5" s="208"/>
      <c r="E5" s="6"/>
    </row>
    <row r="6" spans="1:9" ht="29">
      <c r="B6" s="7" t="s">
        <v>2047</v>
      </c>
      <c r="C6" s="207"/>
      <c r="D6" s="208"/>
      <c r="E6" s="6"/>
    </row>
    <row r="7" spans="1:9" ht="14.5">
      <c r="B7" s="7" t="s">
        <v>2048</v>
      </c>
      <c r="C7" s="207"/>
      <c r="D7" s="208"/>
      <c r="E7" s="6"/>
    </row>
    <row r="8" spans="1:9" ht="29">
      <c r="B8" s="7" t="s">
        <v>1832</v>
      </c>
      <c r="C8" s="8" t="s">
        <v>1833</v>
      </c>
      <c r="D8" s="8" t="s">
        <v>1834</v>
      </c>
      <c r="E8" s="6"/>
    </row>
    <row r="10" spans="1:9">
      <c r="B10" s="1" t="s">
        <v>1847</v>
      </c>
    </row>
    <row r="12" spans="1:9" ht="13">
      <c r="B12" s="10" t="s">
        <v>1835</v>
      </c>
      <c r="C12" s="11" t="s">
        <v>1836</v>
      </c>
      <c r="D12" s="10" t="s">
        <v>1837</v>
      </c>
      <c r="E12" s="10" t="s">
        <v>1838</v>
      </c>
      <c r="F12" s="13" t="s">
        <v>1848</v>
      </c>
      <c r="G12" s="13" t="s">
        <v>1849</v>
      </c>
      <c r="H12" s="13" t="s">
        <v>1850</v>
      </c>
      <c r="I12" s="2" t="s">
        <v>1851</v>
      </c>
    </row>
    <row r="13" spans="1:9" ht="13">
      <c r="B13" s="2" t="s">
        <v>1839</v>
      </c>
    </row>
    <row r="14" spans="1:9" ht="13">
      <c r="B14" s="2" t="s">
        <v>1840</v>
      </c>
    </row>
    <row r="15" spans="1:9">
      <c r="B15" s="1" t="s">
        <v>2049</v>
      </c>
      <c r="C15" s="9" t="s">
        <v>1841</v>
      </c>
      <c r="D15" s="1" t="s">
        <v>2050</v>
      </c>
      <c r="F15" s="4">
        <v>17926.338</v>
      </c>
      <c r="G15" s="4">
        <v>16827.45</v>
      </c>
      <c r="H15" s="4">
        <v>97.29</v>
      </c>
    </row>
    <row r="16" spans="1:9" ht="13">
      <c r="B16" s="2" t="s">
        <v>1844</v>
      </c>
      <c r="C16" s="12"/>
      <c r="D16" s="2"/>
      <c r="E16" s="2"/>
      <c r="F16" s="14"/>
      <c r="G16" s="14">
        <f>SUM(G12:G15)</f>
        <v>16827.45</v>
      </c>
      <c r="H16" s="14">
        <f>SUM(H12:H15)</f>
        <v>97.29</v>
      </c>
    </row>
    <row r="17" spans="2:8" ht="13">
      <c r="B17" s="2" t="s">
        <v>1846</v>
      </c>
      <c r="C17" s="12"/>
      <c r="D17" s="2"/>
      <c r="E17" s="2"/>
      <c r="F17" s="14"/>
      <c r="G17" s="14">
        <v>16827.45</v>
      </c>
      <c r="H17" s="14">
        <v>97.29</v>
      </c>
    </row>
    <row r="18" spans="2:8" ht="13">
      <c r="B18" s="2" t="s">
        <v>2051</v>
      </c>
      <c r="C18" s="12"/>
      <c r="D18" s="2"/>
      <c r="E18" s="2"/>
      <c r="F18" s="14"/>
      <c r="G18" s="14">
        <v>469.25061169999753</v>
      </c>
      <c r="H18" s="14">
        <v>2.7099999999999937</v>
      </c>
    </row>
    <row r="19" spans="2:8" ht="13">
      <c r="B19" s="2" t="s">
        <v>1853</v>
      </c>
      <c r="C19" s="12"/>
      <c r="D19" s="2"/>
      <c r="E19" s="2"/>
      <c r="F19" s="14"/>
      <c r="G19" s="14">
        <v>17296.700611699998</v>
      </c>
      <c r="H19" s="14">
        <v>100</v>
      </c>
    </row>
    <row r="20" spans="2:8">
      <c r="B20" s="1" t="s">
        <v>1854</v>
      </c>
    </row>
    <row r="21" spans="2:8" ht="13">
      <c r="B21" s="2" t="s">
        <v>1855</v>
      </c>
    </row>
    <row r="22" spans="2:8" ht="13">
      <c r="B22" s="2" t="s">
        <v>1856</v>
      </c>
      <c r="C22" s="9" t="s">
        <v>1857</v>
      </c>
    </row>
    <row r="23" spans="2:8" ht="13">
      <c r="B23" s="2" t="s">
        <v>1860</v>
      </c>
      <c r="C23" s="9" t="s">
        <v>1859</v>
      </c>
    </row>
    <row r="24" spans="2:8" ht="13">
      <c r="B24" s="2" t="s">
        <v>1861</v>
      </c>
      <c r="C24" s="9" t="s">
        <v>1859</v>
      </c>
    </row>
    <row r="25" spans="2:8" ht="13">
      <c r="B25" s="2" t="s">
        <v>1862</v>
      </c>
      <c r="C25" s="9" t="s">
        <v>1863</v>
      </c>
    </row>
    <row r="26" spans="2:8" ht="13">
      <c r="B26" s="2" t="s">
        <v>2052</v>
      </c>
      <c r="C26" s="12"/>
    </row>
    <row r="27" spans="2:8" ht="13">
      <c r="B27" s="2" t="s">
        <v>2053</v>
      </c>
      <c r="C27" s="12"/>
    </row>
    <row r="28" spans="2:8" ht="13">
      <c r="B28" s="2" t="s">
        <v>1270</v>
      </c>
      <c r="C28" s="12"/>
    </row>
    <row r="29" spans="2:8">
      <c r="B29" s="1" t="s">
        <v>1873</v>
      </c>
    </row>
    <row r="30" spans="2:8">
      <c r="B30" s="1" t="s">
        <v>2054</v>
      </c>
    </row>
    <row r="33" spans="2:7" ht="14.5">
      <c r="B33" s="37" t="s">
        <v>2055</v>
      </c>
      <c r="C33" s="39"/>
    </row>
    <row r="34" spans="2:7" ht="14.5">
      <c r="B34" s="37" t="s">
        <v>2056</v>
      </c>
      <c r="C34" s="40" t="s">
        <v>2057</v>
      </c>
    </row>
    <row r="35" spans="2:7" ht="14.5">
      <c r="B35" s="16" t="s">
        <v>2058</v>
      </c>
      <c r="C35" s="17" t="s">
        <v>2059</v>
      </c>
    </row>
    <row r="36" spans="2:7" ht="14.5">
      <c r="B36" s="16" t="s">
        <v>2060</v>
      </c>
      <c r="C36" s="17" t="s">
        <v>2059</v>
      </c>
    </row>
    <row r="37" spans="2:7" ht="14.5">
      <c r="B37" s="16" t="s">
        <v>2061</v>
      </c>
      <c r="C37" s="17" t="s">
        <v>2059</v>
      </c>
    </row>
    <row r="38" spans="2:7" ht="14.5">
      <c r="B38" s="16" t="s">
        <v>2062</v>
      </c>
      <c r="C38" s="17" t="s">
        <v>2059</v>
      </c>
    </row>
    <row r="39" spans="2:7" ht="14.5">
      <c r="B39" s="16" t="s">
        <v>2063</v>
      </c>
      <c r="C39" s="17" t="s">
        <v>2059</v>
      </c>
    </row>
    <row r="40" spans="2:7" ht="14.5">
      <c r="B40" s="16" t="s">
        <v>2064</v>
      </c>
      <c r="C40" s="17" t="s">
        <v>2059</v>
      </c>
    </row>
    <row r="41" spans="2:7" ht="14.5">
      <c r="B41" s="37" t="s">
        <v>2065</v>
      </c>
      <c r="C41" s="39" t="s">
        <v>2059</v>
      </c>
    </row>
    <row r="43" spans="2:7" ht="14.5">
      <c r="B43" s="16" t="s">
        <v>1882</v>
      </c>
      <c r="C43" s="17"/>
      <c r="D43" s="16"/>
    </row>
    <row r="44" spans="2:7" ht="29">
      <c r="B44" s="19" t="s">
        <v>1883</v>
      </c>
      <c r="C44" s="18" t="s">
        <v>1884</v>
      </c>
      <c r="D44" s="19" t="s">
        <v>1885</v>
      </c>
    </row>
    <row r="45" spans="2:7" ht="14.5">
      <c r="B45" s="16" t="s">
        <v>1859</v>
      </c>
      <c r="C45" s="17" t="s">
        <v>1859</v>
      </c>
      <c r="D45" s="16" t="s">
        <v>1859</v>
      </c>
    </row>
    <row r="47" spans="2:7" ht="13">
      <c r="B47" s="20" t="s">
        <v>1886</v>
      </c>
      <c r="C47" s="21">
        <v>45777</v>
      </c>
      <c r="D47" s="22"/>
      <c r="E47" s="22"/>
      <c r="F47" s="23"/>
    </row>
    <row r="48" spans="2:7" ht="13">
      <c r="B48" s="20" t="s">
        <v>1887</v>
      </c>
      <c r="C48" s="24" t="s">
        <v>1888</v>
      </c>
      <c r="D48" s="20" t="s">
        <v>1889</v>
      </c>
      <c r="E48" s="20" t="s">
        <v>1890</v>
      </c>
      <c r="F48" s="25" t="s">
        <v>1891</v>
      </c>
      <c r="G48" s="14"/>
    </row>
    <row r="49" spans="2:6">
      <c r="B49" s="22" t="s">
        <v>1859</v>
      </c>
      <c r="C49" s="26" t="s">
        <v>1859</v>
      </c>
      <c r="D49" s="22" t="s">
        <v>1859</v>
      </c>
      <c r="E49" s="22" t="s">
        <v>1859</v>
      </c>
      <c r="F49" s="27" t="s">
        <v>1859</v>
      </c>
    </row>
    <row r="52" spans="2:6" ht="13">
      <c r="B52" s="2" t="s">
        <v>1892</v>
      </c>
    </row>
    <row r="53" spans="2:6" ht="13">
      <c r="B53" s="2"/>
    </row>
    <row r="54" spans="2:6" ht="13">
      <c r="B54" s="2" t="s">
        <v>1893</v>
      </c>
    </row>
    <row r="55" spans="2:6" ht="13">
      <c r="B55" s="20" t="s">
        <v>1894</v>
      </c>
      <c r="C55" s="24" t="s">
        <v>1895</v>
      </c>
      <c r="D55" s="2"/>
    </row>
    <row r="56" spans="2:6">
      <c r="B56" s="22" t="s">
        <v>1859</v>
      </c>
      <c r="C56" s="26" t="s">
        <v>1859</v>
      </c>
    </row>
    <row r="58" spans="2:6" ht="13">
      <c r="B58" s="20" t="s">
        <v>1896</v>
      </c>
      <c r="C58" s="24" t="s">
        <v>1895</v>
      </c>
    </row>
    <row r="59" spans="2:6">
      <c r="B59" s="22" t="s">
        <v>1859</v>
      </c>
      <c r="C59" s="26" t="s">
        <v>1859</v>
      </c>
    </row>
    <row r="61" spans="2:6" ht="13">
      <c r="B61" s="20" t="s">
        <v>1897</v>
      </c>
      <c r="C61" s="24" t="s">
        <v>1898</v>
      </c>
    </row>
    <row r="62" spans="2:6">
      <c r="B62" s="22" t="s">
        <v>1859</v>
      </c>
      <c r="C62" s="26" t="s">
        <v>1859</v>
      </c>
    </row>
    <row r="64" spans="2:6" ht="13">
      <c r="B64" s="20" t="s">
        <v>1899</v>
      </c>
      <c r="C64" s="24" t="s">
        <v>1898</v>
      </c>
    </row>
    <row r="65" spans="2:7">
      <c r="B65" s="22" t="s">
        <v>1859</v>
      </c>
      <c r="C65" s="26" t="s">
        <v>1859</v>
      </c>
    </row>
    <row r="67" spans="2:7" ht="13">
      <c r="B67" s="20" t="s">
        <v>1900</v>
      </c>
      <c r="C67" s="24" t="s">
        <v>1859</v>
      </c>
    </row>
    <row r="69" spans="2:7" ht="13">
      <c r="B69" s="20" t="s">
        <v>1901</v>
      </c>
      <c r="C69" s="21">
        <v>45777</v>
      </c>
      <c r="D69" s="22"/>
      <c r="E69" s="22"/>
      <c r="F69" s="23"/>
    </row>
    <row r="70" spans="2:7" ht="13">
      <c r="B70" s="20" t="s">
        <v>1887</v>
      </c>
      <c r="C70" s="24" t="s">
        <v>1888</v>
      </c>
      <c r="D70" s="20" t="s">
        <v>1889</v>
      </c>
      <c r="E70" s="20" t="s">
        <v>1890</v>
      </c>
      <c r="F70" s="25" t="s">
        <v>1891</v>
      </c>
      <c r="G70" s="14"/>
    </row>
    <row r="71" spans="2:7">
      <c r="B71" s="22" t="s">
        <v>1859</v>
      </c>
      <c r="C71" s="26" t="s">
        <v>1859</v>
      </c>
      <c r="D71" s="22" t="s">
        <v>1859</v>
      </c>
      <c r="E71" s="22" t="s">
        <v>1859</v>
      </c>
      <c r="F71" s="27" t="s">
        <v>1859</v>
      </c>
    </row>
    <row r="72" spans="2:7" ht="13">
      <c r="B72" s="2" t="s">
        <v>1892</v>
      </c>
    </row>
    <row r="73" spans="2:7" ht="13">
      <c r="B73" s="2"/>
    </row>
    <row r="74" spans="2:7" ht="13">
      <c r="B74" s="2" t="s">
        <v>1893</v>
      </c>
    </row>
    <row r="75" spans="2:7" ht="13">
      <c r="B75" s="20" t="s">
        <v>1894</v>
      </c>
      <c r="C75" s="24" t="s">
        <v>1895</v>
      </c>
      <c r="D75" s="2"/>
    </row>
    <row r="76" spans="2:7">
      <c r="B76" s="22" t="s">
        <v>1859</v>
      </c>
      <c r="C76" s="26" t="s">
        <v>1859</v>
      </c>
    </row>
    <row r="78" spans="2:7" ht="13">
      <c r="B78" s="20" t="s">
        <v>1896</v>
      </c>
      <c r="C78" s="24" t="s">
        <v>1895</v>
      </c>
    </row>
    <row r="79" spans="2:7">
      <c r="B79" s="22" t="s">
        <v>1859</v>
      </c>
      <c r="C79" s="26" t="s">
        <v>1859</v>
      </c>
    </row>
    <row r="81" spans="2:80" ht="13">
      <c r="B81" s="20" t="s">
        <v>1897</v>
      </c>
      <c r="C81" s="24" t="s">
        <v>1898</v>
      </c>
    </row>
    <row r="82" spans="2:80">
      <c r="B82" s="22" t="s">
        <v>1859</v>
      </c>
      <c r="C82" s="26" t="s">
        <v>1859</v>
      </c>
    </row>
    <row r="84" spans="2:80" ht="13">
      <c r="B84" s="20" t="s">
        <v>1899</v>
      </c>
      <c r="C84" s="24" t="s">
        <v>1898</v>
      </c>
    </row>
    <row r="85" spans="2:80">
      <c r="B85" s="22" t="s">
        <v>1859</v>
      </c>
      <c r="C85" s="26" t="s">
        <v>1859</v>
      </c>
    </row>
    <row r="87" spans="2:80" ht="13">
      <c r="B87" s="20" t="s">
        <v>1900</v>
      </c>
      <c r="C87" s="24" t="s">
        <v>1859</v>
      </c>
    </row>
    <row r="90" spans="2:80" ht="13">
      <c r="B90" s="2" t="s">
        <v>1902</v>
      </c>
    </row>
    <row r="92" spans="2:80" ht="13">
      <c r="B92" s="20" t="s">
        <v>1887</v>
      </c>
      <c r="C92" s="24" t="s">
        <v>1903</v>
      </c>
      <c r="D92" s="20" t="s">
        <v>1904</v>
      </c>
      <c r="E92" s="20" t="s">
        <v>1905</v>
      </c>
      <c r="F92" s="14"/>
    </row>
    <row r="93" spans="2:80">
      <c r="B93" s="22" t="s">
        <v>1859</v>
      </c>
      <c r="C93" s="26" t="s">
        <v>1859</v>
      </c>
      <c r="D93" s="22" t="s">
        <v>1859</v>
      </c>
      <c r="E93" s="22" t="s">
        <v>1859</v>
      </c>
    </row>
    <row r="96" spans="2:80" ht="13">
      <c r="B96" s="2" t="s">
        <v>1906</v>
      </c>
      <c r="C96" s="12" t="s">
        <v>1859</v>
      </c>
      <c r="D96" s="2"/>
      <c r="E96" s="2"/>
      <c r="F96" s="14"/>
      <c r="G96" s="14"/>
      <c r="H96" s="14"/>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row>
    <row r="98" spans="2:4" ht="13">
      <c r="B98" s="2" t="s">
        <v>1907</v>
      </c>
    </row>
    <row r="100" spans="2:4" ht="13">
      <c r="B100" s="20" t="s">
        <v>1908</v>
      </c>
      <c r="C100" s="24" t="s">
        <v>1895</v>
      </c>
      <c r="D100" s="2"/>
    </row>
    <row r="101" spans="2:4">
      <c r="B101" s="22" t="s">
        <v>1859</v>
      </c>
      <c r="C101" s="26" t="s">
        <v>1859</v>
      </c>
    </row>
    <row r="104" spans="2:4" ht="13">
      <c r="B104" s="20" t="s">
        <v>1909</v>
      </c>
      <c r="C104" s="24" t="s">
        <v>1910</v>
      </c>
      <c r="D104" s="2"/>
    </row>
    <row r="105" spans="2:4">
      <c r="B105" s="22" t="s">
        <v>1859</v>
      </c>
      <c r="C105" s="26" t="s">
        <v>1859</v>
      </c>
    </row>
    <row r="108" spans="2:4" ht="13">
      <c r="B108" s="2" t="s">
        <v>1911</v>
      </c>
    </row>
    <row r="111" spans="2:4" ht="13">
      <c r="B111" s="2" t="s">
        <v>1912</v>
      </c>
    </row>
    <row r="113" spans="2:80" ht="13">
      <c r="B113" s="20" t="s">
        <v>1887</v>
      </c>
      <c r="C113" s="24" t="s">
        <v>1913</v>
      </c>
      <c r="D113" s="20" t="s">
        <v>1903</v>
      </c>
      <c r="E113" s="20" t="s">
        <v>1904</v>
      </c>
      <c r="F113" s="25" t="s">
        <v>1905</v>
      </c>
      <c r="G113" s="14"/>
    </row>
    <row r="114" spans="2:80">
      <c r="B114" s="22" t="s">
        <v>1859</v>
      </c>
      <c r="C114" s="26" t="s">
        <v>1859</v>
      </c>
      <c r="D114" s="22" t="s">
        <v>1859</v>
      </c>
      <c r="E114" s="22" t="s">
        <v>1859</v>
      </c>
      <c r="F114" s="27" t="s">
        <v>1859</v>
      </c>
    </row>
    <row r="117" spans="2:80" ht="13">
      <c r="B117" s="2" t="s">
        <v>1906</v>
      </c>
      <c r="C117" s="12" t="s">
        <v>1859</v>
      </c>
      <c r="D117" s="2"/>
      <c r="E117" s="2"/>
      <c r="F117" s="14"/>
      <c r="G117" s="14"/>
      <c r="H117" s="14"/>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row>
    <row r="119" spans="2:80" ht="13">
      <c r="B119" s="2" t="s">
        <v>1907</v>
      </c>
    </row>
    <row r="121" spans="2:80" ht="13">
      <c r="B121" s="20" t="s">
        <v>1908</v>
      </c>
      <c r="C121" s="24" t="s">
        <v>1895</v>
      </c>
      <c r="D121" s="2"/>
    </row>
    <row r="122" spans="2:80">
      <c r="B122" s="22" t="s">
        <v>1859</v>
      </c>
      <c r="C122" s="26" t="s">
        <v>1859</v>
      </c>
    </row>
    <row r="125" spans="2:80" ht="13">
      <c r="B125" s="20" t="s">
        <v>1909</v>
      </c>
      <c r="C125" s="24" t="s">
        <v>1910</v>
      </c>
      <c r="D125" s="2"/>
    </row>
    <row r="126" spans="2:80">
      <c r="B126" s="22" t="s">
        <v>1859</v>
      </c>
      <c r="C126" s="26" t="s">
        <v>1859</v>
      </c>
    </row>
    <row r="129" spans="2:7" ht="13">
      <c r="B129" s="2" t="s">
        <v>1911</v>
      </c>
    </row>
    <row r="132" spans="2:7" ht="13">
      <c r="B132" s="2" t="s">
        <v>1914</v>
      </c>
    </row>
    <row r="133" spans="2:7" ht="13">
      <c r="B133" s="20" t="s">
        <v>1887</v>
      </c>
      <c r="C133" s="24" t="s">
        <v>1915</v>
      </c>
      <c r="D133" s="20" t="s">
        <v>1916</v>
      </c>
      <c r="E133" s="20" t="s">
        <v>1917</v>
      </c>
      <c r="F133" s="25" t="s">
        <v>1918</v>
      </c>
      <c r="G133" s="14"/>
    </row>
    <row r="134" spans="2:7">
      <c r="B134" s="22" t="s">
        <v>1859</v>
      </c>
      <c r="C134" s="26" t="s">
        <v>1859</v>
      </c>
      <c r="D134" s="22" t="s">
        <v>1859</v>
      </c>
      <c r="E134" s="22" t="s">
        <v>1859</v>
      </c>
      <c r="F134" s="27" t="s">
        <v>1859</v>
      </c>
    </row>
    <row r="135" spans="2:7">
      <c r="B135" s="1" t="s">
        <v>1919</v>
      </c>
    </row>
  </sheetData>
  <mergeCells count="3">
    <mergeCell ref="B1:E1"/>
    <mergeCell ref="C3:C7"/>
    <mergeCell ref="D3:D7"/>
  </mergeCells>
  <phoneticPr fontId="0" type="noConversion"/>
  <hyperlinks>
    <hyperlink ref="A1" location="Index!A1" display="Index" xr:uid="{36EBEB28-A38C-478D-BACE-663A517A19B6}"/>
  </hyperlinks>
  <pageMargins left="0.75" right="0.75" top="1" bottom="1" header="0.5" footer="0.5"/>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95956-77FA-4DFC-9DC7-48AD43738BB2}">
  <sheetPr codeName="Sheet61"/>
  <dimension ref="A1:CB190"/>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9.81640625" style="1" customWidth="1"/>
    <col min="6" max="6" width="29" style="4" bestFit="1" customWidth="1"/>
    <col min="7" max="7" width="18.1796875" style="4" bestFit="1" customWidth="1"/>
    <col min="8" max="8" width="9.1796875" style="4"/>
    <col min="9" max="16384" width="9.1796875" style="1"/>
  </cols>
  <sheetData>
    <row r="1" spans="1:9" ht="13">
      <c r="A1" s="3" t="s">
        <v>1693</v>
      </c>
      <c r="B1" s="206" t="s">
        <v>1820</v>
      </c>
      <c r="C1" s="206"/>
      <c r="D1" s="206"/>
      <c r="E1" s="206"/>
    </row>
    <row r="3" spans="1:9" ht="14.5">
      <c r="B3" s="5" t="s">
        <v>2074</v>
      </c>
      <c r="C3" s="207"/>
      <c r="D3" s="208"/>
      <c r="E3" s="6"/>
    </row>
    <row r="4" spans="1:9" ht="29">
      <c r="B4" s="7" t="s">
        <v>2075</v>
      </c>
      <c r="C4" s="207"/>
      <c r="D4" s="208"/>
      <c r="E4" s="6"/>
    </row>
    <row r="5" spans="1:9" ht="14.5">
      <c r="B5" s="7" t="s">
        <v>1829</v>
      </c>
      <c r="C5" s="207"/>
      <c r="D5" s="208"/>
      <c r="E5" s="6"/>
    </row>
    <row r="6" spans="1:9" ht="14.5">
      <c r="B6" s="7" t="s">
        <v>2076</v>
      </c>
      <c r="C6" s="207"/>
      <c r="D6" s="208"/>
      <c r="E6" s="6"/>
    </row>
    <row r="7" spans="1:9" ht="29">
      <c r="B7" s="7" t="s">
        <v>1832</v>
      </c>
      <c r="C7" s="8" t="s">
        <v>1833</v>
      </c>
      <c r="D7" s="8" t="s">
        <v>1834</v>
      </c>
      <c r="E7" s="6"/>
    </row>
    <row r="10" spans="1:9">
      <c r="B10" s="1" t="s">
        <v>1847</v>
      </c>
    </row>
    <row r="12" spans="1:9" ht="13">
      <c r="B12" s="10" t="s">
        <v>1835</v>
      </c>
      <c r="C12" s="11" t="s">
        <v>1836</v>
      </c>
      <c r="D12" s="10" t="s">
        <v>1837</v>
      </c>
      <c r="E12" s="10" t="s">
        <v>1838</v>
      </c>
      <c r="F12" s="13" t="s">
        <v>1848</v>
      </c>
      <c r="G12" s="13" t="s">
        <v>1849</v>
      </c>
      <c r="H12" s="13" t="s">
        <v>1850</v>
      </c>
      <c r="I12" s="2" t="s">
        <v>1851</v>
      </c>
    </row>
    <row r="13" spans="1:9" ht="13">
      <c r="B13" s="2" t="s">
        <v>1839</v>
      </c>
    </row>
    <row r="14" spans="1:9" ht="13">
      <c r="B14" s="2" t="s">
        <v>1840</v>
      </c>
    </row>
    <row r="15" spans="1:9">
      <c r="B15" s="1" t="s">
        <v>2618</v>
      </c>
      <c r="C15" s="9" t="s">
        <v>1841</v>
      </c>
      <c r="D15" s="1" t="s">
        <v>2077</v>
      </c>
      <c r="E15" s="1" t="s">
        <v>2078</v>
      </c>
      <c r="F15" s="4">
        <v>160000</v>
      </c>
      <c r="G15" s="4">
        <v>3080</v>
      </c>
      <c r="H15" s="4">
        <v>8.6999999999999993</v>
      </c>
    </row>
    <row r="16" spans="1:9">
      <c r="B16" s="1" t="s">
        <v>2619</v>
      </c>
      <c r="C16" s="9" t="s">
        <v>1841</v>
      </c>
      <c r="D16" s="1" t="s">
        <v>2079</v>
      </c>
      <c r="E16" s="1" t="s">
        <v>2080</v>
      </c>
      <c r="F16" s="4">
        <v>130000</v>
      </c>
      <c r="G16" s="4">
        <v>1826.5</v>
      </c>
      <c r="H16" s="4">
        <v>5.16</v>
      </c>
    </row>
    <row r="17" spans="2:8">
      <c r="B17" s="1" t="s">
        <v>2630</v>
      </c>
      <c r="C17" s="9" t="s">
        <v>1841</v>
      </c>
      <c r="D17" s="1" t="s">
        <v>2077</v>
      </c>
      <c r="E17" s="1" t="s">
        <v>2081</v>
      </c>
      <c r="F17" s="4">
        <v>100000</v>
      </c>
      <c r="G17" s="4">
        <v>1427</v>
      </c>
      <c r="H17" s="4">
        <v>4.03</v>
      </c>
    </row>
    <row r="18" spans="2:8">
      <c r="B18" s="1" t="s">
        <v>2943</v>
      </c>
      <c r="C18" s="9" t="s">
        <v>1841</v>
      </c>
      <c r="D18" s="1" t="s">
        <v>2077</v>
      </c>
      <c r="E18" s="1" t="s">
        <v>2082</v>
      </c>
      <c r="F18" s="4">
        <v>60000</v>
      </c>
      <c r="G18" s="4">
        <v>1324.86</v>
      </c>
      <c r="H18" s="4">
        <v>3.74</v>
      </c>
    </row>
    <row r="19" spans="2:8">
      <c r="B19" s="1" t="s">
        <v>2944</v>
      </c>
      <c r="C19" s="9" t="s">
        <v>1841</v>
      </c>
      <c r="D19" s="1" t="s">
        <v>2083</v>
      </c>
      <c r="E19" s="1" t="s">
        <v>2084</v>
      </c>
      <c r="F19" s="4">
        <v>80000</v>
      </c>
      <c r="G19" s="4">
        <v>1200.08</v>
      </c>
      <c r="H19" s="4">
        <v>3.39</v>
      </c>
    </row>
    <row r="20" spans="2:8">
      <c r="B20" s="1" t="s">
        <v>2945</v>
      </c>
      <c r="C20" s="9" t="s">
        <v>1841</v>
      </c>
      <c r="D20" s="1" t="s">
        <v>2085</v>
      </c>
      <c r="E20" s="1" t="s">
        <v>2086</v>
      </c>
      <c r="F20" s="4">
        <v>30000</v>
      </c>
      <c r="G20" s="4">
        <v>1002.3</v>
      </c>
      <c r="H20" s="4">
        <v>2.83</v>
      </c>
    </row>
    <row r="21" spans="2:8">
      <c r="B21" s="1" t="s">
        <v>2946</v>
      </c>
      <c r="C21" s="9" t="s">
        <v>1841</v>
      </c>
      <c r="D21" s="1" t="s">
        <v>2077</v>
      </c>
      <c r="E21" s="1" t="s">
        <v>2087</v>
      </c>
      <c r="F21" s="4">
        <v>82500</v>
      </c>
      <c r="G21" s="4">
        <v>977.63</v>
      </c>
      <c r="H21" s="4">
        <v>2.76</v>
      </c>
    </row>
    <row r="22" spans="2:8">
      <c r="B22" s="1" t="s">
        <v>2621</v>
      </c>
      <c r="C22" s="9" t="s">
        <v>1841</v>
      </c>
      <c r="D22" s="1" t="s">
        <v>2083</v>
      </c>
      <c r="E22" s="1" t="s">
        <v>2088</v>
      </c>
      <c r="F22" s="4">
        <v>28000</v>
      </c>
      <c r="G22" s="4">
        <v>967.04</v>
      </c>
      <c r="H22" s="4">
        <v>2.73</v>
      </c>
    </row>
    <row r="23" spans="2:8">
      <c r="B23" s="1" t="s">
        <v>2620</v>
      </c>
      <c r="C23" s="9" t="s">
        <v>1841</v>
      </c>
      <c r="D23" s="1" t="s">
        <v>2089</v>
      </c>
      <c r="E23" s="1" t="s">
        <v>2090</v>
      </c>
      <c r="F23" s="4">
        <v>225000</v>
      </c>
      <c r="G23" s="4">
        <v>958.05</v>
      </c>
      <c r="H23" s="4">
        <v>2.71</v>
      </c>
    </row>
    <row r="24" spans="2:8">
      <c r="B24" s="1" t="s">
        <v>2947</v>
      </c>
      <c r="C24" s="9" t="s">
        <v>1841</v>
      </c>
      <c r="D24" s="1" t="s">
        <v>2089</v>
      </c>
      <c r="E24" s="1" t="s">
        <v>2091</v>
      </c>
      <c r="F24" s="4">
        <v>40000</v>
      </c>
      <c r="G24" s="4">
        <v>936.84</v>
      </c>
      <c r="H24" s="4">
        <v>2.65</v>
      </c>
    </row>
    <row r="25" spans="2:8">
      <c r="B25" s="1" t="s">
        <v>2948</v>
      </c>
      <c r="C25" s="9" t="s">
        <v>1841</v>
      </c>
      <c r="D25" s="1" t="s">
        <v>2092</v>
      </c>
      <c r="E25" s="1" t="s">
        <v>2093</v>
      </c>
      <c r="F25" s="4">
        <v>3000</v>
      </c>
      <c r="G25" s="4">
        <v>891.3</v>
      </c>
      <c r="H25" s="4">
        <v>2.52</v>
      </c>
    </row>
    <row r="26" spans="2:8">
      <c r="B26" s="1" t="s">
        <v>2648</v>
      </c>
      <c r="C26" s="9" t="s">
        <v>1841</v>
      </c>
      <c r="D26" s="1" t="s">
        <v>2094</v>
      </c>
      <c r="E26" s="1" t="s">
        <v>2095</v>
      </c>
      <c r="F26" s="4">
        <v>26000</v>
      </c>
      <c r="G26" s="4">
        <v>878.72</v>
      </c>
      <c r="H26" s="4">
        <v>2.48</v>
      </c>
    </row>
    <row r="27" spans="2:8">
      <c r="B27" s="1" t="s">
        <v>2949</v>
      </c>
      <c r="C27" s="9" t="s">
        <v>1841</v>
      </c>
      <c r="D27" s="1" t="s">
        <v>2096</v>
      </c>
      <c r="E27" s="1" t="s">
        <v>2097</v>
      </c>
      <c r="F27" s="4">
        <v>120000</v>
      </c>
      <c r="G27" s="4">
        <v>852.54</v>
      </c>
      <c r="H27" s="4">
        <v>2.41</v>
      </c>
    </row>
    <row r="28" spans="2:8">
      <c r="B28" s="1" t="s">
        <v>2950</v>
      </c>
      <c r="C28" s="9" t="s">
        <v>1841</v>
      </c>
      <c r="D28" s="1" t="s">
        <v>2098</v>
      </c>
      <c r="E28" s="1" t="s">
        <v>2099</v>
      </c>
      <c r="F28" s="4">
        <v>70000</v>
      </c>
      <c r="G28" s="4">
        <v>828.73</v>
      </c>
      <c r="H28" s="4">
        <v>2.34</v>
      </c>
    </row>
    <row r="29" spans="2:8">
      <c r="B29" s="1" t="s">
        <v>2628</v>
      </c>
      <c r="C29" s="9" t="s">
        <v>1841</v>
      </c>
      <c r="D29" s="1" t="s">
        <v>2096</v>
      </c>
      <c r="E29" s="1" t="s">
        <v>2100</v>
      </c>
      <c r="F29" s="4">
        <v>70000</v>
      </c>
      <c r="G29" s="4">
        <v>816.06</v>
      </c>
      <c r="H29" s="4">
        <v>2.2999999999999998</v>
      </c>
    </row>
    <row r="30" spans="2:8">
      <c r="B30" s="1" t="s">
        <v>2653</v>
      </c>
      <c r="C30" s="9" t="s">
        <v>1841</v>
      </c>
      <c r="D30" s="1" t="s">
        <v>2101</v>
      </c>
      <c r="E30" s="1" t="s">
        <v>2102</v>
      </c>
      <c r="F30" s="4">
        <v>51000</v>
      </c>
      <c r="G30" s="4">
        <v>797.59</v>
      </c>
      <c r="H30" s="4">
        <v>2.25</v>
      </c>
    </row>
    <row r="31" spans="2:8">
      <c r="B31" s="1" t="s">
        <v>2103</v>
      </c>
      <c r="C31" s="9" t="s">
        <v>1841</v>
      </c>
      <c r="D31" s="1" t="s">
        <v>2104</v>
      </c>
      <c r="E31" s="1" t="s">
        <v>2105</v>
      </c>
      <c r="F31" s="4">
        <v>40000</v>
      </c>
      <c r="G31" s="4">
        <v>777.16</v>
      </c>
      <c r="H31" s="4">
        <v>2.19</v>
      </c>
    </row>
    <row r="32" spans="2:8">
      <c r="B32" s="1" t="s">
        <v>2659</v>
      </c>
      <c r="C32" s="9" t="s">
        <v>1841</v>
      </c>
      <c r="D32" s="1" t="s">
        <v>2106</v>
      </c>
      <c r="E32" s="1" t="s">
        <v>2107</v>
      </c>
      <c r="F32" s="4">
        <v>40000</v>
      </c>
      <c r="G32" s="4">
        <v>750.6</v>
      </c>
      <c r="H32" s="4">
        <v>2.12</v>
      </c>
    </row>
    <row r="33" spans="2:8">
      <c r="B33" s="1" t="s">
        <v>2646</v>
      </c>
      <c r="C33" s="9" t="s">
        <v>1841</v>
      </c>
      <c r="D33" s="1" t="s">
        <v>2106</v>
      </c>
      <c r="E33" s="1" t="s">
        <v>2108</v>
      </c>
      <c r="F33" s="4">
        <v>100000</v>
      </c>
      <c r="G33" s="4">
        <v>743.7</v>
      </c>
      <c r="H33" s="4">
        <v>2.1</v>
      </c>
    </row>
    <row r="34" spans="2:8">
      <c r="B34" s="1" t="s">
        <v>2951</v>
      </c>
      <c r="C34" s="9" t="s">
        <v>1841</v>
      </c>
      <c r="D34" s="1" t="s">
        <v>2109</v>
      </c>
      <c r="E34" s="1" t="s">
        <v>2110</v>
      </c>
      <c r="F34" s="4">
        <v>500</v>
      </c>
      <c r="G34" s="4">
        <v>672.53</v>
      </c>
      <c r="H34" s="4">
        <v>1.9</v>
      </c>
    </row>
    <row r="35" spans="2:8">
      <c r="B35" s="1" t="s">
        <v>2952</v>
      </c>
      <c r="C35" s="9" t="s">
        <v>1841</v>
      </c>
      <c r="D35" s="1" t="s">
        <v>2077</v>
      </c>
      <c r="E35" s="1" t="s">
        <v>2111</v>
      </c>
      <c r="F35" s="4">
        <v>380000</v>
      </c>
      <c r="G35" s="4">
        <v>670.93</v>
      </c>
      <c r="H35" s="4">
        <v>1.89</v>
      </c>
    </row>
    <row r="36" spans="2:8">
      <c r="B36" s="1" t="s">
        <v>2953</v>
      </c>
      <c r="C36" s="9" t="s">
        <v>1841</v>
      </c>
      <c r="D36" s="1" t="s">
        <v>2112</v>
      </c>
      <c r="E36" s="1" t="s">
        <v>2113</v>
      </c>
      <c r="F36" s="4">
        <v>35000</v>
      </c>
      <c r="G36" s="4">
        <v>613.38</v>
      </c>
      <c r="H36" s="4">
        <v>1.73</v>
      </c>
    </row>
    <row r="37" spans="2:8">
      <c r="B37" s="1" t="s">
        <v>2954</v>
      </c>
      <c r="C37" s="9" t="s">
        <v>1841</v>
      </c>
      <c r="D37" s="1" t="s">
        <v>2094</v>
      </c>
      <c r="E37" s="1" t="s">
        <v>2114</v>
      </c>
      <c r="F37" s="4">
        <v>200000</v>
      </c>
      <c r="G37" s="4">
        <v>580.79999999999995</v>
      </c>
      <c r="H37" s="4">
        <v>1.64</v>
      </c>
    </row>
    <row r="38" spans="2:8">
      <c r="B38" s="1" t="s">
        <v>2955</v>
      </c>
      <c r="C38" s="9" t="s">
        <v>1841</v>
      </c>
      <c r="D38" s="1" t="s">
        <v>2115</v>
      </c>
      <c r="E38" s="1" t="s">
        <v>2116</v>
      </c>
      <c r="F38" s="4">
        <v>39560</v>
      </c>
      <c r="G38" s="4">
        <v>580.58000000000004</v>
      </c>
      <c r="H38" s="4">
        <v>1.64</v>
      </c>
    </row>
    <row r="39" spans="2:8">
      <c r="B39" s="1" t="s">
        <v>2956</v>
      </c>
      <c r="C39" s="9" t="s">
        <v>1841</v>
      </c>
      <c r="D39" s="1" t="s">
        <v>2104</v>
      </c>
      <c r="E39" s="1" t="s">
        <v>2117</v>
      </c>
      <c r="F39" s="4">
        <v>80000</v>
      </c>
      <c r="G39" s="4">
        <v>572.12</v>
      </c>
      <c r="H39" s="4">
        <v>1.62</v>
      </c>
    </row>
    <row r="40" spans="2:8">
      <c r="B40" s="1" t="s">
        <v>2118</v>
      </c>
      <c r="C40" s="9" t="s">
        <v>1841</v>
      </c>
      <c r="D40" s="1" t="s">
        <v>2119</v>
      </c>
      <c r="E40" s="1" t="s">
        <v>2120</v>
      </c>
      <c r="F40" s="4">
        <v>50000</v>
      </c>
      <c r="G40" s="4">
        <v>541.95000000000005</v>
      </c>
      <c r="H40" s="4">
        <v>1.53</v>
      </c>
    </row>
    <row r="41" spans="2:8">
      <c r="B41" s="1" t="s">
        <v>2121</v>
      </c>
      <c r="C41" s="9" t="s">
        <v>1841</v>
      </c>
      <c r="D41" s="1" t="s">
        <v>2122</v>
      </c>
      <c r="E41" s="1" t="s">
        <v>2123</v>
      </c>
      <c r="F41" s="4">
        <v>375000</v>
      </c>
      <c r="G41" s="4">
        <v>540.15</v>
      </c>
      <c r="H41" s="4">
        <v>1.53</v>
      </c>
    </row>
    <row r="42" spans="2:8">
      <c r="B42" s="1" t="s">
        <v>2957</v>
      </c>
      <c r="C42" s="9" t="s">
        <v>1841</v>
      </c>
      <c r="D42" s="1" t="s">
        <v>2124</v>
      </c>
      <c r="E42" s="1" t="s">
        <v>2125</v>
      </c>
      <c r="F42" s="4">
        <v>280000</v>
      </c>
      <c r="G42" s="4">
        <v>539.25</v>
      </c>
      <c r="H42" s="4">
        <v>1.52</v>
      </c>
    </row>
    <row r="43" spans="2:8">
      <c r="B43" s="1" t="s">
        <v>2958</v>
      </c>
      <c r="C43" s="9" t="s">
        <v>1841</v>
      </c>
      <c r="D43" s="1" t="s">
        <v>2115</v>
      </c>
      <c r="E43" s="1" t="s">
        <v>2126</v>
      </c>
      <c r="F43" s="4">
        <v>30000</v>
      </c>
      <c r="G43" s="4">
        <v>510.45</v>
      </c>
      <c r="H43" s="4">
        <v>1.44</v>
      </c>
    </row>
    <row r="44" spans="2:8">
      <c r="B44" s="1" t="s">
        <v>2655</v>
      </c>
      <c r="C44" s="9" t="s">
        <v>1841</v>
      </c>
      <c r="D44" s="1" t="s">
        <v>2127</v>
      </c>
      <c r="E44" s="1" t="s">
        <v>2128</v>
      </c>
      <c r="F44" s="4">
        <v>50000</v>
      </c>
      <c r="G44" s="4">
        <v>509.65</v>
      </c>
      <c r="H44" s="4">
        <v>1.44</v>
      </c>
    </row>
    <row r="45" spans="2:8">
      <c r="B45" s="1" t="s">
        <v>2129</v>
      </c>
      <c r="C45" s="9" t="s">
        <v>1841</v>
      </c>
      <c r="D45" s="1" t="s">
        <v>2098</v>
      </c>
      <c r="E45" s="1" t="s">
        <v>2130</v>
      </c>
      <c r="F45" s="4">
        <v>95000</v>
      </c>
      <c r="G45" s="4">
        <v>496.09</v>
      </c>
      <c r="H45" s="4">
        <v>1.4</v>
      </c>
    </row>
    <row r="46" spans="2:8">
      <c r="B46" s="1" t="s">
        <v>2959</v>
      </c>
      <c r="C46" s="9" t="s">
        <v>1841</v>
      </c>
      <c r="D46" s="1" t="s">
        <v>2094</v>
      </c>
      <c r="E46" s="1" t="s">
        <v>2131</v>
      </c>
      <c r="F46" s="4">
        <v>50000</v>
      </c>
      <c r="G46" s="4">
        <v>487.38</v>
      </c>
      <c r="H46" s="4">
        <v>1.38</v>
      </c>
    </row>
    <row r="47" spans="2:8">
      <c r="B47" s="1" t="s">
        <v>2960</v>
      </c>
      <c r="C47" s="9" t="s">
        <v>1841</v>
      </c>
      <c r="D47" s="1" t="s">
        <v>2132</v>
      </c>
      <c r="E47" s="1" t="s">
        <v>2133</v>
      </c>
      <c r="F47" s="4">
        <v>300000</v>
      </c>
      <c r="G47" s="4">
        <v>477.03</v>
      </c>
      <c r="H47" s="4">
        <v>1.35</v>
      </c>
    </row>
    <row r="48" spans="2:8">
      <c r="B48" s="1" t="s">
        <v>2961</v>
      </c>
      <c r="C48" s="9" t="s">
        <v>1841</v>
      </c>
      <c r="D48" s="1" t="s">
        <v>2077</v>
      </c>
      <c r="E48" s="1" t="s">
        <v>2134</v>
      </c>
      <c r="F48" s="4">
        <v>336000</v>
      </c>
      <c r="G48" s="4">
        <v>454.14</v>
      </c>
      <c r="H48" s="4">
        <v>1.28</v>
      </c>
    </row>
    <row r="49" spans="2:9">
      <c r="B49" s="1" t="s">
        <v>2645</v>
      </c>
      <c r="C49" s="9" t="s">
        <v>1841</v>
      </c>
      <c r="D49" s="1" t="s">
        <v>2094</v>
      </c>
      <c r="E49" s="1" t="s">
        <v>2135</v>
      </c>
      <c r="F49" s="4">
        <v>40000</v>
      </c>
      <c r="G49" s="4">
        <v>428</v>
      </c>
      <c r="H49" s="4">
        <v>1.21</v>
      </c>
    </row>
    <row r="50" spans="2:9">
      <c r="B50" s="1" t="s">
        <v>2962</v>
      </c>
      <c r="C50" s="9" t="s">
        <v>1841</v>
      </c>
      <c r="D50" s="1" t="s">
        <v>2122</v>
      </c>
      <c r="E50" s="1" t="s">
        <v>2136</v>
      </c>
      <c r="F50" s="4">
        <v>75000</v>
      </c>
      <c r="G50" s="4">
        <v>412.8</v>
      </c>
      <c r="H50" s="4">
        <v>1.17</v>
      </c>
    </row>
    <row r="51" spans="2:9">
      <c r="B51" s="1" t="s">
        <v>2963</v>
      </c>
      <c r="C51" s="9" t="s">
        <v>1841</v>
      </c>
      <c r="D51" s="1" t="s">
        <v>2079</v>
      </c>
      <c r="E51" s="1" t="s">
        <v>2137</v>
      </c>
      <c r="F51" s="4">
        <v>200000</v>
      </c>
      <c r="G51" s="4">
        <v>395.46</v>
      </c>
      <c r="H51" s="4">
        <v>1.1200000000000001</v>
      </c>
    </row>
    <row r="52" spans="2:9">
      <c r="B52" s="1" t="s">
        <v>2964</v>
      </c>
      <c r="C52" s="9" t="s">
        <v>1841</v>
      </c>
      <c r="D52" s="1" t="s">
        <v>2104</v>
      </c>
      <c r="E52" s="1" t="s">
        <v>2138</v>
      </c>
      <c r="F52" s="4">
        <v>97856</v>
      </c>
      <c r="G52" s="4">
        <v>394.75</v>
      </c>
      <c r="H52" s="4">
        <v>1.1100000000000001</v>
      </c>
    </row>
    <row r="53" spans="2:9">
      <c r="B53" s="1" t="s">
        <v>2139</v>
      </c>
      <c r="C53" s="9" t="s">
        <v>1841</v>
      </c>
      <c r="D53" s="1" t="s">
        <v>2140</v>
      </c>
      <c r="E53" s="1" t="s">
        <v>2141</v>
      </c>
      <c r="F53" s="4">
        <v>97894</v>
      </c>
      <c r="G53" s="4">
        <v>350.02</v>
      </c>
      <c r="H53" s="4">
        <v>0.99</v>
      </c>
    </row>
    <row r="54" spans="2:9">
      <c r="B54" s="1" t="s">
        <v>2965</v>
      </c>
      <c r="C54" s="9" t="s">
        <v>1841</v>
      </c>
      <c r="D54" s="1" t="s">
        <v>2142</v>
      </c>
      <c r="E54" s="1" t="s">
        <v>2143</v>
      </c>
      <c r="F54" s="4">
        <v>85143</v>
      </c>
      <c r="G54" s="4">
        <v>347.55</v>
      </c>
      <c r="H54" s="4">
        <v>0.98</v>
      </c>
    </row>
    <row r="55" spans="2:9">
      <c r="B55" s="1" t="s">
        <v>2966</v>
      </c>
      <c r="C55" s="9" t="s">
        <v>1841</v>
      </c>
      <c r="D55" s="1" t="s">
        <v>2109</v>
      </c>
      <c r="E55" s="1" t="s">
        <v>2144</v>
      </c>
      <c r="F55" s="4">
        <v>85000</v>
      </c>
      <c r="G55" s="4">
        <v>345.06</v>
      </c>
      <c r="H55" s="4">
        <v>0.97</v>
      </c>
    </row>
    <row r="56" spans="2:9">
      <c r="B56" s="1" t="s">
        <v>2967</v>
      </c>
      <c r="C56" s="9" t="s">
        <v>1841</v>
      </c>
      <c r="D56" s="1" t="s">
        <v>2077</v>
      </c>
      <c r="E56" s="1" t="s">
        <v>2145</v>
      </c>
      <c r="F56" s="4">
        <v>40000</v>
      </c>
      <c r="G56" s="4">
        <v>335.36</v>
      </c>
      <c r="H56" s="4">
        <v>0.95</v>
      </c>
    </row>
    <row r="57" spans="2:9">
      <c r="B57" s="1" t="s">
        <v>2968</v>
      </c>
      <c r="C57" s="9" t="s">
        <v>1841</v>
      </c>
      <c r="D57" s="1" t="s">
        <v>2085</v>
      </c>
      <c r="E57" s="1" t="s">
        <v>2146</v>
      </c>
      <c r="F57" s="4">
        <v>120000</v>
      </c>
      <c r="G57" s="4">
        <v>318.54000000000002</v>
      </c>
      <c r="H57" s="4">
        <v>0.9</v>
      </c>
    </row>
    <row r="58" spans="2:9">
      <c r="B58" s="1" t="s">
        <v>2147</v>
      </c>
      <c r="C58" s="9" t="s">
        <v>1841</v>
      </c>
      <c r="D58" s="1" t="s">
        <v>2109</v>
      </c>
      <c r="E58" s="1" t="s">
        <v>2148</v>
      </c>
      <c r="F58" s="4">
        <v>177456</v>
      </c>
      <c r="G58" s="4">
        <v>289.45</v>
      </c>
      <c r="H58" s="4">
        <v>0.82</v>
      </c>
    </row>
    <row r="59" spans="2:9">
      <c r="B59" s="1" t="s">
        <v>2969</v>
      </c>
      <c r="C59" s="9" t="s">
        <v>1841</v>
      </c>
      <c r="D59" s="1" t="s">
        <v>2149</v>
      </c>
      <c r="E59" s="1" t="s">
        <v>2150</v>
      </c>
      <c r="F59" s="4">
        <v>70000</v>
      </c>
      <c r="G59" s="4">
        <v>277.45</v>
      </c>
      <c r="H59" s="4">
        <v>0.78</v>
      </c>
    </row>
    <row r="60" spans="2:9">
      <c r="B60" s="1" t="s">
        <v>2970</v>
      </c>
      <c r="C60" s="9" t="s">
        <v>1841</v>
      </c>
      <c r="D60" s="1" t="s">
        <v>2151</v>
      </c>
      <c r="E60" s="1" t="s">
        <v>2152</v>
      </c>
      <c r="F60" s="4">
        <v>14000</v>
      </c>
      <c r="G60" s="4">
        <v>264.7</v>
      </c>
      <c r="H60" s="4">
        <v>0.75</v>
      </c>
    </row>
    <row r="61" spans="2:9">
      <c r="B61" s="1" t="s">
        <v>2971</v>
      </c>
      <c r="C61" s="9" t="s">
        <v>1841</v>
      </c>
      <c r="D61" s="1" t="s">
        <v>2153</v>
      </c>
      <c r="E61" s="1" t="s">
        <v>2154</v>
      </c>
      <c r="F61" s="4">
        <v>9000</v>
      </c>
      <c r="G61" s="4">
        <v>262.95999999999998</v>
      </c>
      <c r="H61" s="4">
        <v>0.74</v>
      </c>
    </row>
    <row r="62" spans="2:9">
      <c r="B62" s="1" t="s">
        <v>2972</v>
      </c>
      <c r="C62" s="9" t="s">
        <v>1841</v>
      </c>
      <c r="D62" s="1" t="s">
        <v>2094</v>
      </c>
      <c r="E62" s="1" t="s">
        <v>2155</v>
      </c>
      <c r="F62" s="4">
        <v>75155</v>
      </c>
      <c r="G62" s="4">
        <v>229.94</v>
      </c>
      <c r="H62" s="4">
        <v>0.65</v>
      </c>
    </row>
    <row r="63" spans="2:9">
      <c r="B63" s="1" t="s">
        <v>2973</v>
      </c>
      <c r="C63" s="9" t="s">
        <v>1841</v>
      </c>
      <c r="D63" s="1" t="s">
        <v>2156</v>
      </c>
      <c r="E63" s="1" t="s">
        <v>2157</v>
      </c>
      <c r="F63" s="4">
        <v>125000</v>
      </c>
      <c r="G63" s="4">
        <v>175.1</v>
      </c>
      <c r="H63" s="4">
        <v>0.49</v>
      </c>
    </row>
    <row r="64" spans="2:9" ht="13">
      <c r="B64" s="10" t="s">
        <v>1835</v>
      </c>
      <c r="C64" s="11" t="s">
        <v>1836</v>
      </c>
      <c r="D64" s="10" t="s">
        <v>1837</v>
      </c>
      <c r="E64" s="10" t="s">
        <v>1838</v>
      </c>
      <c r="F64" s="13" t="s">
        <v>1848</v>
      </c>
      <c r="G64" s="13" t="s">
        <v>1849</v>
      </c>
      <c r="H64" s="13" t="s">
        <v>1850</v>
      </c>
      <c r="I64" s="2" t="s">
        <v>1851</v>
      </c>
    </row>
    <row r="65" spans="2:8" ht="13">
      <c r="B65" s="2" t="s">
        <v>1839</v>
      </c>
    </row>
    <row r="66" spans="2:8" ht="13">
      <c r="B66" s="2" t="s">
        <v>2158</v>
      </c>
    </row>
    <row r="67" spans="2:8">
      <c r="B67" s="1" t="s">
        <v>2159</v>
      </c>
      <c r="C67" s="9" t="s">
        <v>1841</v>
      </c>
      <c r="D67" s="1" t="s">
        <v>2160</v>
      </c>
      <c r="E67" s="1" t="s">
        <v>2161</v>
      </c>
      <c r="F67" s="4">
        <v>200000</v>
      </c>
      <c r="G67" s="4">
        <v>578.9</v>
      </c>
      <c r="H67" s="4">
        <v>1.63</v>
      </c>
    </row>
    <row r="68" spans="2:8" ht="13">
      <c r="B68" s="2" t="s">
        <v>1844</v>
      </c>
      <c r="C68" s="12"/>
      <c r="D68" s="2"/>
      <c r="E68" s="2"/>
      <c r="F68" s="14"/>
      <c r="G68" s="14">
        <f>SUM(G13:G67)</f>
        <v>34689.169999999991</v>
      </c>
      <c r="H68" s="14">
        <f>SUM(H13:H67)</f>
        <v>97.95999999999998</v>
      </c>
    </row>
    <row r="69" spans="2:8" ht="13">
      <c r="B69" s="2" t="s">
        <v>1845</v>
      </c>
      <c r="C69" s="12"/>
      <c r="D69" s="2"/>
      <c r="E69" s="2"/>
      <c r="F69" s="14"/>
      <c r="G69" s="14">
        <v>542.19000000000005</v>
      </c>
      <c r="H69" s="14">
        <v>1.53</v>
      </c>
    </row>
    <row r="70" spans="2:8" ht="13">
      <c r="B70" s="2" t="s">
        <v>1846</v>
      </c>
      <c r="C70" s="12"/>
      <c r="D70" s="2"/>
      <c r="E70" s="2"/>
      <c r="F70" s="14"/>
      <c r="G70" s="14">
        <f>G68+G69</f>
        <v>35231.359999999993</v>
      </c>
      <c r="H70" s="14">
        <f>H68+H69</f>
        <v>99.489999999999981</v>
      </c>
    </row>
    <row r="71" spans="2:8" ht="13">
      <c r="B71" s="2" t="s">
        <v>2051</v>
      </c>
      <c r="C71" s="12"/>
      <c r="D71" s="2"/>
      <c r="E71" s="2"/>
      <c r="F71" s="14"/>
      <c r="G71" s="14">
        <f>G72-G70</f>
        <v>184.78232630001003</v>
      </c>
      <c r="H71" s="14">
        <f>H72-H70</f>
        <v>0.51000000000001933</v>
      </c>
    </row>
    <row r="72" spans="2:8" ht="13">
      <c r="B72" s="2" t="s">
        <v>1853</v>
      </c>
      <c r="C72" s="12"/>
      <c r="D72" s="2"/>
      <c r="E72" s="2"/>
      <c r="F72" s="14"/>
      <c r="G72" s="14">
        <v>35416.142326300003</v>
      </c>
      <c r="H72" s="14">
        <v>100</v>
      </c>
    </row>
    <row r="73" spans="2:8">
      <c r="B73" s="1" t="s">
        <v>1854</v>
      </c>
    </row>
    <row r="74" spans="2:8" ht="13">
      <c r="B74" s="2" t="s">
        <v>1855</v>
      </c>
    </row>
    <row r="75" spans="2:8" ht="13">
      <c r="B75" s="2" t="s">
        <v>1856</v>
      </c>
      <c r="C75" s="9" t="s">
        <v>1857</v>
      </c>
    </row>
    <row r="76" spans="2:8" ht="13">
      <c r="B76" s="2" t="s">
        <v>1860</v>
      </c>
      <c r="C76" s="9" t="s">
        <v>1859</v>
      </c>
    </row>
    <row r="77" spans="2:8" ht="13">
      <c r="B77" s="2" t="s">
        <v>1861</v>
      </c>
      <c r="C77" s="9" t="s">
        <v>1859</v>
      </c>
    </row>
    <row r="78" spans="2:8" ht="13">
      <c r="B78" s="2" t="s">
        <v>1862</v>
      </c>
      <c r="C78" s="9" t="s">
        <v>1863</v>
      </c>
    </row>
    <row r="79" spans="2:8" ht="13">
      <c r="B79" s="2" t="s">
        <v>2162</v>
      </c>
      <c r="C79" s="12"/>
    </row>
    <row r="80" spans="2:8" ht="13">
      <c r="B80" s="2" t="s">
        <v>2163</v>
      </c>
      <c r="C80" s="12"/>
    </row>
    <row r="81" spans="2:3" ht="13">
      <c r="B81" s="2" t="s">
        <v>2164</v>
      </c>
      <c r="C81" s="12"/>
    </row>
    <row r="82" spans="2:3" ht="13">
      <c r="B82" s="2" t="s">
        <v>2165</v>
      </c>
      <c r="C82" s="12"/>
    </row>
    <row r="83" spans="2:3" ht="13">
      <c r="B83" s="2" t="s">
        <v>1258</v>
      </c>
      <c r="C83" s="12"/>
    </row>
    <row r="84" spans="2:3">
      <c r="B84" s="1" t="s">
        <v>1873</v>
      </c>
    </row>
    <row r="85" spans="2:3">
      <c r="B85" s="1" t="s">
        <v>2054</v>
      </c>
    </row>
    <row r="88" spans="2:3" ht="14.5">
      <c r="B88" s="37" t="s">
        <v>2055</v>
      </c>
      <c r="C88" s="39"/>
    </row>
    <row r="89" spans="2:3" ht="14.5">
      <c r="B89" s="37" t="s">
        <v>2056</v>
      </c>
      <c r="C89" s="40" t="s">
        <v>2057</v>
      </c>
    </row>
    <row r="90" spans="2:3" ht="14.5">
      <c r="B90" s="16" t="s">
        <v>2058</v>
      </c>
      <c r="C90" s="17" t="s">
        <v>2059</v>
      </c>
    </row>
    <row r="91" spans="2:3" ht="14.5">
      <c r="B91" s="16" t="s">
        <v>2060</v>
      </c>
      <c r="C91" s="17" t="s">
        <v>2059</v>
      </c>
    </row>
    <row r="92" spans="2:3" ht="14.5">
      <c r="B92" s="16" t="s">
        <v>2061</v>
      </c>
      <c r="C92" s="17" t="s">
        <v>2059</v>
      </c>
    </row>
    <row r="93" spans="2:3" ht="14.5">
      <c r="B93" s="16" t="s">
        <v>2062</v>
      </c>
      <c r="C93" s="17" t="s">
        <v>2059</v>
      </c>
    </row>
    <row r="94" spans="2:3" ht="14.5">
      <c r="B94" s="16" t="s">
        <v>2063</v>
      </c>
      <c r="C94" s="17" t="s">
        <v>2059</v>
      </c>
    </row>
    <row r="95" spans="2:3" ht="14.5">
      <c r="B95" s="16" t="s">
        <v>2064</v>
      </c>
      <c r="C95" s="17" t="s">
        <v>2059</v>
      </c>
    </row>
    <row r="96" spans="2:3" ht="14.5">
      <c r="B96" s="37" t="s">
        <v>2065</v>
      </c>
      <c r="C96" s="39" t="s">
        <v>2059</v>
      </c>
    </row>
    <row r="98" spans="2:7" ht="14.5">
      <c r="B98" s="16" t="s">
        <v>1882</v>
      </c>
      <c r="C98" s="17"/>
      <c r="D98" s="16"/>
    </row>
    <row r="99" spans="2:7" ht="29">
      <c r="B99" s="19" t="s">
        <v>1883</v>
      </c>
      <c r="C99" s="18" t="s">
        <v>1884</v>
      </c>
      <c r="D99" s="19" t="s">
        <v>1885</v>
      </c>
    </row>
    <row r="100" spans="2:7" ht="14.5">
      <c r="B100" s="16" t="s">
        <v>1859</v>
      </c>
      <c r="C100" s="17" t="s">
        <v>1859</v>
      </c>
      <c r="D100" s="16" t="s">
        <v>1859</v>
      </c>
    </row>
    <row r="102" spans="2:7" ht="13">
      <c r="B102" s="20" t="s">
        <v>1886</v>
      </c>
      <c r="C102" s="21">
        <v>45777</v>
      </c>
      <c r="D102" s="22"/>
      <c r="E102" s="22"/>
      <c r="F102" s="23"/>
    </row>
    <row r="103" spans="2:7" ht="13">
      <c r="B103" s="20" t="s">
        <v>1887</v>
      </c>
      <c r="C103" s="24" t="s">
        <v>1888</v>
      </c>
      <c r="D103" s="20" t="s">
        <v>1889</v>
      </c>
      <c r="E103" s="20" t="s">
        <v>1890</v>
      </c>
      <c r="F103" s="25" t="s">
        <v>1891</v>
      </c>
      <c r="G103" s="14"/>
    </row>
    <row r="104" spans="2:7">
      <c r="B104" s="22" t="s">
        <v>1859</v>
      </c>
      <c r="C104" s="26" t="s">
        <v>1859</v>
      </c>
      <c r="D104" s="22" t="s">
        <v>1859</v>
      </c>
      <c r="E104" s="22" t="s">
        <v>1859</v>
      </c>
      <c r="F104" s="27" t="s">
        <v>1859</v>
      </c>
    </row>
    <row r="107" spans="2:7" ht="13">
      <c r="B107" s="2" t="s">
        <v>1892</v>
      </c>
    </row>
    <row r="108" spans="2:7" ht="13">
      <c r="B108" s="2"/>
    </row>
    <row r="109" spans="2:7" ht="13">
      <c r="B109" s="2" t="s">
        <v>1893</v>
      </c>
    </row>
    <row r="110" spans="2:7" ht="13">
      <c r="B110" s="20" t="s">
        <v>1894</v>
      </c>
      <c r="C110" s="24" t="s">
        <v>1895</v>
      </c>
      <c r="D110" s="2"/>
    </row>
    <row r="111" spans="2:7">
      <c r="B111" s="22" t="s">
        <v>1859</v>
      </c>
      <c r="C111" s="26" t="s">
        <v>1859</v>
      </c>
    </row>
    <row r="113" spans="2:7" ht="13">
      <c r="B113" s="20" t="s">
        <v>1896</v>
      </c>
      <c r="C113" s="24" t="s">
        <v>1895</v>
      </c>
    </row>
    <row r="114" spans="2:7">
      <c r="B114" s="22" t="s">
        <v>1859</v>
      </c>
      <c r="C114" s="26" t="s">
        <v>1859</v>
      </c>
    </row>
    <row r="116" spans="2:7" ht="13">
      <c r="B116" s="20" t="s">
        <v>1897</v>
      </c>
      <c r="C116" s="24" t="s">
        <v>1898</v>
      </c>
    </row>
    <row r="117" spans="2:7">
      <c r="B117" s="22" t="s">
        <v>1859</v>
      </c>
      <c r="C117" s="26" t="s">
        <v>1859</v>
      </c>
    </row>
    <row r="119" spans="2:7" ht="13">
      <c r="B119" s="20" t="s">
        <v>1899</v>
      </c>
      <c r="C119" s="24" t="s">
        <v>1898</v>
      </c>
    </row>
    <row r="120" spans="2:7">
      <c r="B120" s="22" t="s">
        <v>1859</v>
      </c>
      <c r="C120" s="26" t="s">
        <v>1859</v>
      </c>
    </row>
    <row r="122" spans="2:7" ht="13">
      <c r="B122" s="20" t="s">
        <v>1900</v>
      </c>
      <c r="C122" s="24" t="s">
        <v>1859</v>
      </c>
    </row>
    <row r="124" spans="2:7" ht="13">
      <c r="B124" s="20" t="s">
        <v>1901</v>
      </c>
      <c r="C124" s="21">
        <v>45777</v>
      </c>
      <c r="D124" s="22"/>
      <c r="E124" s="22"/>
      <c r="F124" s="23"/>
    </row>
    <row r="125" spans="2:7" ht="13">
      <c r="B125" s="20" t="s">
        <v>1887</v>
      </c>
      <c r="C125" s="24" t="s">
        <v>1888</v>
      </c>
      <c r="D125" s="20" t="s">
        <v>1889</v>
      </c>
      <c r="E125" s="20" t="s">
        <v>1890</v>
      </c>
      <c r="F125" s="25" t="s">
        <v>1891</v>
      </c>
      <c r="G125" s="14"/>
    </row>
    <row r="126" spans="2:7">
      <c r="B126" s="22" t="s">
        <v>1859</v>
      </c>
      <c r="C126" s="26" t="s">
        <v>1859</v>
      </c>
      <c r="D126" s="22" t="s">
        <v>1859</v>
      </c>
      <c r="E126" s="22" t="s">
        <v>1859</v>
      </c>
      <c r="F126" s="27" t="s">
        <v>1859</v>
      </c>
    </row>
    <row r="127" spans="2:7" ht="13">
      <c r="B127" s="2" t="s">
        <v>1892</v>
      </c>
    </row>
    <row r="128" spans="2:7" ht="13">
      <c r="B128" s="2"/>
    </row>
    <row r="129" spans="2:4" ht="13">
      <c r="B129" s="2" t="s">
        <v>1893</v>
      </c>
    </row>
    <row r="130" spans="2:4" ht="13">
      <c r="B130" s="20" t="s">
        <v>1894</v>
      </c>
      <c r="C130" s="24" t="s">
        <v>1895</v>
      </c>
      <c r="D130" s="2"/>
    </row>
    <row r="131" spans="2:4">
      <c r="B131" s="22" t="s">
        <v>1859</v>
      </c>
      <c r="C131" s="26" t="s">
        <v>1859</v>
      </c>
    </row>
    <row r="133" spans="2:4" ht="13">
      <c r="B133" s="20" t="s">
        <v>1896</v>
      </c>
      <c r="C133" s="24" t="s">
        <v>1895</v>
      </c>
    </row>
    <row r="134" spans="2:4">
      <c r="B134" s="22" t="s">
        <v>1859</v>
      </c>
      <c r="C134" s="26" t="s">
        <v>1859</v>
      </c>
    </row>
    <row r="136" spans="2:4" ht="13">
      <c r="B136" s="20" t="s">
        <v>1897</v>
      </c>
      <c r="C136" s="24" t="s">
        <v>1898</v>
      </c>
    </row>
    <row r="137" spans="2:4">
      <c r="B137" s="22" t="s">
        <v>1859</v>
      </c>
      <c r="C137" s="26" t="s">
        <v>1859</v>
      </c>
    </row>
    <row r="139" spans="2:4" ht="13">
      <c r="B139" s="20" t="s">
        <v>1899</v>
      </c>
      <c r="C139" s="24" t="s">
        <v>1898</v>
      </c>
    </row>
    <row r="140" spans="2:4">
      <c r="B140" s="22" t="s">
        <v>1859</v>
      </c>
      <c r="C140" s="26" t="s">
        <v>1859</v>
      </c>
    </row>
    <row r="142" spans="2:4" ht="13">
      <c r="B142" s="20" t="s">
        <v>1900</v>
      </c>
      <c r="C142" s="24" t="s">
        <v>1859</v>
      </c>
    </row>
    <row r="145" spans="2:80" ht="13">
      <c r="B145" s="2" t="s">
        <v>1902</v>
      </c>
    </row>
    <row r="147" spans="2:80" ht="13">
      <c r="B147" s="20" t="s">
        <v>1887</v>
      </c>
      <c r="C147" s="24" t="s">
        <v>1903</v>
      </c>
      <c r="D147" s="20" t="s">
        <v>1904</v>
      </c>
      <c r="E147" s="20" t="s">
        <v>1905</v>
      </c>
      <c r="F147" s="14"/>
    </row>
    <row r="148" spans="2:80">
      <c r="B148" s="22" t="s">
        <v>1859</v>
      </c>
      <c r="C148" s="26" t="s">
        <v>1859</v>
      </c>
      <c r="D148" s="22" t="s">
        <v>1859</v>
      </c>
      <c r="E148" s="22" t="s">
        <v>1859</v>
      </c>
    </row>
    <row r="151" spans="2:80" ht="13">
      <c r="B151" s="2" t="s">
        <v>1906</v>
      </c>
      <c r="C151" s="12" t="s">
        <v>1859</v>
      </c>
      <c r="D151" s="2"/>
      <c r="E151" s="2"/>
      <c r="F151" s="14"/>
      <c r="G151" s="14"/>
      <c r="H151" s="14"/>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row>
    <row r="153" spans="2:80" ht="13">
      <c r="B153" s="2" t="s">
        <v>1907</v>
      </c>
    </row>
    <row r="155" spans="2:80" ht="13">
      <c r="B155" s="20" t="s">
        <v>1908</v>
      </c>
      <c r="C155" s="24" t="s">
        <v>1895</v>
      </c>
      <c r="D155" s="2"/>
    </row>
    <row r="156" spans="2:80">
      <c r="B156" s="22" t="s">
        <v>1859</v>
      </c>
      <c r="C156" s="26" t="s">
        <v>1859</v>
      </c>
    </row>
    <row r="159" spans="2:80" ht="13">
      <c r="B159" s="20" t="s">
        <v>1909</v>
      </c>
      <c r="C159" s="24" t="s">
        <v>1910</v>
      </c>
      <c r="D159" s="2"/>
    </row>
    <row r="160" spans="2:80">
      <c r="B160" s="22" t="s">
        <v>1859</v>
      </c>
      <c r="C160" s="26" t="s">
        <v>1859</v>
      </c>
    </row>
    <row r="163" spans="2:80" ht="13">
      <c r="B163" s="2" t="s">
        <v>1911</v>
      </c>
    </row>
    <row r="166" spans="2:80" ht="13">
      <c r="B166" s="2" t="s">
        <v>1912</v>
      </c>
    </row>
    <row r="168" spans="2:80" ht="13">
      <c r="B168" s="20" t="s">
        <v>1887</v>
      </c>
      <c r="C168" s="24" t="s">
        <v>1913</v>
      </c>
      <c r="D168" s="20" t="s">
        <v>1903</v>
      </c>
      <c r="E168" s="20" t="s">
        <v>1904</v>
      </c>
      <c r="F168" s="25" t="s">
        <v>1905</v>
      </c>
      <c r="G168" s="14"/>
    </row>
    <row r="169" spans="2:80">
      <c r="B169" s="22" t="s">
        <v>1859</v>
      </c>
      <c r="C169" s="26" t="s">
        <v>1859</v>
      </c>
      <c r="D169" s="22" t="s">
        <v>1859</v>
      </c>
      <c r="E169" s="22" t="s">
        <v>1859</v>
      </c>
      <c r="F169" s="27" t="s">
        <v>1859</v>
      </c>
    </row>
    <row r="172" spans="2:80" ht="13">
      <c r="B172" s="2" t="s">
        <v>1906</v>
      </c>
      <c r="C172" s="12" t="s">
        <v>1859</v>
      </c>
      <c r="D172" s="2"/>
      <c r="E172" s="2"/>
      <c r="F172" s="14"/>
      <c r="G172" s="14"/>
      <c r="H172" s="14"/>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row>
    <row r="174" spans="2:80" ht="13">
      <c r="B174" s="2" t="s">
        <v>1907</v>
      </c>
    </row>
    <row r="176" spans="2:80" ht="13">
      <c r="B176" s="20" t="s">
        <v>1908</v>
      </c>
      <c r="C176" s="24" t="s">
        <v>1895</v>
      </c>
      <c r="D176" s="2"/>
    </row>
    <row r="177" spans="2:7">
      <c r="B177" s="22" t="s">
        <v>1859</v>
      </c>
      <c r="C177" s="26" t="s">
        <v>1859</v>
      </c>
    </row>
    <row r="180" spans="2:7" ht="13">
      <c r="B180" s="20" t="s">
        <v>1909</v>
      </c>
      <c r="C180" s="24" t="s">
        <v>1910</v>
      </c>
      <c r="D180" s="2"/>
    </row>
    <row r="181" spans="2:7">
      <c r="B181" s="22" t="s">
        <v>1859</v>
      </c>
      <c r="C181" s="26" t="s">
        <v>1859</v>
      </c>
    </row>
    <row r="184" spans="2:7" ht="13">
      <c r="B184" s="2" t="s">
        <v>1911</v>
      </c>
    </row>
    <row r="187" spans="2:7" ht="13">
      <c r="B187" s="2" t="s">
        <v>1914</v>
      </c>
    </row>
    <row r="188" spans="2:7" ht="13">
      <c r="B188" s="20" t="s">
        <v>1887</v>
      </c>
      <c r="C188" s="24" t="s">
        <v>1915</v>
      </c>
      <c r="D188" s="20" t="s">
        <v>1916</v>
      </c>
      <c r="E188" s="20" t="s">
        <v>1917</v>
      </c>
      <c r="F188" s="25" t="s">
        <v>1918</v>
      </c>
      <c r="G188" s="14"/>
    </row>
    <row r="189" spans="2:7">
      <c r="B189" s="22" t="s">
        <v>1859</v>
      </c>
      <c r="C189" s="26" t="s">
        <v>1859</v>
      </c>
      <c r="D189" s="22" t="s">
        <v>1859</v>
      </c>
      <c r="E189" s="22" t="s">
        <v>1859</v>
      </c>
      <c r="F189" s="27" t="s">
        <v>1859</v>
      </c>
    </row>
    <row r="190" spans="2:7">
      <c r="B190" s="1" t="s">
        <v>1919</v>
      </c>
    </row>
  </sheetData>
  <mergeCells count="3">
    <mergeCell ref="B1:E1"/>
    <mergeCell ref="C3:C6"/>
    <mergeCell ref="D3:D6"/>
  </mergeCells>
  <phoneticPr fontId="0" type="noConversion"/>
  <hyperlinks>
    <hyperlink ref="A1" location="Index!A1" display="Index" xr:uid="{00E3800F-4370-499D-AD24-A6C22E1AEEDF}"/>
  </hyperlinks>
  <pageMargins left="0.75" right="0.75" top="1" bottom="1" header="0.5" footer="0.5"/>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49CC3-F4DE-47A9-8486-5D4A17D95499}">
  <sheetPr codeName="Sheet60"/>
  <dimension ref="A1:CB206"/>
  <sheetViews>
    <sheetView workbookViewId="0">
      <selection activeCell="E3" sqref="E3"/>
    </sheetView>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9.81640625" style="1" customWidth="1"/>
    <col min="6" max="6" width="29" style="4" bestFit="1" customWidth="1"/>
    <col min="7" max="7" width="18.1796875" style="4" bestFit="1" customWidth="1"/>
    <col min="8" max="8" width="9.1796875" style="4" bestFit="1"/>
    <col min="9" max="16384" width="9.1796875" style="1"/>
  </cols>
  <sheetData>
    <row r="1" spans="1:9" ht="13">
      <c r="A1" s="3" t="s">
        <v>1693</v>
      </c>
      <c r="B1" s="206" t="s">
        <v>1818</v>
      </c>
      <c r="C1" s="206"/>
      <c r="D1" s="206"/>
      <c r="E1" s="206"/>
    </row>
    <row r="3" spans="1:9" ht="14.5">
      <c r="B3" s="5" t="s">
        <v>2166</v>
      </c>
      <c r="C3" s="210"/>
      <c r="D3" s="211"/>
      <c r="E3" s="6"/>
    </row>
    <row r="4" spans="1:9" ht="14.5">
      <c r="B4" s="7" t="s">
        <v>2167</v>
      </c>
      <c r="C4" s="210"/>
      <c r="D4" s="211"/>
      <c r="E4" s="6"/>
    </row>
    <row r="5" spans="1:9" ht="14.5">
      <c r="B5" s="7" t="s">
        <v>1829</v>
      </c>
      <c r="C5" s="210"/>
      <c r="D5" s="211"/>
      <c r="E5" s="6"/>
    </row>
    <row r="6" spans="1:9" ht="14.5">
      <c r="B6" s="7" t="s">
        <v>2168</v>
      </c>
      <c r="C6" s="210"/>
      <c r="D6" s="211"/>
      <c r="E6" s="6"/>
    </row>
    <row r="7" spans="1:9" ht="14.5">
      <c r="B7" s="7" t="s">
        <v>2169</v>
      </c>
      <c r="C7" s="210"/>
      <c r="D7" s="211"/>
      <c r="E7" s="6"/>
    </row>
    <row r="8" spans="1:9" ht="29">
      <c r="B8" s="7" t="s">
        <v>1832</v>
      </c>
      <c r="C8" s="41" t="s">
        <v>1833</v>
      </c>
      <c r="D8" s="41" t="s">
        <v>1834</v>
      </c>
      <c r="E8" s="6"/>
    </row>
    <row r="10" spans="1:9">
      <c r="B10" s="1" t="s">
        <v>1847</v>
      </c>
    </row>
    <row r="12" spans="1:9" ht="13">
      <c r="B12" s="10" t="s">
        <v>1835</v>
      </c>
      <c r="C12" s="11" t="s">
        <v>1836</v>
      </c>
      <c r="D12" s="10" t="s">
        <v>1837</v>
      </c>
      <c r="E12" s="10" t="s">
        <v>1838</v>
      </c>
      <c r="F12" s="13" t="s">
        <v>1848</v>
      </c>
      <c r="G12" s="13" t="s">
        <v>1849</v>
      </c>
      <c r="H12" s="13" t="s">
        <v>1850</v>
      </c>
      <c r="I12" s="2" t="s">
        <v>1851</v>
      </c>
    </row>
    <row r="13" spans="1:9" ht="13">
      <c r="B13" s="2" t="s">
        <v>1839</v>
      </c>
    </row>
    <row r="14" spans="1:9" ht="13">
      <c r="B14" s="2" t="s">
        <v>1840</v>
      </c>
    </row>
    <row r="15" spans="1:9">
      <c r="B15" s="1" t="s">
        <v>2974</v>
      </c>
      <c r="C15" s="9" t="s">
        <v>1841</v>
      </c>
      <c r="D15" s="1" t="s">
        <v>2170</v>
      </c>
      <c r="E15" s="1" t="s">
        <v>2171</v>
      </c>
      <c r="F15" s="4">
        <v>4691125</v>
      </c>
      <c r="G15" s="4">
        <v>48062.92</v>
      </c>
      <c r="H15" s="4">
        <v>5.0999999999999996</v>
      </c>
    </row>
    <row r="16" spans="1:9">
      <c r="B16" s="1" t="s">
        <v>2652</v>
      </c>
      <c r="C16" s="9" t="s">
        <v>1841</v>
      </c>
      <c r="D16" s="1" t="s">
        <v>2140</v>
      </c>
      <c r="E16" s="1" t="s">
        <v>2172</v>
      </c>
      <c r="F16" s="4">
        <v>3090522</v>
      </c>
      <c r="G16" s="4">
        <v>34972.35</v>
      </c>
      <c r="H16" s="4">
        <v>3.71</v>
      </c>
    </row>
    <row r="17" spans="2:8">
      <c r="B17" s="1" t="s">
        <v>2975</v>
      </c>
      <c r="C17" s="9" t="s">
        <v>1841</v>
      </c>
      <c r="D17" s="1" t="s">
        <v>2170</v>
      </c>
      <c r="E17" s="1" t="s">
        <v>2173</v>
      </c>
      <c r="F17" s="4">
        <v>763051</v>
      </c>
      <c r="G17" s="4">
        <v>33507.1</v>
      </c>
      <c r="H17" s="4">
        <v>3.56</v>
      </c>
    </row>
    <row r="18" spans="2:8">
      <c r="B18" s="1" t="s">
        <v>2976</v>
      </c>
      <c r="C18" s="9" t="s">
        <v>1841</v>
      </c>
      <c r="D18" s="1" t="s">
        <v>2077</v>
      </c>
      <c r="E18" s="1" t="s">
        <v>2174</v>
      </c>
      <c r="F18" s="4">
        <v>49950000</v>
      </c>
      <c r="G18" s="4">
        <v>32412.560000000001</v>
      </c>
      <c r="H18" s="4">
        <v>3.44</v>
      </c>
    </row>
    <row r="19" spans="2:8">
      <c r="B19" s="1" t="s">
        <v>2118</v>
      </c>
      <c r="C19" s="9" t="s">
        <v>1841</v>
      </c>
      <c r="D19" s="1" t="s">
        <v>2119</v>
      </c>
      <c r="E19" s="1" t="s">
        <v>2120</v>
      </c>
      <c r="F19" s="4">
        <v>2777719</v>
      </c>
      <c r="G19" s="4">
        <v>30107.7</v>
      </c>
      <c r="H19" s="4">
        <v>3.2</v>
      </c>
    </row>
    <row r="20" spans="2:8">
      <c r="B20" s="1" t="s">
        <v>2977</v>
      </c>
      <c r="C20" s="9" t="s">
        <v>1841</v>
      </c>
      <c r="D20" s="1" t="s">
        <v>2175</v>
      </c>
      <c r="E20" s="1" t="s">
        <v>2176</v>
      </c>
      <c r="F20" s="4">
        <v>4220214</v>
      </c>
      <c r="G20" s="4">
        <v>28410.48</v>
      </c>
      <c r="H20" s="4">
        <v>3.02</v>
      </c>
    </row>
    <row r="21" spans="2:8">
      <c r="B21" s="1" t="s">
        <v>2978</v>
      </c>
      <c r="C21" s="9" t="s">
        <v>1841</v>
      </c>
      <c r="D21" s="1" t="s">
        <v>2151</v>
      </c>
      <c r="E21" s="1" t="s">
        <v>2177</v>
      </c>
      <c r="F21" s="4">
        <v>11227712</v>
      </c>
      <c r="G21" s="4">
        <v>27587.61</v>
      </c>
      <c r="H21" s="4">
        <v>2.93</v>
      </c>
    </row>
    <row r="22" spans="2:8">
      <c r="B22" s="1" t="s">
        <v>2979</v>
      </c>
      <c r="C22" s="9" t="s">
        <v>1841</v>
      </c>
      <c r="D22" s="1" t="s">
        <v>2140</v>
      </c>
      <c r="E22" s="1" t="s">
        <v>2178</v>
      </c>
      <c r="F22" s="4">
        <v>8577657</v>
      </c>
      <c r="G22" s="4">
        <v>24810.87</v>
      </c>
      <c r="H22" s="4">
        <v>2.63</v>
      </c>
    </row>
    <row r="23" spans="2:8">
      <c r="B23" s="1" t="s">
        <v>2980</v>
      </c>
      <c r="C23" s="9" t="s">
        <v>1841</v>
      </c>
      <c r="D23" s="1" t="s">
        <v>2140</v>
      </c>
      <c r="E23" s="1" t="s">
        <v>2179</v>
      </c>
      <c r="F23" s="4">
        <v>7101529</v>
      </c>
      <c r="G23" s="4">
        <v>23974.76</v>
      </c>
      <c r="H23" s="4">
        <v>2.5499999999999998</v>
      </c>
    </row>
    <row r="24" spans="2:8">
      <c r="B24" s="1" t="s">
        <v>2981</v>
      </c>
      <c r="C24" s="9" t="s">
        <v>1841</v>
      </c>
      <c r="D24" s="1" t="s">
        <v>2098</v>
      </c>
      <c r="E24" s="1" t="s">
        <v>2180</v>
      </c>
      <c r="F24" s="4">
        <v>1802967</v>
      </c>
      <c r="G24" s="4">
        <v>23379.07</v>
      </c>
      <c r="H24" s="4">
        <v>2.48</v>
      </c>
    </row>
    <row r="25" spans="2:8">
      <c r="B25" s="1" t="s">
        <v>2181</v>
      </c>
      <c r="C25" s="9" t="s">
        <v>1841</v>
      </c>
      <c r="D25" s="1" t="s">
        <v>2175</v>
      </c>
      <c r="E25" s="1" t="s">
        <v>2182</v>
      </c>
      <c r="F25" s="4">
        <v>11907432</v>
      </c>
      <c r="G25" s="4">
        <v>21434.57</v>
      </c>
      <c r="H25" s="4">
        <v>2.2799999999999998</v>
      </c>
    </row>
    <row r="26" spans="2:8">
      <c r="B26" s="1" t="s">
        <v>2982</v>
      </c>
      <c r="C26" s="9" t="s">
        <v>1841</v>
      </c>
      <c r="D26" s="1" t="s">
        <v>2083</v>
      </c>
      <c r="E26" s="1" t="s">
        <v>2183</v>
      </c>
      <c r="F26" s="4">
        <v>1160843</v>
      </c>
      <c r="G26" s="4">
        <v>20835.97</v>
      </c>
      <c r="H26" s="4">
        <v>2.21</v>
      </c>
    </row>
    <row r="27" spans="2:8">
      <c r="B27" s="1" t="s">
        <v>2983</v>
      </c>
      <c r="C27" s="9" t="s">
        <v>1841</v>
      </c>
      <c r="D27" s="1" t="s">
        <v>2170</v>
      </c>
      <c r="E27" s="1" t="s">
        <v>2184</v>
      </c>
      <c r="F27" s="4">
        <v>209256</v>
      </c>
      <c r="G27" s="4">
        <v>20248.55</v>
      </c>
      <c r="H27" s="4">
        <v>2.15</v>
      </c>
    </row>
    <row r="28" spans="2:8">
      <c r="B28" s="1" t="s">
        <v>2655</v>
      </c>
      <c r="C28" s="9" t="s">
        <v>1841</v>
      </c>
      <c r="D28" s="1" t="s">
        <v>2127</v>
      </c>
      <c r="E28" s="1" t="s">
        <v>2128</v>
      </c>
      <c r="F28" s="4">
        <v>1965500</v>
      </c>
      <c r="G28" s="4">
        <v>20034.34</v>
      </c>
      <c r="H28" s="4">
        <v>2.13</v>
      </c>
    </row>
    <row r="29" spans="2:8">
      <c r="B29" s="1" t="s">
        <v>2954</v>
      </c>
      <c r="C29" s="9" t="s">
        <v>1841</v>
      </c>
      <c r="D29" s="1" t="s">
        <v>2094</v>
      </c>
      <c r="E29" s="1" t="s">
        <v>2114</v>
      </c>
      <c r="F29" s="4">
        <v>6686883</v>
      </c>
      <c r="G29" s="4">
        <v>19418.71</v>
      </c>
      <c r="H29" s="4">
        <v>2.06</v>
      </c>
    </row>
    <row r="30" spans="2:8">
      <c r="B30" s="1" t="s">
        <v>2984</v>
      </c>
      <c r="C30" s="9" t="s">
        <v>1841</v>
      </c>
      <c r="D30" s="1" t="s">
        <v>2115</v>
      </c>
      <c r="E30" s="1" t="s">
        <v>2185</v>
      </c>
      <c r="F30" s="4">
        <v>3347532</v>
      </c>
      <c r="G30" s="4">
        <v>18828.189999999999</v>
      </c>
      <c r="H30" s="4">
        <v>2</v>
      </c>
    </row>
    <row r="31" spans="2:8">
      <c r="B31" s="1" t="s">
        <v>2985</v>
      </c>
      <c r="C31" s="9" t="s">
        <v>1841</v>
      </c>
      <c r="D31" s="1" t="s">
        <v>2115</v>
      </c>
      <c r="E31" s="1" t="s">
        <v>2186</v>
      </c>
      <c r="F31" s="4">
        <v>2496000</v>
      </c>
      <c r="G31" s="4">
        <v>18264.48</v>
      </c>
      <c r="H31" s="4">
        <v>1.94</v>
      </c>
    </row>
    <row r="32" spans="2:8">
      <c r="B32" s="1" t="s">
        <v>2626</v>
      </c>
      <c r="C32" s="9" t="s">
        <v>1841</v>
      </c>
      <c r="D32" s="1" t="s">
        <v>2101</v>
      </c>
      <c r="E32" s="1" t="s">
        <v>2187</v>
      </c>
      <c r="F32" s="4">
        <v>731475</v>
      </c>
      <c r="G32" s="4">
        <v>17962.830000000002</v>
      </c>
      <c r="H32" s="4">
        <v>1.91</v>
      </c>
    </row>
    <row r="33" spans="2:8">
      <c r="B33" s="1" t="s">
        <v>2986</v>
      </c>
      <c r="C33" s="9" t="s">
        <v>1841</v>
      </c>
      <c r="D33" s="1" t="s">
        <v>2149</v>
      </c>
      <c r="E33" s="1" t="s">
        <v>2188</v>
      </c>
      <c r="F33" s="4">
        <v>3342304</v>
      </c>
      <c r="G33" s="4">
        <v>17040.740000000002</v>
      </c>
      <c r="H33" s="4">
        <v>1.81</v>
      </c>
    </row>
    <row r="34" spans="2:8">
      <c r="B34" s="1" t="s">
        <v>2987</v>
      </c>
      <c r="C34" s="9" t="s">
        <v>1841</v>
      </c>
      <c r="D34" s="1" t="s">
        <v>2140</v>
      </c>
      <c r="E34" s="1" t="s">
        <v>2189</v>
      </c>
      <c r="F34" s="4">
        <v>3701754</v>
      </c>
      <c r="G34" s="4">
        <v>16739.330000000002</v>
      </c>
      <c r="H34" s="4">
        <v>1.78</v>
      </c>
    </row>
    <row r="35" spans="2:8">
      <c r="B35" s="1" t="s">
        <v>2988</v>
      </c>
      <c r="C35" s="9" t="s">
        <v>1841</v>
      </c>
      <c r="D35" s="1" t="s">
        <v>2160</v>
      </c>
      <c r="E35" s="1" t="s">
        <v>2190</v>
      </c>
      <c r="F35" s="4">
        <v>3639258</v>
      </c>
      <c r="G35" s="4">
        <v>16445.810000000001</v>
      </c>
      <c r="H35" s="4">
        <v>1.75</v>
      </c>
    </row>
    <row r="36" spans="2:8">
      <c r="B36" s="1" t="s">
        <v>2989</v>
      </c>
      <c r="C36" s="9" t="s">
        <v>1841</v>
      </c>
      <c r="D36" s="1" t="s">
        <v>2151</v>
      </c>
      <c r="E36" s="1" t="s">
        <v>2191</v>
      </c>
      <c r="F36" s="4">
        <v>4875848</v>
      </c>
      <c r="G36" s="4">
        <v>16139.06</v>
      </c>
      <c r="H36" s="4">
        <v>1.71</v>
      </c>
    </row>
    <row r="37" spans="2:8">
      <c r="B37" s="1" t="s">
        <v>2961</v>
      </c>
      <c r="C37" s="9" t="s">
        <v>1841</v>
      </c>
      <c r="D37" s="1" t="s">
        <v>2077</v>
      </c>
      <c r="E37" s="1" t="s">
        <v>2134</v>
      </c>
      <c r="F37" s="4">
        <v>11340118</v>
      </c>
      <c r="G37" s="4">
        <v>15327.3</v>
      </c>
      <c r="H37" s="4">
        <v>1.63</v>
      </c>
    </row>
    <row r="38" spans="2:8">
      <c r="B38" s="1" t="s">
        <v>2990</v>
      </c>
      <c r="C38" s="9" t="s">
        <v>1841</v>
      </c>
      <c r="D38" s="1" t="s">
        <v>2098</v>
      </c>
      <c r="E38" s="1" t="s">
        <v>2192</v>
      </c>
      <c r="F38" s="4">
        <v>1329000</v>
      </c>
      <c r="G38" s="4">
        <v>15112.06</v>
      </c>
      <c r="H38" s="4">
        <v>1.6</v>
      </c>
    </row>
    <row r="39" spans="2:8">
      <c r="B39" s="1" t="s">
        <v>2991</v>
      </c>
      <c r="C39" s="9" t="s">
        <v>1841</v>
      </c>
      <c r="D39" s="1" t="s">
        <v>2140</v>
      </c>
      <c r="E39" s="1" t="s">
        <v>2193</v>
      </c>
      <c r="F39" s="4">
        <v>2055590</v>
      </c>
      <c r="G39" s="4">
        <v>15060.28</v>
      </c>
      <c r="H39" s="4">
        <v>1.6</v>
      </c>
    </row>
    <row r="40" spans="2:8">
      <c r="B40" s="1" t="s">
        <v>2992</v>
      </c>
      <c r="C40" s="9" t="s">
        <v>1841</v>
      </c>
      <c r="D40" s="1" t="s">
        <v>2194</v>
      </c>
      <c r="E40" s="1" t="s">
        <v>2195</v>
      </c>
      <c r="F40" s="4">
        <v>10859605</v>
      </c>
      <c r="G40" s="4">
        <v>14442.19</v>
      </c>
      <c r="H40" s="4">
        <v>1.53</v>
      </c>
    </row>
    <row r="41" spans="2:8">
      <c r="B41" s="1" t="s">
        <v>2993</v>
      </c>
      <c r="C41" s="9" t="s">
        <v>1841</v>
      </c>
      <c r="D41" s="1" t="s">
        <v>2160</v>
      </c>
      <c r="E41" s="1" t="s">
        <v>2196</v>
      </c>
      <c r="F41" s="4">
        <v>2734324</v>
      </c>
      <c r="G41" s="4">
        <v>14366.14</v>
      </c>
      <c r="H41" s="4">
        <v>1.53</v>
      </c>
    </row>
    <row r="42" spans="2:8">
      <c r="B42" s="1" t="s">
        <v>2994</v>
      </c>
      <c r="C42" s="9" t="s">
        <v>1841</v>
      </c>
      <c r="D42" s="1" t="s">
        <v>2096</v>
      </c>
      <c r="E42" s="1" t="s">
        <v>2197</v>
      </c>
      <c r="F42" s="4">
        <v>1782421</v>
      </c>
      <c r="G42" s="4">
        <v>13769.2</v>
      </c>
      <c r="H42" s="4">
        <v>1.46</v>
      </c>
    </row>
    <row r="43" spans="2:8">
      <c r="B43" s="1" t="s">
        <v>2995</v>
      </c>
      <c r="C43" s="9" t="s">
        <v>1841</v>
      </c>
      <c r="D43" s="1" t="s">
        <v>2140</v>
      </c>
      <c r="E43" s="1" t="s">
        <v>2198</v>
      </c>
      <c r="F43" s="4">
        <v>2934058</v>
      </c>
      <c r="G43" s="4">
        <v>13465.86</v>
      </c>
      <c r="H43" s="4">
        <v>1.43</v>
      </c>
    </row>
    <row r="44" spans="2:8">
      <c r="B44" s="1" t="s">
        <v>2966</v>
      </c>
      <c r="C44" s="9" t="s">
        <v>1841</v>
      </c>
      <c r="D44" s="1" t="s">
        <v>2109</v>
      </c>
      <c r="E44" s="1" t="s">
        <v>2144</v>
      </c>
      <c r="F44" s="4">
        <v>3232701</v>
      </c>
      <c r="G44" s="4">
        <v>13123.15</v>
      </c>
      <c r="H44" s="4">
        <v>1.39</v>
      </c>
    </row>
    <row r="45" spans="2:8">
      <c r="B45" s="1" t="s">
        <v>2996</v>
      </c>
      <c r="C45" s="9" t="s">
        <v>1841</v>
      </c>
      <c r="D45" s="1" t="s">
        <v>2170</v>
      </c>
      <c r="E45" s="1" t="s">
        <v>2199</v>
      </c>
      <c r="F45" s="4">
        <v>3600000</v>
      </c>
      <c r="G45" s="4">
        <v>12947.4</v>
      </c>
      <c r="H45" s="4">
        <v>1.37</v>
      </c>
    </row>
    <row r="46" spans="2:8">
      <c r="B46" s="1" t="s">
        <v>2997</v>
      </c>
      <c r="C46" s="9" t="s">
        <v>1841</v>
      </c>
      <c r="D46" s="1" t="s">
        <v>2098</v>
      </c>
      <c r="E46" s="1" t="s">
        <v>2200</v>
      </c>
      <c r="F46" s="4">
        <v>3300000</v>
      </c>
      <c r="G46" s="4">
        <v>12795.75</v>
      </c>
      <c r="H46" s="4">
        <v>1.36</v>
      </c>
    </row>
    <row r="47" spans="2:8">
      <c r="B47" s="1" t="s">
        <v>2998</v>
      </c>
      <c r="C47" s="9" t="s">
        <v>1841</v>
      </c>
      <c r="D47" s="1" t="s">
        <v>2201</v>
      </c>
      <c r="E47" s="1" t="s">
        <v>2202</v>
      </c>
      <c r="F47" s="4">
        <v>1503967</v>
      </c>
      <c r="G47" s="4">
        <v>12761.91</v>
      </c>
      <c r="H47" s="4">
        <v>1.36</v>
      </c>
    </row>
    <row r="48" spans="2:8">
      <c r="B48" s="1" t="s">
        <v>2999</v>
      </c>
      <c r="C48" s="9" t="s">
        <v>1841</v>
      </c>
      <c r="D48" s="1" t="s">
        <v>2109</v>
      </c>
      <c r="E48" s="1" t="s">
        <v>2203</v>
      </c>
      <c r="F48" s="4">
        <v>3158073</v>
      </c>
      <c r="G48" s="4">
        <v>12621.24</v>
      </c>
      <c r="H48" s="4">
        <v>1.34</v>
      </c>
    </row>
    <row r="49" spans="2:8">
      <c r="B49" s="1" t="s">
        <v>2633</v>
      </c>
      <c r="C49" s="9" t="s">
        <v>1841</v>
      </c>
      <c r="D49" s="1" t="s">
        <v>2127</v>
      </c>
      <c r="E49" s="1" t="s">
        <v>2204</v>
      </c>
      <c r="F49" s="4">
        <v>1820266</v>
      </c>
      <c r="G49" s="4">
        <v>11626.04</v>
      </c>
      <c r="H49" s="4">
        <v>1.23</v>
      </c>
    </row>
    <row r="50" spans="2:8">
      <c r="B50" s="1" t="s">
        <v>3000</v>
      </c>
      <c r="C50" s="9" t="s">
        <v>1841</v>
      </c>
      <c r="D50" s="1" t="s">
        <v>2205</v>
      </c>
      <c r="E50" s="1" t="s">
        <v>2206</v>
      </c>
      <c r="F50" s="4">
        <v>517855</v>
      </c>
      <c r="G50" s="4">
        <v>10496.92</v>
      </c>
      <c r="H50" s="4">
        <v>1.1100000000000001</v>
      </c>
    </row>
    <row r="51" spans="2:8">
      <c r="B51" s="1" t="s">
        <v>3001</v>
      </c>
      <c r="C51" s="9" t="s">
        <v>1841</v>
      </c>
      <c r="D51" s="1" t="s">
        <v>2109</v>
      </c>
      <c r="E51" s="1" t="s">
        <v>2207</v>
      </c>
      <c r="F51" s="4">
        <v>527911</v>
      </c>
      <c r="G51" s="4">
        <v>10453.69</v>
      </c>
      <c r="H51" s="4">
        <v>1.1100000000000001</v>
      </c>
    </row>
    <row r="52" spans="2:8">
      <c r="B52" s="1" t="s">
        <v>3002</v>
      </c>
      <c r="C52" s="9" t="s">
        <v>1841</v>
      </c>
      <c r="D52" s="1" t="s">
        <v>2094</v>
      </c>
      <c r="E52" s="1" t="s">
        <v>2208</v>
      </c>
      <c r="F52" s="4">
        <v>287484</v>
      </c>
      <c r="G52" s="4">
        <v>9930.56</v>
      </c>
      <c r="H52" s="4">
        <v>1.05</v>
      </c>
    </row>
    <row r="53" spans="2:8">
      <c r="B53" s="1" t="s">
        <v>2209</v>
      </c>
      <c r="C53" s="9" t="s">
        <v>1841</v>
      </c>
      <c r="D53" s="1" t="s">
        <v>2094</v>
      </c>
      <c r="E53" s="1" t="s">
        <v>2210</v>
      </c>
      <c r="F53" s="4">
        <v>1692675</v>
      </c>
      <c r="G53" s="4">
        <v>9304.6299999999992</v>
      </c>
      <c r="H53" s="4">
        <v>0.99</v>
      </c>
    </row>
    <row r="54" spans="2:8">
      <c r="B54" s="1" t="s">
        <v>3003</v>
      </c>
      <c r="C54" s="9" t="s">
        <v>1841</v>
      </c>
      <c r="D54" s="1" t="s">
        <v>2140</v>
      </c>
      <c r="E54" s="1" t="s">
        <v>2211</v>
      </c>
      <c r="F54" s="4">
        <v>800000</v>
      </c>
      <c r="G54" s="4">
        <v>8177.6</v>
      </c>
      <c r="H54" s="4">
        <v>0.87</v>
      </c>
    </row>
    <row r="55" spans="2:8">
      <c r="B55" s="1" t="s">
        <v>3004</v>
      </c>
      <c r="C55" s="9" t="s">
        <v>1841</v>
      </c>
      <c r="D55" s="1" t="s">
        <v>2212</v>
      </c>
      <c r="E55" s="1" t="s">
        <v>2213</v>
      </c>
      <c r="F55" s="4">
        <v>782332</v>
      </c>
      <c r="G55" s="4">
        <v>8157.38</v>
      </c>
      <c r="H55" s="4">
        <v>0.87</v>
      </c>
    </row>
    <row r="56" spans="2:8">
      <c r="B56" s="1" t="s">
        <v>3005</v>
      </c>
      <c r="C56" s="9" t="s">
        <v>1841</v>
      </c>
      <c r="D56" s="1" t="s">
        <v>2151</v>
      </c>
      <c r="E56" s="1" t="s">
        <v>2214</v>
      </c>
      <c r="F56" s="4">
        <v>4804600</v>
      </c>
      <c r="G56" s="4">
        <v>8044.09</v>
      </c>
      <c r="H56" s="4">
        <v>0.85</v>
      </c>
    </row>
    <row r="57" spans="2:8">
      <c r="B57" s="1" t="s">
        <v>3006</v>
      </c>
      <c r="C57" s="9" t="s">
        <v>1841</v>
      </c>
      <c r="D57" s="1" t="s">
        <v>2140</v>
      </c>
      <c r="E57" s="1" t="s">
        <v>2215</v>
      </c>
      <c r="F57" s="4">
        <v>900700</v>
      </c>
      <c r="G57" s="4">
        <v>7805.02</v>
      </c>
      <c r="H57" s="4">
        <v>0.83</v>
      </c>
    </row>
    <row r="58" spans="2:8">
      <c r="B58" s="1" t="s">
        <v>3007</v>
      </c>
      <c r="C58" s="9" t="s">
        <v>1841</v>
      </c>
      <c r="D58" s="1" t="s">
        <v>2132</v>
      </c>
      <c r="E58" s="1" t="s">
        <v>2216</v>
      </c>
      <c r="F58" s="4">
        <v>3504521</v>
      </c>
      <c r="G58" s="4">
        <v>7331.81</v>
      </c>
      <c r="H58" s="4">
        <v>0.78</v>
      </c>
    </row>
    <row r="59" spans="2:8">
      <c r="B59" s="1" t="s">
        <v>2217</v>
      </c>
      <c r="C59" s="9" t="s">
        <v>1841</v>
      </c>
      <c r="D59" s="1" t="s">
        <v>2098</v>
      </c>
      <c r="E59" s="1" t="s">
        <v>2218</v>
      </c>
      <c r="F59" s="4">
        <v>627903</v>
      </c>
      <c r="G59" s="4">
        <v>6932.05</v>
      </c>
      <c r="H59" s="4">
        <v>0.74</v>
      </c>
    </row>
    <row r="60" spans="2:8">
      <c r="B60" s="1" t="s">
        <v>3008</v>
      </c>
      <c r="C60" s="9" t="s">
        <v>1841</v>
      </c>
      <c r="D60" s="1" t="s">
        <v>2151</v>
      </c>
      <c r="E60" s="1" t="s">
        <v>2219</v>
      </c>
      <c r="F60" s="4">
        <v>4804600</v>
      </c>
      <c r="G60" s="4">
        <v>6691.62</v>
      </c>
      <c r="H60" s="4">
        <v>0.71</v>
      </c>
    </row>
    <row r="61" spans="2:8">
      <c r="B61" s="1" t="s">
        <v>2972</v>
      </c>
      <c r="C61" s="9" t="s">
        <v>1841</v>
      </c>
      <c r="D61" s="1" t="s">
        <v>2094</v>
      </c>
      <c r="E61" s="1" t="s">
        <v>2155</v>
      </c>
      <c r="F61" s="4">
        <v>2117326</v>
      </c>
      <c r="G61" s="4">
        <v>6477.96</v>
      </c>
      <c r="H61" s="4">
        <v>0.69</v>
      </c>
    </row>
    <row r="62" spans="2:8">
      <c r="B62" s="1" t="s">
        <v>3009</v>
      </c>
      <c r="C62" s="9" t="s">
        <v>1841</v>
      </c>
      <c r="D62" s="1" t="s">
        <v>2220</v>
      </c>
      <c r="E62" s="1" t="s">
        <v>2221</v>
      </c>
      <c r="F62" s="4">
        <v>1772916</v>
      </c>
      <c r="G62" s="4">
        <v>5742.47</v>
      </c>
      <c r="H62" s="4">
        <v>0.61</v>
      </c>
    </row>
    <row r="63" spans="2:8">
      <c r="B63" s="1" t="s">
        <v>2222</v>
      </c>
      <c r="C63" s="9" t="s">
        <v>1841</v>
      </c>
      <c r="D63" s="1" t="s">
        <v>2140</v>
      </c>
      <c r="E63" s="1" t="s">
        <v>2223</v>
      </c>
      <c r="F63" s="4">
        <v>2378601</v>
      </c>
      <c r="G63" s="4">
        <v>5729.34</v>
      </c>
      <c r="H63" s="4">
        <v>0.61</v>
      </c>
    </row>
    <row r="64" spans="2:8">
      <c r="B64" s="1" t="s">
        <v>2224</v>
      </c>
      <c r="C64" s="9" t="s">
        <v>1841</v>
      </c>
      <c r="D64" s="1" t="s">
        <v>2140</v>
      </c>
      <c r="E64" s="1" t="s">
        <v>2225</v>
      </c>
      <c r="F64" s="4">
        <v>539278</v>
      </c>
      <c r="G64" s="4">
        <v>5633.84</v>
      </c>
      <c r="H64" s="4">
        <v>0.6</v>
      </c>
    </row>
    <row r="65" spans="2:9">
      <c r="B65" s="1" t="s">
        <v>2226</v>
      </c>
      <c r="C65" s="9" t="s">
        <v>1841</v>
      </c>
      <c r="D65" s="1" t="s">
        <v>2094</v>
      </c>
      <c r="E65" s="1" t="s">
        <v>2227</v>
      </c>
      <c r="F65" s="4">
        <v>1121339</v>
      </c>
      <c r="G65" s="4">
        <v>5525.4</v>
      </c>
      <c r="H65" s="4">
        <v>0.59</v>
      </c>
    </row>
    <row r="66" spans="2:9">
      <c r="B66" s="1" t="s">
        <v>3010</v>
      </c>
      <c r="C66" s="9" t="s">
        <v>1841</v>
      </c>
      <c r="D66" s="1" t="s">
        <v>2109</v>
      </c>
      <c r="E66" s="1" t="s">
        <v>2228</v>
      </c>
      <c r="F66" s="4">
        <v>1576286</v>
      </c>
      <c r="G66" s="4">
        <v>5394.84</v>
      </c>
      <c r="H66" s="4">
        <v>0.56999999999999995</v>
      </c>
    </row>
    <row r="67" spans="2:9">
      <c r="B67" s="1" t="s">
        <v>3011</v>
      </c>
      <c r="C67" s="9" t="s">
        <v>1841</v>
      </c>
      <c r="D67" s="1" t="s">
        <v>2229</v>
      </c>
      <c r="E67" s="1" t="s">
        <v>2230</v>
      </c>
      <c r="F67" s="4">
        <v>2281581</v>
      </c>
      <c r="G67" s="4">
        <v>5217.0600000000004</v>
      </c>
      <c r="H67" s="4">
        <v>0.55000000000000004</v>
      </c>
    </row>
    <row r="68" spans="2:9">
      <c r="B68" s="1" t="s">
        <v>3012</v>
      </c>
      <c r="C68" s="9" t="s">
        <v>1841</v>
      </c>
      <c r="D68" s="1" t="s">
        <v>2212</v>
      </c>
      <c r="E68" s="1" t="s">
        <v>2231</v>
      </c>
      <c r="F68" s="4">
        <v>17112968</v>
      </c>
      <c r="G68" s="4">
        <v>5091.1099999999997</v>
      </c>
      <c r="H68" s="4">
        <v>0.54</v>
      </c>
    </row>
    <row r="69" spans="2:9">
      <c r="B69" s="1" t="s">
        <v>3013</v>
      </c>
      <c r="C69" s="9" t="s">
        <v>1841</v>
      </c>
      <c r="D69" s="1" t="s">
        <v>2201</v>
      </c>
      <c r="E69" s="1" t="s">
        <v>2232</v>
      </c>
      <c r="F69" s="4">
        <v>336348</v>
      </c>
      <c r="G69" s="4">
        <v>4859.8900000000003</v>
      </c>
      <c r="H69" s="4">
        <v>0.52</v>
      </c>
    </row>
    <row r="70" spans="2:9">
      <c r="B70" s="1" t="s">
        <v>3014</v>
      </c>
      <c r="C70" s="9" t="s">
        <v>1841</v>
      </c>
      <c r="D70" s="1" t="s">
        <v>2098</v>
      </c>
      <c r="E70" s="1" t="s">
        <v>2233</v>
      </c>
      <c r="F70" s="4">
        <v>549064</v>
      </c>
      <c r="G70" s="4">
        <v>4671.99</v>
      </c>
      <c r="H70" s="4">
        <v>0.5</v>
      </c>
    </row>
    <row r="71" spans="2:9">
      <c r="B71" s="1" t="s">
        <v>3015</v>
      </c>
      <c r="C71" s="9" t="s">
        <v>1841</v>
      </c>
      <c r="D71" s="1" t="s">
        <v>2122</v>
      </c>
      <c r="E71" s="1" t="s">
        <v>2234</v>
      </c>
      <c r="F71" s="4">
        <v>1735877</v>
      </c>
      <c r="G71" s="4">
        <v>4083.82</v>
      </c>
      <c r="H71" s="4">
        <v>0.43</v>
      </c>
    </row>
    <row r="72" spans="2:9">
      <c r="B72" s="1" t="s">
        <v>2235</v>
      </c>
      <c r="C72" s="9" t="s">
        <v>1841</v>
      </c>
      <c r="D72" s="1" t="s">
        <v>2236</v>
      </c>
      <c r="E72" s="1" t="s">
        <v>2237</v>
      </c>
      <c r="F72" s="4">
        <v>266002</v>
      </c>
      <c r="G72" s="4">
        <v>3754.35</v>
      </c>
      <c r="H72" s="4">
        <v>0.4</v>
      </c>
    </row>
    <row r="73" spans="2:9">
      <c r="B73" s="1" t="s">
        <v>3016</v>
      </c>
      <c r="C73" s="9" t="s">
        <v>1841</v>
      </c>
      <c r="D73" s="1" t="s">
        <v>2096</v>
      </c>
      <c r="E73" s="1" t="s">
        <v>2238</v>
      </c>
      <c r="F73" s="4">
        <v>502135</v>
      </c>
      <c r="G73" s="4">
        <v>2766.26</v>
      </c>
      <c r="H73" s="4">
        <v>0.28999999999999998</v>
      </c>
    </row>
    <row r="74" spans="2:9">
      <c r="B74" s="1" t="s">
        <v>3017</v>
      </c>
      <c r="C74" s="9" t="s">
        <v>1841</v>
      </c>
      <c r="D74" s="1" t="s">
        <v>2109</v>
      </c>
      <c r="E74" s="1" t="s">
        <v>2239</v>
      </c>
      <c r="F74" s="4">
        <v>143392</v>
      </c>
      <c r="G74" s="4">
        <v>2372.85</v>
      </c>
      <c r="H74" s="4">
        <v>0.25</v>
      </c>
    </row>
    <row r="75" spans="2:9">
      <c r="B75" s="1" t="s">
        <v>2937</v>
      </c>
      <c r="C75" s="9" t="s">
        <v>1841</v>
      </c>
      <c r="D75" s="1" t="s">
        <v>2212</v>
      </c>
      <c r="E75" s="1" t="s">
        <v>2240</v>
      </c>
      <c r="F75" s="4">
        <v>3095712</v>
      </c>
      <c r="G75" s="4">
        <v>1038.3</v>
      </c>
      <c r="H75" s="4">
        <v>0.11</v>
      </c>
    </row>
    <row r="76" spans="2:9" ht="13">
      <c r="B76" s="10" t="s">
        <v>1835</v>
      </c>
      <c r="C76" s="11" t="s">
        <v>1836</v>
      </c>
      <c r="D76" s="10" t="s">
        <v>1837</v>
      </c>
      <c r="E76" s="10" t="s">
        <v>1838</v>
      </c>
      <c r="F76" s="13" t="s">
        <v>1848</v>
      </c>
      <c r="G76" s="13" t="s">
        <v>1849</v>
      </c>
      <c r="H76" s="13" t="s">
        <v>1850</v>
      </c>
      <c r="I76" s="2" t="s">
        <v>1851</v>
      </c>
    </row>
    <row r="77" spans="2:9" ht="13">
      <c r="B77" s="2" t="s">
        <v>1839</v>
      </c>
    </row>
    <row r="78" spans="2:9" ht="13">
      <c r="B78" s="2" t="s">
        <v>2158</v>
      </c>
    </row>
    <row r="79" spans="2:9">
      <c r="B79" s="1" t="s">
        <v>2241</v>
      </c>
      <c r="C79" s="9" t="s">
        <v>1841</v>
      </c>
      <c r="D79" s="1" t="s">
        <v>2132</v>
      </c>
      <c r="E79" s="1" t="s">
        <v>2242</v>
      </c>
      <c r="F79" s="4">
        <v>1043500</v>
      </c>
      <c r="G79" s="4">
        <v>835.01</v>
      </c>
      <c r="H79" s="4">
        <v>0.09</v>
      </c>
    </row>
    <row r="80" spans="2:9" ht="13">
      <c r="B80" s="2" t="s">
        <v>1844</v>
      </c>
      <c r="C80" s="12"/>
      <c r="D80" s="2"/>
      <c r="E80" s="2"/>
      <c r="F80" s="14"/>
      <c r="G80" s="14">
        <f>SUM(G12:G79)</f>
        <v>870556.38000000024</v>
      </c>
      <c r="H80" s="14">
        <f>SUM(H12:H79)</f>
        <v>92.440000000000012</v>
      </c>
    </row>
    <row r="81" spans="2:8" ht="13">
      <c r="B81" s="2" t="s">
        <v>1845</v>
      </c>
      <c r="C81" s="12"/>
      <c r="D81" s="2"/>
      <c r="E81" s="2"/>
      <c r="F81" s="14"/>
      <c r="G81" s="14">
        <v>50184.73</v>
      </c>
      <c r="H81" s="14">
        <v>5.33</v>
      </c>
    </row>
    <row r="82" spans="2:8" ht="13">
      <c r="B82" s="2" t="s">
        <v>1846</v>
      </c>
      <c r="C82" s="12"/>
      <c r="D82" s="2"/>
      <c r="E82" s="2"/>
      <c r="F82" s="14"/>
      <c r="G82" s="14">
        <f>G80+G81</f>
        <v>920741.11000000022</v>
      </c>
      <c r="H82" s="14">
        <f>H80+H81</f>
        <v>97.77000000000001</v>
      </c>
    </row>
    <row r="83" spans="2:8" ht="13">
      <c r="B83" s="2" t="s">
        <v>2051</v>
      </c>
      <c r="C83" s="12"/>
      <c r="D83" s="2"/>
      <c r="E83" s="2"/>
      <c r="F83" s="14"/>
      <c r="G83" s="14">
        <f>G84-G82</f>
        <v>21038.65263070981</v>
      </c>
      <c r="H83" s="14">
        <f>H84-H82</f>
        <v>2.2299999999999898</v>
      </c>
    </row>
    <row r="84" spans="2:8" ht="13">
      <c r="B84" s="2" t="s">
        <v>1853</v>
      </c>
      <c r="C84" s="12"/>
      <c r="D84" s="2"/>
      <c r="E84" s="2"/>
      <c r="F84" s="14"/>
      <c r="G84" s="14">
        <v>941779.76263071003</v>
      </c>
      <c r="H84" s="14">
        <v>100</v>
      </c>
    </row>
    <row r="85" spans="2:8">
      <c r="B85" s="1" t="s">
        <v>1854</v>
      </c>
    </row>
    <row r="86" spans="2:8" ht="13">
      <c r="B86" s="2" t="s">
        <v>1855</v>
      </c>
    </row>
    <row r="87" spans="2:8" ht="13">
      <c r="B87" s="2" t="s">
        <v>1856</v>
      </c>
      <c r="C87" s="9" t="s">
        <v>1857</v>
      </c>
    </row>
    <row r="88" spans="2:8" ht="13">
      <c r="B88" s="2" t="s">
        <v>1860</v>
      </c>
      <c r="C88" s="9" t="s">
        <v>1859</v>
      </c>
    </row>
    <row r="89" spans="2:8" ht="13">
      <c r="B89" s="2" t="s">
        <v>1861</v>
      </c>
      <c r="C89" s="9" t="s">
        <v>1859</v>
      </c>
    </row>
    <row r="90" spans="2:8" ht="13">
      <c r="B90" s="2" t="s">
        <v>1862</v>
      </c>
      <c r="C90" s="9" t="s">
        <v>1863</v>
      </c>
    </row>
    <row r="91" spans="2:8" ht="13">
      <c r="B91" s="2" t="s">
        <v>2243</v>
      </c>
      <c r="C91" s="12"/>
    </row>
    <row r="92" spans="2:8" ht="13">
      <c r="B92" s="2" t="s">
        <v>2244</v>
      </c>
      <c r="C92" s="12"/>
    </row>
    <row r="93" spans="2:8" ht="13">
      <c r="B93" s="2" t="s">
        <v>2245</v>
      </c>
      <c r="C93" s="12"/>
    </row>
    <row r="94" spans="2:8" ht="13">
      <c r="B94" s="2" t="s">
        <v>2246</v>
      </c>
      <c r="C94" s="12"/>
    </row>
    <row r="95" spans="2:8" ht="13">
      <c r="B95" s="2" t="s">
        <v>2247</v>
      </c>
      <c r="C95" s="12"/>
    </row>
    <row r="96" spans="2:8" ht="13">
      <c r="B96" s="2" t="s">
        <v>2248</v>
      </c>
      <c r="C96" s="12"/>
    </row>
    <row r="97" spans="2:3" ht="13">
      <c r="B97" s="2" t="s">
        <v>2249</v>
      </c>
      <c r="C97" s="12"/>
    </row>
    <row r="98" spans="2:3" ht="13">
      <c r="B98" s="2" t="s">
        <v>2250</v>
      </c>
      <c r="C98" s="12"/>
    </row>
    <row r="99" spans="2:3" ht="13">
      <c r="B99" s="2" t="s">
        <v>2073</v>
      </c>
      <c r="C99" s="12"/>
    </row>
    <row r="100" spans="2:3">
      <c r="B100" s="1" t="s">
        <v>1873</v>
      </c>
    </row>
    <row r="101" spans="2:3">
      <c r="B101" s="1" t="s">
        <v>2054</v>
      </c>
    </row>
    <row r="104" spans="2:3" ht="14.5">
      <c r="B104" s="37" t="s">
        <v>2055</v>
      </c>
      <c r="C104" s="39"/>
    </row>
    <row r="105" spans="2:3" ht="14.5">
      <c r="B105" s="37" t="s">
        <v>2056</v>
      </c>
      <c r="C105" s="40" t="s">
        <v>2057</v>
      </c>
    </row>
    <row r="106" spans="2:3" ht="14.5">
      <c r="B106" s="16" t="s">
        <v>2058</v>
      </c>
      <c r="C106" s="17" t="s">
        <v>2059</v>
      </c>
    </row>
    <row r="107" spans="2:3" ht="14.5">
      <c r="B107" s="16" t="s">
        <v>2060</v>
      </c>
      <c r="C107" s="17" t="s">
        <v>2059</v>
      </c>
    </row>
    <row r="108" spans="2:3" ht="14.5">
      <c r="B108" s="16" t="s">
        <v>2061</v>
      </c>
      <c r="C108" s="17" t="s">
        <v>2059</v>
      </c>
    </row>
    <row r="109" spans="2:3" ht="14.5">
      <c r="B109" s="16" t="s">
        <v>2062</v>
      </c>
      <c r="C109" s="17" t="s">
        <v>2059</v>
      </c>
    </row>
    <row r="110" spans="2:3" ht="14.5">
      <c r="B110" s="16" t="s">
        <v>2063</v>
      </c>
      <c r="C110" s="17" t="s">
        <v>2059</v>
      </c>
    </row>
    <row r="111" spans="2:3" ht="14.5">
      <c r="B111" s="16" t="s">
        <v>2064</v>
      </c>
      <c r="C111" s="17" t="s">
        <v>2059</v>
      </c>
    </row>
    <row r="112" spans="2:3" ht="14.5">
      <c r="B112" s="37" t="s">
        <v>2065</v>
      </c>
      <c r="C112" s="39" t="s">
        <v>2059</v>
      </c>
    </row>
    <row r="114" spans="2:7" ht="14.5">
      <c r="B114" s="16" t="s">
        <v>1882</v>
      </c>
      <c r="C114" s="17"/>
      <c r="D114" s="16"/>
    </row>
    <row r="115" spans="2:7" ht="29">
      <c r="B115" s="19" t="s">
        <v>1883</v>
      </c>
      <c r="C115" s="18" t="s">
        <v>1884</v>
      </c>
      <c r="D115" s="19" t="s">
        <v>1885</v>
      </c>
    </row>
    <row r="116" spans="2:7" ht="14.5">
      <c r="B116" s="16" t="s">
        <v>1859</v>
      </c>
      <c r="C116" s="17" t="s">
        <v>1859</v>
      </c>
      <c r="D116" s="16" t="s">
        <v>1859</v>
      </c>
    </row>
    <row r="118" spans="2:7" ht="13">
      <c r="B118" s="20" t="s">
        <v>1886</v>
      </c>
      <c r="C118" s="21">
        <v>45777</v>
      </c>
      <c r="D118" s="22"/>
      <c r="E118" s="22"/>
      <c r="F118" s="23"/>
    </row>
    <row r="119" spans="2:7" ht="13">
      <c r="B119" s="20" t="s">
        <v>1887</v>
      </c>
      <c r="C119" s="24" t="s">
        <v>1888</v>
      </c>
      <c r="D119" s="20" t="s">
        <v>1889</v>
      </c>
      <c r="E119" s="20" t="s">
        <v>1890</v>
      </c>
      <c r="F119" s="25" t="s">
        <v>1891</v>
      </c>
      <c r="G119" s="14"/>
    </row>
    <row r="120" spans="2:7">
      <c r="B120" s="22" t="s">
        <v>1859</v>
      </c>
      <c r="C120" s="26" t="s">
        <v>1859</v>
      </c>
      <c r="D120" s="22" t="s">
        <v>1859</v>
      </c>
      <c r="E120" s="22" t="s">
        <v>1859</v>
      </c>
      <c r="F120" s="27" t="s">
        <v>1859</v>
      </c>
    </row>
    <row r="123" spans="2:7" ht="13">
      <c r="B123" s="2" t="s">
        <v>1892</v>
      </c>
    </row>
    <row r="124" spans="2:7" ht="13">
      <c r="B124" s="2"/>
    </row>
    <row r="125" spans="2:7" ht="13">
      <c r="B125" s="2" t="s">
        <v>1893</v>
      </c>
    </row>
    <row r="126" spans="2:7" ht="13">
      <c r="B126" s="20" t="s">
        <v>1894</v>
      </c>
      <c r="C126" s="24" t="s">
        <v>1895</v>
      </c>
      <c r="D126" s="2"/>
    </row>
    <row r="127" spans="2:7">
      <c r="B127" s="22" t="s">
        <v>1859</v>
      </c>
      <c r="C127" s="26" t="s">
        <v>1859</v>
      </c>
    </row>
    <row r="129" spans="2:7" ht="13">
      <c r="B129" s="20" t="s">
        <v>1896</v>
      </c>
      <c r="C129" s="24" t="s">
        <v>1895</v>
      </c>
    </row>
    <row r="130" spans="2:7">
      <c r="B130" s="22" t="s">
        <v>1859</v>
      </c>
      <c r="C130" s="26" t="s">
        <v>1859</v>
      </c>
    </row>
    <row r="132" spans="2:7" ht="13">
      <c r="B132" s="20" t="s">
        <v>1897</v>
      </c>
      <c r="C132" s="24" t="s">
        <v>1898</v>
      </c>
    </row>
    <row r="133" spans="2:7">
      <c r="B133" s="22" t="s">
        <v>1859</v>
      </c>
      <c r="C133" s="26" t="s">
        <v>1859</v>
      </c>
    </row>
    <row r="135" spans="2:7" ht="13">
      <c r="B135" s="20" t="s">
        <v>1899</v>
      </c>
      <c r="C135" s="24" t="s">
        <v>1898</v>
      </c>
    </row>
    <row r="136" spans="2:7">
      <c r="B136" s="22" t="s">
        <v>1859</v>
      </c>
      <c r="C136" s="26" t="s">
        <v>1859</v>
      </c>
    </row>
    <row r="138" spans="2:7" ht="13">
      <c r="B138" s="20" t="s">
        <v>1900</v>
      </c>
      <c r="C138" s="24" t="s">
        <v>1859</v>
      </c>
    </row>
    <row r="140" spans="2:7" ht="13">
      <c r="B140" s="20" t="s">
        <v>1901</v>
      </c>
      <c r="C140" s="21">
        <v>45777</v>
      </c>
      <c r="D140" s="22"/>
      <c r="E140" s="22"/>
      <c r="F140" s="23"/>
    </row>
    <row r="141" spans="2:7" ht="13">
      <c r="B141" s="20" t="s">
        <v>1887</v>
      </c>
      <c r="C141" s="24" t="s">
        <v>1888</v>
      </c>
      <c r="D141" s="20" t="s">
        <v>1889</v>
      </c>
      <c r="E141" s="20" t="s">
        <v>1890</v>
      </c>
      <c r="F141" s="25" t="s">
        <v>1891</v>
      </c>
      <c r="G141" s="14"/>
    </row>
    <row r="142" spans="2:7">
      <c r="B142" s="22" t="s">
        <v>1859</v>
      </c>
      <c r="C142" s="26" t="s">
        <v>1859</v>
      </c>
      <c r="D142" s="22" t="s">
        <v>1859</v>
      </c>
      <c r="E142" s="22" t="s">
        <v>1859</v>
      </c>
      <c r="F142" s="27" t="s">
        <v>1859</v>
      </c>
    </row>
    <row r="143" spans="2:7" ht="13">
      <c r="B143" s="2" t="s">
        <v>1892</v>
      </c>
    </row>
    <row r="144" spans="2:7" ht="13">
      <c r="B144" s="2"/>
    </row>
    <row r="145" spans="2:4" ht="13">
      <c r="B145" s="2" t="s">
        <v>1893</v>
      </c>
    </row>
    <row r="146" spans="2:4" ht="13">
      <c r="B146" s="20" t="s">
        <v>1894</v>
      </c>
      <c r="C146" s="24" t="s">
        <v>1895</v>
      </c>
      <c r="D146" s="2"/>
    </row>
    <row r="147" spans="2:4">
      <c r="B147" s="22" t="s">
        <v>1859</v>
      </c>
      <c r="C147" s="26" t="s">
        <v>1859</v>
      </c>
    </row>
    <row r="149" spans="2:4" ht="13">
      <c r="B149" s="20" t="s">
        <v>1896</v>
      </c>
      <c r="C149" s="24" t="s">
        <v>1895</v>
      </c>
    </row>
    <row r="150" spans="2:4">
      <c r="B150" s="22" t="s">
        <v>1859</v>
      </c>
      <c r="C150" s="26" t="s">
        <v>1859</v>
      </c>
    </row>
    <row r="152" spans="2:4" ht="13">
      <c r="B152" s="20" t="s">
        <v>1897</v>
      </c>
      <c r="C152" s="24" t="s">
        <v>1898</v>
      </c>
    </row>
    <row r="153" spans="2:4">
      <c r="B153" s="22" t="s">
        <v>1859</v>
      </c>
      <c r="C153" s="26" t="s">
        <v>1859</v>
      </c>
    </row>
    <row r="155" spans="2:4" ht="13">
      <c r="B155" s="20" t="s">
        <v>1899</v>
      </c>
      <c r="C155" s="24" t="s">
        <v>1898</v>
      </c>
    </row>
    <row r="156" spans="2:4">
      <c r="B156" s="22" t="s">
        <v>1859</v>
      </c>
      <c r="C156" s="26" t="s">
        <v>1859</v>
      </c>
    </row>
    <row r="158" spans="2:4" ht="13">
      <c r="B158" s="20" t="s">
        <v>1900</v>
      </c>
      <c r="C158" s="24" t="s">
        <v>1859</v>
      </c>
    </row>
    <row r="161" spans="2:80" ht="13">
      <c r="B161" s="2" t="s">
        <v>1902</v>
      </c>
    </row>
    <row r="163" spans="2:80" ht="13">
      <c r="B163" s="20" t="s">
        <v>1887</v>
      </c>
      <c r="C163" s="24" t="s">
        <v>1903</v>
      </c>
      <c r="D163" s="20" t="s">
        <v>1904</v>
      </c>
      <c r="E163" s="20" t="s">
        <v>1905</v>
      </c>
      <c r="F163" s="14"/>
    </row>
    <row r="164" spans="2:80">
      <c r="B164" s="22" t="s">
        <v>1859</v>
      </c>
      <c r="C164" s="26" t="s">
        <v>1859</v>
      </c>
      <c r="D164" s="22" t="s">
        <v>1859</v>
      </c>
      <c r="E164" s="22" t="s">
        <v>1859</v>
      </c>
    </row>
    <row r="167" spans="2:80" ht="13">
      <c r="B167" s="2" t="s">
        <v>1906</v>
      </c>
      <c r="C167" s="12" t="s">
        <v>1859</v>
      </c>
      <c r="D167" s="2"/>
      <c r="E167" s="2"/>
      <c r="F167" s="14"/>
      <c r="G167" s="14"/>
      <c r="H167" s="14"/>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row>
    <row r="169" spans="2:80" ht="13">
      <c r="B169" s="2" t="s">
        <v>1907</v>
      </c>
    </row>
    <row r="171" spans="2:80" ht="13">
      <c r="B171" s="20" t="s">
        <v>1908</v>
      </c>
      <c r="C171" s="24" t="s">
        <v>1895</v>
      </c>
      <c r="D171" s="2"/>
    </row>
    <row r="172" spans="2:80">
      <c r="B172" s="22" t="s">
        <v>1859</v>
      </c>
      <c r="C172" s="26" t="s">
        <v>1859</v>
      </c>
    </row>
    <row r="175" spans="2:80" ht="13">
      <c r="B175" s="20" t="s">
        <v>1909</v>
      </c>
      <c r="C175" s="24" t="s">
        <v>1910</v>
      </c>
      <c r="D175" s="2"/>
    </row>
    <row r="176" spans="2:80">
      <c r="B176" s="22" t="s">
        <v>1859</v>
      </c>
      <c r="C176" s="26" t="s">
        <v>1859</v>
      </c>
    </row>
    <row r="179" spans="2:80" ht="13">
      <c r="B179" s="2" t="s">
        <v>1911</v>
      </c>
    </row>
    <row r="182" spans="2:80" ht="13">
      <c r="B182" s="2" t="s">
        <v>1912</v>
      </c>
    </row>
    <row r="184" spans="2:80" ht="13">
      <c r="B184" s="20" t="s">
        <v>1887</v>
      </c>
      <c r="C184" s="24" t="s">
        <v>1913</v>
      </c>
      <c r="D184" s="20" t="s">
        <v>1903</v>
      </c>
      <c r="E184" s="20" t="s">
        <v>1904</v>
      </c>
      <c r="F184" s="25" t="s">
        <v>1905</v>
      </c>
      <c r="G184" s="14"/>
    </row>
    <row r="185" spans="2:80">
      <c r="B185" s="22" t="s">
        <v>1859</v>
      </c>
      <c r="C185" s="26" t="s">
        <v>1859</v>
      </c>
      <c r="D185" s="22" t="s">
        <v>1859</v>
      </c>
      <c r="E185" s="22" t="s">
        <v>1859</v>
      </c>
      <c r="F185" s="27" t="s">
        <v>1859</v>
      </c>
    </row>
    <row r="188" spans="2:80" ht="13">
      <c r="B188" s="2" t="s">
        <v>1906</v>
      </c>
      <c r="C188" s="12" t="s">
        <v>1859</v>
      </c>
      <c r="D188" s="2"/>
      <c r="E188" s="2"/>
      <c r="F188" s="14"/>
      <c r="G188" s="14"/>
      <c r="H188" s="14"/>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row>
    <row r="190" spans="2:80" ht="13">
      <c r="B190" s="2" t="s">
        <v>1907</v>
      </c>
    </row>
    <row r="192" spans="2:80" ht="13">
      <c r="B192" s="20" t="s">
        <v>1908</v>
      </c>
      <c r="C192" s="24" t="s">
        <v>1895</v>
      </c>
      <c r="D192" s="2"/>
    </row>
    <row r="193" spans="2:7">
      <c r="B193" s="22" t="s">
        <v>1859</v>
      </c>
      <c r="C193" s="26" t="s">
        <v>1859</v>
      </c>
    </row>
    <row r="196" spans="2:7" ht="13">
      <c r="B196" s="20" t="s">
        <v>1909</v>
      </c>
      <c r="C196" s="24" t="s">
        <v>1910</v>
      </c>
      <c r="D196" s="2"/>
    </row>
    <row r="197" spans="2:7">
      <c r="B197" s="22" t="s">
        <v>1859</v>
      </c>
      <c r="C197" s="26" t="s">
        <v>1859</v>
      </c>
    </row>
    <row r="200" spans="2:7" ht="13">
      <c r="B200" s="2" t="s">
        <v>1911</v>
      </c>
    </row>
    <row r="203" spans="2:7" ht="13">
      <c r="B203" s="2" t="s">
        <v>1914</v>
      </c>
    </row>
    <row r="204" spans="2:7" ht="13">
      <c r="B204" s="20" t="s">
        <v>1887</v>
      </c>
      <c r="C204" s="24" t="s">
        <v>1915</v>
      </c>
      <c r="D204" s="20" t="s">
        <v>1916</v>
      </c>
      <c r="E204" s="20" t="s">
        <v>1917</v>
      </c>
      <c r="F204" s="25" t="s">
        <v>1918</v>
      </c>
      <c r="G204" s="14"/>
    </row>
    <row r="205" spans="2:7">
      <c r="B205" s="22" t="s">
        <v>1859</v>
      </c>
      <c r="C205" s="26" t="s">
        <v>1859</v>
      </c>
      <c r="D205" s="22" t="s">
        <v>1859</v>
      </c>
      <c r="E205" s="22" t="s">
        <v>1859</v>
      </c>
      <c r="F205" s="27" t="s">
        <v>1859</v>
      </c>
    </row>
    <row r="206" spans="2:7">
      <c r="B206" s="1" t="s">
        <v>1919</v>
      </c>
    </row>
  </sheetData>
  <mergeCells count="3">
    <mergeCell ref="B1:E1"/>
    <mergeCell ref="C3:C7"/>
    <mergeCell ref="D3:D7"/>
  </mergeCells>
  <phoneticPr fontId="0" type="noConversion"/>
  <hyperlinks>
    <hyperlink ref="A1" location="Index!A1" display="Index" xr:uid="{BB9AA399-B9BB-4588-A701-BB55CDDD3F06}"/>
  </hyperlinks>
  <pageMargins left="0.75" right="0.75" top="1" bottom="1" header="0.5" footer="0.5"/>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DBEE1-0EF5-4908-9009-CED68EA594A6}">
  <sheetPr codeName="Sheet59"/>
  <dimension ref="A1:CB190"/>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9.81640625" style="1" customWidth="1"/>
    <col min="6" max="6" width="29" style="4" bestFit="1" customWidth="1"/>
    <col min="7" max="7" width="18.1796875" style="4" bestFit="1" customWidth="1"/>
    <col min="8" max="8" width="9.1796875" style="4" bestFit="1"/>
    <col min="9" max="16384" width="9.1796875" style="1"/>
  </cols>
  <sheetData>
    <row r="1" spans="1:9" ht="13">
      <c r="A1" s="3" t="s">
        <v>1693</v>
      </c>
      <c r="B1" s="206" t="s">
        <v>1814</v>
      </c>
      <c r="C1" s="206"/>
      <c r="D1" s="206"/>
      <c r="E1" s="206"/>
    </row>
    <row r="3" spans="1:9" ht="14.5">
      <c r="B3" s="5" t="s">
        <v>2252</v>
      </c>
      <c r="C3" s="212"/>
      <c r="D3" s="208"/>
      <c r="E3" s="6"/>
    </row>
    <row r="4" spans="1:9" ht="29">
      <c r="B4" s="7" t="s">
        <v>2253</v>
      </c>
      <c r="C4" s="212"/>
      <c r="D4" s="208"/>
      <c r="E4" s="6"/>
    </row>
    <row r="5" spans="1:9" ht="14.5">
      <c r="B5" s="7" t="s">
        <v>1829</v>
      </c>
      <c r="C5" s="212"/>
      <c r="D5" s="208"/>
      <c r="E5" s="6"/>
    </row>
    <row r="6" spans="1:9" ht="29">
      <c r="B6" s="7" t="s">
        <v>2254</v>
      </c>
      <c r="C6" s="212"/>
      <c r="D6" s="208"/>
      <c r="E6" s="6"/>
    </row>
    <row r="7" spans="1:9" ht="29">
      <c r="B7" s="7" t="s">
        <v>1832</v>
      </c>
      <c r="C7" s="41" t="s">
        <v>1833</v>
      </c>
      <c r="D7" s="41" t="s">
        <v>1834</v>
      </c>
      <c r="E7" s="6"/>
    </row>
    <row r="10" spans="1:9">
      <c r="B10" s="1" t="s">
        <v>1847</v>
      </c>
    </row>
    <row r="12" spans="1:9" ht="13">
      <c r="B12" s="10" t="s">
        <v>1835</v>
      </c>
      <c r="C12" s="11" t="s">
        <v>1836</v>
      </c>
      <c r="D12" s="10" t="s">
        <v>1837</v>
      </c>
      <c r="E12" s="10" t="s">
        <v>1838</v>
      </c>
      <c r="F12" s="13" t="s">
        <v>1848</v>
      </c>
      <c r="G12" s="13" t="s">
        <v>1849</v>
      </c>
      <c r="H12" s="13" t="s">
        <v>1850</v>
      </c>
      <c r="I12" s="2" t="s">
        <v>1851</v>
      </c>
    </row>
    <row r="13" spans="1:9" ht="13">
      <c r="B13" s="2" t="s">
        <v>1839</v>
      </c>
    </row>
    <row r="14" spans="1:9" ht="13">
      <c r="B14" s="2" t="s">
        <v>1840</v>
      </c>
    </row>
    <row r="15" spans="1:9">
      <c r="B15" s="1" t="s">
        <v>2618</v>
      </c>
      <c r="C15" s="9" t="s">
        <v>1841</v>
      </c>
      <c r="D15" s="1" t="s">
        <v>2077</v>
      </c>
      <c r="E15" s="1" t="s">
        <v>2078</v>
      </c>
      <c r="F15" s="4">
        <v>754000</v>
      </c>
      <c r="G15" s="4">
        <v>14514.5</v>
      </c>
      <c r="H15" s="4">
        <v>7.34</v>
      </c>
    </row>
    <row r="16" spans="1:9">
      <c r="B16" s="1" t="s">
        <v>2619</v>
      </c>
      <c r="C16" s="9" t="s">
        <v>1841</v>
      </c>
      <c r="D16" s="1" t="s">
        <v>2079</v>
      </c>
      <c r="E16" s="1" t="s">
        <v>2080</v>
      </c>
      <c r="F16" s="4">
        <v>620999</v>
      </c>
      <c r="G16" s="4">
        <v>8725.0400000000009</v>
      </c>
      <c r="H16" s="4">
        <v>4.41</v>
      </c>
    </row>
    <row r="17" spans="2:8">
      <c r="B17" s="1" t="s">
        <v>2622</v>
      </c>
      <c r="C17" s="9" t="s">
        <v>1841</v>
      </c>
      <c r="D17" s="1" t="s">
        <v>2170</v>
      </c>
      <c r="E17" s="1" t="s">
        <v>2255</v>
      </c>
      <c r="F17" s="4">
        <v>64035</v>
      </c>
      <c r="G17" s="4">
        <v>8434.69</v>
      </c>
      <c r="H17" s="4">
        <v>4.26</v>
      </c>
    </row>
    <row r="18" spans="2:8">
      <c r="B18" s="1" t="s">
        <v>2621</v>
      </c>
      <c r="C18" s="9" t="s">
        <v>1841</v>
      </c>
      <c r="D18" s="1" t="s">
        <v>2083</v>
      </c>
      <c r="E18" s="1" t="s">
        <v>2088</v>
      </c>
      <c r="F18" s="4">
        <v>243000</v>
      </c>
      <c r="G18" s="4">
        <v>8392.49</v>
      </c>
      <c r="H18" s="4">
        <v>4.24</v>
      </c>
    </row>
    <row r="19" spans="2:8">
      <c r="B19" s="1" t="s">
        <v>2620</v>
      </c>
      <c r="C19" s="9" t="s">
        <v>1841</v>
      </c>
      <c r="D19" s="1" t="s">
        <v>2089</v>
      </c>
      <c r="E19" s="1" t="s">
        <v>2090</v>
      </c>
      <c r="F19" s="4">
        <v>1853000</v>
      </c>
      <c r="G19" s="4">
        <v>7890.07</v>
      </c>
      <c r="H19" s="4">
        <v>3.99</v>
      </c>
    </row>
    <row r="20" spans="2:8">
      <c r="B20" s="1" t="s">
        <v>2623</v>
      </c>
      <c r="C20" s="9" t="s">
        <v>1841</v>
      </c>
      <c r="D20" s="1" t="s">
        <v>2127</v>
      </c>
      <c r="E20" s="1" t="s">
        <v>2256</v>
      </c>
      <c r="F20" s="4">
        <v>117000</v>
      </c>
      <c r="G20" s="4">
        <v>7440.03</v>
      </c>
      <c r="H20" s="4">
        <v>3.76</v>
      </c>
    </row>
    <row r="21" spans="2:8">
      <c r="B21" s="1" t="s">
        <v>2624</v>
      </c>
      <c r="C21" s="9" t="s">
        <v>1841</v>
      </c>
      <c r="D21" s="1" t="s">
        <v>2149</v>
      </c>
      <c r="E21" s="1" t="s">
        <v>2257</v>
      </c>
      <c r="F21" s="4">
        <v>2718000</v>
      </c>
      <c r="G21" s="4">
        <v>6319.89</v>
      </c>
      <c r="H21" s="4">
        <v>3.19</v>
      </c>
    </row>
    <row r="22" spans="2:8">
      <c r="B22" s="1" t="s">
        <v>2626</v>
      </c>
      <c r="C22" s="9" t="s">
        <v>1841</v>
      </c>
      <c r="D22" s="1" t="s">
        <v>2101</v>
      </c>
      <c r="E22" s="1" t="s">
        <v>2187</v>
      </c>
      <c r="F22" s="4">
        <v>249600</v>
      </c>
      <c r="G22" s="4">
        <v>6129.43</v>
      </c>
      <c r="H22" s="4">
        <v>3.1</v>
      </c>
    </row>
    <row r="23" spans="2:8">
      <c r="B23" s="1" t="s">
        <v>2627</v>
      </c>
      <c r="C23" s="9" t="s">
        <v>1841</v>
      </c>
      <c r="D23" s="1" t="s">
        <v>2124</v>
      </c>
      <c r="E23" s="1" t="s">
        <v>2258</v>
      </c>
      <c r="F23" s="4">
        <v>378000</v>
      </c>
      <c r="G23" s="4">
        <v>5088.26</v>
      </c>
      <c r="H23" s="4">
        <v>2.57</v>
      </c>
    </row>
    <row r="24" spans="2:8">
      <c r="B24" s="1" t="s">
        <v>2625</v>
      </c>
      <c r="C24" s="9" t="s">
        <v>1841</v>
      </c>
      <c r="D24" s="1" t="s">
        <v>2220</v>
      </c>
      <c r="E24" s="1" t="s">
        <v>2259</v>
      </c>
      <c r="F24" s="4">
        <v>168496</v>
      </c>
      <c r="G24" s="4">
        <v>4626.8999999999996</v>
      </c>
      <c r="H24" s="4">
        <v>2.34</v>
      </c>
    </row>
    <row r="25" spans="2:8">
      <c r="B25" s="1" t="s">
        <v>2628</v>
      </c>
      <c r="C25" s="9" t="s">
        <v>1841</v>
      </c>
      <c r="D25" s="1" t="s">
        <v>2096</v>
      </c>
      <c r="E25" s="1" t="s">
        <v>2100</v>
      </c>
      <c r="F25" s="4">
        <v>383000</v>
      </c>
      <c r="G25" s="4">
        <v>4465.01</v>
      </c>
      <c r="H25" s="4">
        <v>2.2599999999999998</v>
      </c>
    </row>
    <row r="26" spans="2:8">
      <c r="B26" s="1" t="s">
        <v>2630</v>
      </c>
      <c r="C26" s="9" t="s">
        <v>1841</v>
      </c>
      <c r="D26" s="1" t="s">
        <v>2077</v>
      </c>
      <c r="E26" s="1" t="s">
        <v>2081</v>
      </c>
      <c r="F26" s="4">
        <v>300000</v>
      </c>
      <c r="G26" s="4">
        <v>4281</v>
      </c>
      <c r="H26" s="4">
        <v>2.16</v>
      </c>
    </row>
    <row r="27" spans="2:8">
      <c r="B27" s="1" t="s">
        <v>2635</v>
      </c>
      <c r="C27" s="9" t="s">
        <v>1841</v>
      </c>
      <c r="D27" s="1" t="s">
        <v>2077</v>
      </c>
      <c r="E27" s="1" t="s">
        <v>2260</v>
      </c>
      <c r="F27" s="4">
        <v>1836000</v>
      </c>
      <c r="G27" s="4">
        <v>4005.6</v>
      </c>
      <c r="H27" s="4">
        <v>2.02</v>
      </c>
    </row>
    <row r="28" spans="2:8">
      <c r="B28" s="1" t="s">
        <v>2634</v>
      </c>
      <c r="C28" s="9" t="s">
        <v>1841</v>
      </c>
      <c r="D28" s="1" t="s">
        <v>2124</v>
      </c>
      <c r="E28" s="1" t="s">
        <v>2261</v>
      </c>
      <c r="F28" s="4">
        <v>2070000</v>
      </c>
      <c r="G28" s="4">
        <v>3914.16</v>
      </c>
      <c r="H28" s="4">
        <v>1.98</v>
      </c>
    </row>
    <row r="29" spans="2:8">
      <c r="B29" s="1" t="s">
        <v>2633</v>
      </c>
      <c r="C29" s="9" t="s">
        <v>1841</v>
      </c>
      <c r="D29" s="1" t="s">
        <v>2127</v>
      </c>
      <c r="E29" s="1" t="s">
        <v>2204</v>
      </c>
      <c r="F29" s="4">
        <v>603000</v>
      </c>
      <c r="G29" s="4">
        <v>3851.36</v>
      </c>
      <c r="H29" s="4">
        <v>1.95</v>
      </c>
    </row>
    <row r="30" spans="2:8">
      <c r="B30" s="1" t="s">
        <v>2631</v>
      </c>
      <c r="C30" s="9" t="s">
        <v>1841</v>
      </c>
      <c r="D30" s="1" t="s">
        <v>2194</v>
      </c>
      <c r="E30" s="1" t="s">
        <v>2262</v>
      </c>
      <c r="F30" s="4">
        <v>315000</v>
      </c>
      <c r="G30" s="4">
        <v>3831.98</v>
      </c>
      <c r="H30" s="4">
        <v>1.94</v>
      </c>
    </row>
    <row r="31" spans="2:8">
      <c r="B31" s="1" t="s">
        <v>2629</v>
      </c>
      <c r="C31" s="9" t="s">
        <v>1841</v>
      </c>
      <c r="D31" s="1" t="s">
        <v>2094</v>
      </c>
      <c r="E31" s="1" t="s">
        <v>2263</v>
      </c>
      <c r="F31" s="4">
        <v>234000</v>
      </c>
      <c r="G31" s="4">
        <v>3746.34</v>
      </c>
      <c r="H31" s="4">
        <v>1.89</v>
      </c>
    </row>
    <row r="32" spans="2:8">
      <c r="B32" s="1" t="s">
        <v>2636</v>
      </c>
      <c r="C32" s="9" t="s">
        <v>1841</v>
      </c>
      <c r="D32" s="1" t="s">
        <v>2109</v>
      </c>
      <c r="E32" s="1" t="s">
        <v>2264</v>
      </c>
      <c r="F32" s="4">
        <v>1044000</v>
      </c>
      <c r="G32" s="4">
        <v>3672.27</v>
      </c>
      <c r="H32" s="4">
        <v>1.86</v>
      </c>
    </row>
    <row r="33" spans="2:8">
      <c r="B33" s="1" t="s">
        <v>2644</v>
      </c>
      <c r="C33" s="9" t="s">
        <v>1841</v>
      </c>
      <c r="D33" s="1" t="s">
        <v>2140</v>
      </c>
      <c r="E33" s="1" t="s">
        <v>2265</v>
      </c>
      <c r="F33" s="4">
        <v>63000</v>
      </c>
      <c r="G33" s="4">
        <v>3477.6</v>
      </c>
      <c r="H33" s="4">
        <v>1.76</v>
      </c>
    </row>
    <row r="34" spans="2:8">
      <c r="B34" s="1" t="s">
        <v>2637</v>
      </c>
      <c r="C34" s="9" t="s">
        <v>1841</v>
      </c>
      <c r="D34" s="1" t="s">
        <v>2104</v>
      </c>
      <c r="E34" s="1" t="s">
        <v>2266</v>
      </c>
      <c r="F34" s="4">
        <v>175000</v>
      </c>
      <c r="G34" s="4">
        <v>3415.3</v>
      </c>
      <c r="H34" s="4">
        <v>1.73</v>
      </c>
    </row>
    <row r="35" spans="2:8">
      <c r="B35" s="1" t="s">
        <v>2632</v>
      </c>
      <c r="C35" s="9" t="s">
        <v>1841</v>
      </c>
      <c r="D35" s="1" t="s">
        <v>2094</v>
      </c>
      <c r="E35" s="1" t="s">
        <v>2267</v>
      </c>
      <c r="F35" s="4">
        <v>20089</v>
      </c>
      <c r="G35" s="4">
        <v>3305.04</v>
      </c>
      <c r="H35" s="4">
        <v>1.67</v>
      </c>
    </row>
    <row r="36" spans="2:8">
      <c r="B36" s="1" t="s">
        <v>2638</v>
      </c>
      <c r="C36" s="9" t="s">
        <v>1841</v>
      </c>
      <c r="D36" s="1" t="s">
        <v>2268</v>
      </c>
      <c r="E36" s="1" t="s">
        <v>2269</v>
      </c>
      <c r="F36" s="4">
        <v>132000</v>
      </c>
      <c r="G36" s="4">
        <v>3152.42</v>
      </c>
      <c r="H36" s="4">
        <v>1.59</v>
      </c>
    </row>
    <row r="37" spans="2:8">
      <c r="B37" s="1" t="s">
        <v>2640</v>
      </c>
      <c r="C37" s="9" t="s">
        <v>1841</v>
      </c>
      <c r="D37" s="1" t="s">
        <v>2270</v>
      </c>
      <c r="E37" s="1" t="s">
        <v>2271</v>
      </c>
      <c r="F37" s="4">
        <v>764663</v>
      </c>
      <c r="G37" s="4">
        <v>3140.85</v>
      </c>
      <c r="H37" s="4">
        <v>1.59</v>
      </c>
    </row>
    <row r="38" spans="2:8">
      <c r="B38" s="1" t="s">
        <v>2652</v>
      </c>
      <c r="C38" s="9" t="s">
        <v>1841</v>
      </c>
      <c r="D38" s="1" t="s">
        <v>2140</v>
      </c>
      <c r="E38" s="1" t="s">
        <v>2172</v>
      </c>
      <c r="F38" s="4">
        <v>275000</v>
      </c>
      <c r="G38" s="4">
        <v>3111.9</v>
      </c>
      <c r="H38" s="4">
        <v>1.57</v>
      </c>
    </row>
    <row r="39" spans="2:8">
      <c r="B39" s="1" t="s">
        <v>2646</v>
      </c>
      <c r="C39" s="9" t="s">
        <v>1841</v>
      </c>
      <c r="D39" s="1" t="s">
        <v>2106</v>
      </c>
      <c r="E39" s="1" t="s">
        <v>2108</v>
      </c>
      <c r="F39" s="4">
        <v>415000</v>
      </c>
      <c r="G39" s="4">
        <v>3086.36</v>
      </c>
      <c r="H39" s="4">
        <v>1.56</v>
      </c>
    </row>
    <row r="40" spans="2:8">
      <c r="B40" s="1" t="s">
        <v>2645</v>
      </c>
      <c r="C40" s="9" t="s">
        <v>1841</v>
      </c>
      <c r="D40" s="1" t="s">
        <v>2094</v>
      </c>
      <c r="E40" s="1" t="s">
        <v>2135</v>
      </c>
      <c r="F40" s="4">
        <v>285168</v>
      </c>
      <c r="G40" s="4">
        <v>3051.3</v>
      </c>
      <c r="H40" s="4">
        <v>1.54</v>
      </c>
    </row>
    <row r="41" spans="2:8">
      <c r="B41" s="1" t="s">
        <v>2643</v>
      </c>
      <c r="C41" s="9" t="s">
        <v>1841</v>
      </c>
      <c r="D41" s="1" t="s">
        <v>2127</v>
      </c>
      <c r="E41" s="1" t="s">
        <v>2272</v>
      </c>
      <c r="F41" s="4">
        <v>308650</v>
      </c>
      <c r="G41" s="4">
        <v>3043.44</v>
      </c>
      <c r="H41" s="4">
        <v>1.54</v>
      </c>
    </row>
    <row r="42" spans="2:8">
      <c r="B42" s="1" t="s">
        <v>2639</v>
      </c>
      <c r="C42" s="9" t="s">
        <v>1841</v>
      </c>
      <c r="D42" s="1" t="s">
        <v>2092</v>
      </c>
      <c r="E42" s="1" t="s">
        <v>2273</v>
      </c>
      <c r="F42" s="4">
        <v>894532</v>
      </c>
      <c r="G42" s="4">
        <v>2855.79</v>
      </c>
      <c r="H42" s="4">
        <v>1.44</v>
      </c>
    </row>
    <row r="43" spans="2:8">
      <c r="B43" s="1" t="s">
        <v>3018</v>
      </c>
      <c r="C43" s="9" t="s">
        <v>1841</v>
      </c>
      <c r="D43" s="1" t="s">
        <v>2083</v>
      </c>
      <c r="E43" s="1" t="s">
        <v>2274</v>
      </c>
      <c r="F43" s="4">
        <v>284276</v>
      </c>
      <c r="G43" s="4">
        <v>2804.52</v>
      </c>
      <c r="H43" s="4">
        <v>1.42</v>
      </c>
    </row>
    <row r="44" spans="2:8">
      <c r="B44" s="1" t="s">
        <v>2642</v>
      </c>
      <c r="C44" s="9" t="s">
        <v>1841</v>
      </c>
      <c r="D44" s="1" t="s">
        <v>2104</v>
      </c>
      <c r="E44" s="1" t="s">
        <v>2275</v>
      </c>
      <c r="F44" s="4">
        <v>129000</v>
      </c>
      <c r="G44" s="4">
        <v>2799.17</v>
      </c>
      <c r="H44" s="4">
        <v>1.42</v>
      </c>
    </row>
    <row r="45" spans="2:8">
      <c r="B45" s="1" t="s">
        <v>2641</v>
      </c>
      <c r="C45" s="9" t="s">
        <v>1841</v>
      </c>
      <c r="D45" s="1" t="s">
        <v>2149</v>
      </c>
      <c r="E45" s="1" t="s">
        <v>2276</v>
      </c>
      <c r="F45" s="4">
        <v>54100</v>
      </c>
      <c r="G45" s="4">
        <v>2798.32</v>
      </c>
      <c r="H45" s="4">
        <v>1.41</v>
      </c>
    </row>
    <row r="46" spans="2:8">
      <c r="B46" s="1" t="s">
        <v>2118</v>
      </c>
      <c r="C46" s="9" t="s">
        <v>1841</v>
      </c>
      <c r="D46" s="1" t="s">
        <v>2119</v>
      </c>
      <c r="E46" s="1" t="s">
        <v>2120</v>
      </c>
      <c r="F46" s="4">
        <v>253496</v>
      </c>
      <c r="G46" s="4">
        <v>2747.64</v>
      </c>
      <c r="H46" s="4">
        <v>1.39</v>
      </c>
    </row>
    <row r="47" spans="2:8">
      <c r="B47" s="1" t="s">
        <v>2647</v>
      </c>
      <c r="C47" s="9" t="s">
        <v>1841</v>
      </c>
      <c r="D47" s="1" t="s">
        <v>2083</v>
      </c>
      <c r="E47" s="1" t="s">
        <v>2277</v>
      </c>
      <c r="F47" s="4">
        <v>171000</v>
      </c>
      <c r="G47" s="4">
        <v>2680.43</v>
      </c>
      <c r="H47" s="4">
        <v>1.36</v>
      </c>
    </row>
    <row r="48" spans="2:8">
      <c r="B48" s="1" t="s">
        <v>2650</v>
      </c>
      <c r="C48" s="9" t="s">
        <v>1841</v>
      </c>
      <c r="D48" s="1" t="s">
        <v>2205</v>
      </c>
      <c r="E48" s="1" t="s">
        <v>2278</v>
      </c>
      <c r="F48" s="4">
        <v>723000</v>
      </c>
      <c r="G48" s="4">
        <v>2563.7600000000002</v>
      </c>
      <c r="H48" s="4">
        <v>1.3</v>
      </c>
    </row>
    <row r="49" spans="2:8">
      <c r="B49" s="1" t="s">
        <v>3019</v>
      </c>
      <c r="C49" s="9" t="s">
        <v>1841</v>
      </c>
      <c r="D49" s="1" t="s">
        <v>2279</v>
      </c>
      <c r="E49" s="1" t="s">
        <v>2280</v>
      </c>
      <c r="F49" s="4">
        <v>451960</v>
      </c>
      <c r="G49" s="4">
        <v>2368.5</v>
      </c>
      <c r="H49" s="4">
        <v>1.2</v>
      </c>
    </row>
    <row r="50" spans="2:8">
      <c r="B50" s="1" t="s">
        <v>2654</v>
      </c>
      <c r="C50" s="9" t="s">
        <v>1841</v>
      </c>
      <c r="D50" s="1" t="s">
        <v>2268</v>
      </c>
      <c r="E50" s="1" t="s">
        <v>2281</v>
      </c>
      <c r="F50" s="4">
        <v>292000</v>
      </c>
      <c r="G50" s="4">
        <v>2249.13</v>
      </c>
      <c r="H50" s="4">
        <v>1.1399999999999999</v>
      </c>
    </row>
    <row r="51" spans="2:8">
      <c r="B51" s="1" t="s">
        <v>2653</v>
      </c>
      <c r="C51" s="9" t="s">
        <v>1841</v>
      </c>
      <c r="D51" s="1" t="s">
        <v>2101</v>
      </c>
      <c r="E51" s="1" t="s">
        <v>2102</v>
      </c>
      <c r="F51" s="4">
        <v>141781</v>
      </c>
      <c r="G51" s="4">
        <v>2217.31</v>
      </c>
      <c r="H51" s="4">
        <v>1.1200000000000001</v>
      </c>
    </row>
    <row r="52" spans="2:8">
      <c r="B52" s="1" t="s">
        <v>2661</v>
      </c>
      <c r="C52" s="9" t="s">
        <v>1841</v>
      </c>
      <c r="D52" s="1" t="s">
        <v>2160</v>
      </c>
      <c r="E52" s="1" t="s">
        <v>2282</v>
      </c>
      <c r="F52" s="4">
        <v>551370</v>
      </c>
      <c r="G52" s="4">
        <v>2210.44</v>
      </c>
      <c r="H52" s="4">
        <v>1.1200000000000001</v>
      </c>
    </row>
    <row r="53" spans="2:8">
      <c r="B53" s="1" t="s">
        <v>2648</v>
      </c>
      <c r="C53" s="9" t="s">
        <v>1841</v>
      </c>
      <c r="D53" s="1" t="s">
        <v>2094</v>
      </c>
      <c r="E53" s="1" t="s">
        <v>2095</v>
      </c>
      <c r="F53" s="4">
        <v>63000</v>
      </c>
      <c r="G53" s="4">
        <v>2129.21</v>
      </c>
      <c r="H53" s="4">
        <v>1.08</v>
      </c>
    </row>
    <row r="54" spans="2:8">
      <c r="B54" s="1" t="s">
        <v>2655</v>
      </c>
      <c r="C54" s="9" t="s">
        <v>1841</v>
      </c>
      <c r="D54" s="1" t="s">
        <v>2127</v>
      </c>
      <c r="E54" s="1" t="s">
        <v>2128</v>
      </c>
      <c r="F54" s="4">
        <v>200600</v>
      </c>
      <c r="G54" s="4">
        <v>2044.72</v>
      </c>
      <c r="H54" s="4">
        <v>1.03</v>
      </c>
    </row>
    <row r="55" spans="2:8">
      <c r="B55" s="1" t="s">
        <v>2659</v>
      </c>
      <c r="C55" s="9" t="s">
        <v>1841</v>
      </c>
      <c r="D55" s="1" t="s">
        <v>2106</v>
      </c>
      <c r="E55" s="1" t="s">
        <v>2107</v>
      </c>
      <c r="F55" s="4">
        <v>108000</v>
      </c>
      <c r="G55" s="4">
        <v>2026.62</v>
      </c>
      <c r="H55" s="4">
        <v>1.02</v>
      </c>
    </row>
    <row r="56" spans="2:8">
      <c r="B56" s="1" t="s">
        <v>2651</v>
      </c>
      <c r="C56" s="9" t="s">
        <v>1841</v>
      </c>
      <c r="D56" s="1" t="s">
        <v>2083</v>
      </c>
      <c r="E56" s="1" t="s">
        <v>2283</v>
      </c>
      <c r="F56" s="4">
        <v>279000</v>
      </c>
      <c r="G56" s="4">
        <v>2007.27</v>
      </c>
      <c r="H56" s="4">
        <v>1.01</v>
      </c>
    </row>
    <row r="57" spans="2:8">
      <c r="B57" s="1" t="s">
        <v>2660</v>
      </c>
      <c r="C57" s="9" t="s">
        <v>1841</v>
      </c>
      <c r="D57" s="1" t="s">
        <v>2094</v>
      </c>
      <c r="E57" s="1" t="s">
        <v>2284</v>
      </c>
      <c r="F57" s="4">
        <v>810000</v>
      </c>
      <c r="G57" s="4">
        <v>1965.71</v>
      </c>
      <c r="H57" s="4">
        <v>0.99</v>
      </c>
    </row>
    <row r="58" spans="2:8">
      <c r="B58" s="1" t="s">
        <v>2656</v>
      </c>
      <c r="C58" s="9" t="s">
        <v>1841</v>
      </c>
      <c r="D58" s="1" t="s">
        <v>2109</v>
      </c>
      <c r="E58" s="1" t="s">
        <v>2285</v>
      </c>
      <c r="F58" s="4">
        <v>426000</v>
      </c>
      <c r="G58" s="4">
        <v>1865.24</v>
      </c>
      <c r="H58" s="4">
        <v>0.94</v>
      </c>
    </row>
    <row r="59" spans="2:8">
      <c r="B59" s="1" t="s">
        <v>2658</v>
      </c>
      <c r="C59" s="9" t="s">
        <v>1841</v>
      </c>
      <c r="D59" s="1" t="s">
        <v>2286</v>
      </c>
      <c r="E59" s="1" t="s">
        <v>2287</v>
      </c>
      <c r="F59" s="4">
        <v>48600</v>
      </c>
      <c r="G59" s="4">
        <v>1860.12</v>
      </c>
      <c r="H59" s="4">
        <v>0.94</v>
      </c>
    </row>
    <row r="60" spans="2:8">
      <c r="B60" s="1" t="s">
        <v>3020</v>
      </c>
      <c r="C60" s="9" t="s">
        <v>1841</v>
      </c>
      <c r="D60" s="1" t="s">
        <v>2083</v>
      </c>
      <c r="E60" s="1" t="s">
        <v>2288</v>
      </c>
      <c r="F60" s="4">
        <v>139147</v>
      </c>
      <c r="G60" s="4">
        <v>1744.35</v>
      </c>
      <c r="H60" s="4">
        <v>0.88</v>
      </c>
    </row>
    <row r="61" spans="2:8">
      <c r="B61" s="1" t="s">
        <v>2662</v>
      </c>
      <c r="C61" s="9" t="s">
        <v>1841</v>
      </c>
      <c r="D61" s="1" t="s">
        <v>2083</v>
      </c>
      <c r="E61" s="1" t="s">
        <v>2289</v>
      </c>
      <c r="F61" s="4">
        <v>81000</v>
      </c>
      <c r="G61" s="4">
        <v>1691.6</v>
      </c>
      <c r="H61" s="4">
        <v>0.86</v>
      </c>
    </row>
    <row r="62" spans="2:8">
      <c r="B62" s="1" t="s">
        <v>3021</v>
      </c>
      <c r="C62" s="9" t="s">
        <v>1841</v>
      </c>
      <c r="D62" s="1" t="s">
        <v>2170</v>
      </c>
      <c r="E62" s="1" t="s">
        <v>2290</v>
      </c>
      <c r="F62" s="4">
        <v>40364</v>
      </c>
      <c r="G62" s="4">
        <v>1646.37</v>
      </c>
      <c r="H62" s="4">
        <v>0.83</v>
      </c>
    </row>
    <row r="63" spans="2:8">
      <c r="B63" s="1" t="s">
        <v>3022</v>
      </c>
      <c r="C63" s="9" t="s">
        <v>1841</v>
      </c>
      <c r="D63" s="1" t="s">
        <v>2236</v>
      </c>
      <c r="E63" s="1" t="s">
        <v>2291</v>
      </c>
      <c r="F63" s="4">
        <v>100418</v>
      </c>
      <c r="G63" s="4">
        <v>1482.37</v>
      </c>
      <c r="H63" s="4">
        <v>0.75</v>
      </c>
    </row>
    <row r="64" spans="2:8">
      <c r="B64" s="1" t="s">
        <v>2657</v>
      </c>
      <c r="C64" s="9" t="s">
        <v>1841</v>
      </c>
      <c r="D64" s="1" t="s">
        <v>2122</v>
      </c>
      <c r="E64" s="1" t="s">
        <v>2292</v>
      </c>
      <c r="F64" s="4">
        <v>173881</v>
      </c>
      <c r="G64" s="4">
        <v>1192.6500000000001</v>
      </c>
      <c r="H64" s="4">
        <v>0.6</v>
      </c>
    </row>
    <row r="65" spans="2:8">
      <c r="B65" s="1" t="s">
        <v>2664</v>
      </c>
      <c r="C65" s="9" t="s">
        <v>1841</v>
      </c>
      <c r="D65" s="1" t="s">
        <v>2127</v>
      </c>
      <c r="E65" s="1" t="s">
        <v>2293</v>
      </c>
      <c r="F65" s="4">
        <v>9001</v>
      </c>
      <c r="G65" s="4">
        <v>551.58000000000004</v>
      </c>
      <c r="H65" s="4">
        <v>0.28000000000000003</v>
      </c>
    </row>
    <row r="66" spans="2:8">
      <c r="B66" s="1" t="s">
        <v>2294</v>
      </c>
      <c r="C66" s="9" t="s">
        <v>1841</v>
      </c>
      <c r="D66" s="1" t="s">
        <v>2268</v>
      </c>
      <c r="E66" s="1" t="s">
        <v>2295</v>
      </c>
      <c r="F66" s="4">
        <v>22000</v>
      </c>
      <c r="G66" s="4">
        <v>154.04</v>
      </c>
      <c r="H66" s="4">
        <v>0.08</v>
      </c>
    </row>
    <row r="67" spans="2:8">
      <c r="B67" s="1" t="s">
        <v>2663</v>
      </c>
      <c r="C67" s="9" t="s">
        <v>1841</v>
      </c>
      <c r="D67" s="1" t="s">
        <v>2153</v>
      </c>
      <c r="E67" s="1" t="s">
        <v>2296</v>
      </c>
      <c r="F67" s="4">
        <v>1434</v>
      </c>
      <c r="G67" s="4">
        <v>104.7</v>
      </c>
      <c r="H67" s="4">
        <v>0.05</v>
      </c>
    </row>
    <row r="68" spans="2:8" ht="13">
      <c r="B68" s="2" t="s">
        <v>1844</v>
      </c>
      <c r="C68" s="12"/>
      <c r="D68" s="2"/>
      <c r="E68" s="2"/>
      <c r="F68" s="14"/>
      <c r="G68" s="14">
        <f>SUM(G12:G67)</f>
        <v>188874.78999999998</v>
      </c>
      <c r="H68" s="14">
        <f>SUM(H12:H67)</f>
        <v>95.47</v>
      </c>
    </row>
    <row r="69" spans="2:8" ht="13">
      <c r="B69" s="2" t="s">
        <v>1845</v>
      </c>
      <c r="C69" s="12"/>
      <c r="D69" s="2"/>
      <c r="E69" s="2"/>
      <c r="F69" s="14"/>
      <c r="G69" s="14">
        <v>220.98</v>
      </c>
      <c r="H69" s="14">
        <v>0.11</v>
      </c>
    </row>
    <row r="70" spans="2:8" ht="13">
      <c r="B70" s="2" t="s">
        <v>1846</v>
      </c>
      <c r="C70" s="12"/>
      <c r="D70" s="2"/>
      <c r="E70" s="2"/>
      <c r="F70" s="14"/>
      <c r="G70" s="14">
        <v>189095.77</v>
      </c>
      <c r="H70" s="14">
        <v>95.58</v>
      </c>
    </row>
    <row r="71" spans="2:8" ht="13">
      <c r="B71" s="2" t="s">
        <v>2051</v>
      </c>
      <c r="C71" s="12"/>
      <c r="D71" s="2"/>
      <c r="E71" s="2"/>
      <c r="F71" s="14"/>
      <c r="G71" s="14">
        <v>8713.8727992999884</v>
      </c>
      <c r="H71" s="14">
        <v>4.42</v>
      </c>
    </row>
    <row r="72" spans="2:8" ht="13">
      <c r="B72" s="2" t="s">
        <v>1853</v>
      </c>
      <c r="C72" s="12"/>
      <c r="D72" s="2"/>
      <c r="E72" s="2"/>
      <c r="F72" s="14"/>
      <c r="G72" s="14">
        <v>197809.6427993</v>
      </c>
      <c r="H72" s="14">
        <v>100</v>
      </c>
    </row>
    <row r="73" spans="2:8">
      <c r="B73" s="1" t="s">
        <v>1854</v>
      </c>
    </row>
    <row r="74" spans="2:8" ht="13">
      <c r="B74" s="2" t="s">
        <v>1855</v>
      </c>
    </row>
    <row r="75" spans="2:8" ht="13">
      <c r="B75" s="2" t="s">
        <v>1856</v>
      </c>
      <c r="C75" s="9" t="s">
        <v>1857</v>
      </c>
    </row>
    <row r="76" spans="2:8" ht="13">
      <c r="B76" s="2" t="s">
        <v>1860</v>
      </c>
      <c r="C76" s="9" t="s">
        <v>1859</v>
      </c>
    </row>
    <row r="77" spans="2:8" ht="13">
      <c r="B77" s="2" t="s">
        <v>1861</v>
      </c>
      <c r="C77" s="9" t="s">
        <v>1859</v>
      </c>
    </row>
    <row r="78" spans="2:8" ht="13">
      <c r="B78" s="2" t="s">
        <v>1862</v>
      </c>
      <c r="C78" s="9" t="s">
        <v>1863</v>
      </c>
    </row>
    <row r="79" spans="2:8" ht="13">
      <c r="B79" s="2" t="s">
        <v>2297</v>
      </c>
      <c r="C79" s="12"/>
    </row>
    <row r="80" spans="2:8" ht="13">
      <c r="B80" s="2" t="s">
        <v>2298</v>
      </c>
      <c r="C80" s="12"/>
    </row>
    <row r="81" spans="2:3" ht="13">
      <c r="B81" s="2" t="s">
        <v>2299</v>
      </c>
      <c r="C81" s="12"/>
    </row>
    <row r="82" spans="2:3" ht="13">
      <c r="B82" s="2" t="s">
        <v>2300</v>
      </c>
      <c r="C82" s="12"/>
    </row>
    <row r="83" spans="2:3" ht="13">
      <c r="B83" s="2" t="s">
        <v>2927</v>
      </c>
      <c r="C83" s="12"/>
    </row>
    <row r="84" spans="2:3">
      <c r="B84" s="1" t="s">
        <v>1873</v>
      </c>
    </row>
    <row r="85" spans="2:3">
      <c r="B85" s="1" t="s">
        <v>2054</v>
      </c>
    </row>
    <row r="88" spans="2:3" ht="14.5">
      <c r="B88" s="37" t="s">
        <v>2055</v>
      </c>
      <c r="C88" s="39"/>
    </row>
    <row r="89" spans="2:3" ht="14.5">
      <c r="B89" s="37" t="s">
        <v>2056</v>
      </c>
      <c r="C89" s="40" t="s">
        <v>2057</v>
      </c>
    </row>
    <row r="90" spans="2:3" ht="14.5">
      <c r="B90" s="16" t="s">
        <v>2058</v>
      </c>
      <c r="C90" s="17" t="s">
        <v>2059</v>
      </c>
    </row>
    <row r="91" spans="2:3" ht="14.5">
      <c r="B91" s="16" t="s">
        <v>2060</v>
      </c>
      <c r="C91" s="17" t="s">
        <v>2059</v>
      </c>
    </row>
    <row r="92" spans="2:3" ht="14.5">
      <c r="B92" s="16" t="s">
        <v>2061</v>
      </c>
      <c r="C92" s="17" t="s">
        <v>2059</v>
      </c>
    </row>
    <row r="93" spans="2:3" ht="14.5">
      <c r="B93" s="16" t="s">
        <v>2062</v>
      </c>
      <c r="C93" s="17" t="s">
        <v>2059</v>
      </c>
    </row>
    <row r="94" spans="2:3" ht="14.5">
      <c r="B94" s="16" t="s">
        <v>2063</v>
      </c>
      <c r="C94" s="17" t="s">
        <v>2059</v>
      </c>
    </row>
    <row r="95" spans="2:3" ht="14.5">
      <c r="B95" s="16" t="s">
        <v>2064</v>
      </c>
      <c r="C95" s="17" t="s">
        <v>2059</v>
      </c>
    </row>
    <row r="96" spans="2:3" ht="14.5">
      <c r="B96" s="37" t="s">
        <v>2065</v>
      </c>
      <c r="C96" s="39" t="s">
        <v>2059</v>
      </c>
    </row>
    <row r="98" spans="2:7" ht="14.5">
      <c r="B98" s="16" t="s">
        <v>1882</v>
      </c>
      <c r="C98" s="17"/>
      <c r="D98" s="16"/>
    </row>
    <row r="99" spans="2:7" ht="29">
      <c r="B99" s="19" t="s">
        <v>1883</v>
      </c>
      <c r="C99" s="18" t="s">
        <v>1884</v>
      </c>
      <c r="D99" s="19" t="s">
        <v>1885</v>
      </c>
    </row>
    <row r="100" spans="2:7" ht="14.5">
      <c r="B100" s="16" t="s">
        <v>1859</v>
      </c>
      <c r="C100" s="17" t="s">
        <v>1859</v>
      </c>
      <c r="D100" s="16" t="s">
        <v>1859</v>
      </c>
    </row>
    <row r="102" spans="2:7" ht="13">
      <c r="B102" s="20" t="s">
        <v>1886</v>
      </c>
      <c r="C102" s="21">
        <v>45777</v>
      </c>
      <c r="D102" s="22"/>
      <c r="E102" s="22"/>
      <c r="F102" s="23"/>
    </row>
    <row r="103" spans="2:7" ht="13">
      <c r="B103" s="20" t="s">
        <v>1887</v>
      </c>
      <c r="C103" s="24" t="s">
        <v>1888</v>
      </c>
      <c r="D103" s="20" t="s">
        <v>1889</v>
      </c>
      <c r="E103" s="20" t="s">
        <v>1890</v>
      </c>
      <c r="F103" s="25" t="s">
        <v>1891</v>
      </c>
      <c r="G103" s="14"/>
    </row>
    <row r="104" spans="2:7">
      <c r="B104" s="22" t="s">
        <v>1859</v>
      </c>
      <c r="C104" s="26" t="s">
        <v>1859</v>
      </c>
      <c r="D104" s="22" t="s">
        <v>1859</v>
      </c>
      <c r="E104" s="22" t="s">
        <v>1859</v>
      </c>
      <c r="F104" s="27" t="s">
        <v>1859</v>
      </c>
    </row>
    <row r="107" spans="2:7" ht="13">
      <c r="B107" s="2" t="s">
        <v>1892</v>
      </c>
    </row>
    <row r="108" spans="2:7" ht="13">
      <c r="B108" s="2"/>
    </row>
    <row r="109" spans="2:7" ht="13">
      <c r="B109" s="2" t="s">
        <v>1893</v>
      </c>
    </row>
    <row r="110" spans="2:7" ht="13">
      <c r="B110" s="20" t="s">
        <v>1894</v>
      </c>
      <c r="C110" s="24" t="s">
        <v>1895</v>
      </c>
      <c r="D110" s="2"/>
    </row>
    <row r="111" spans="2:7">
      <c r="B111" s="22" t="s">
        <v>1859</v>
      </c>
      <c r="C111" s="26" t="s">
        <v>1859</v>
      </c>
    </row>
    <row r="113" spans="2:7" ht="13">
      <c r="B113" s="20" t="s">
        <v>1896</v>
      </c>
      <c r="C113" s="24" t="s">
        <v>1895</v>
      </c>
    </row>
    <row r="114" spans="2:7">
      <c r="B114" s="22" t="s">
        <v>1859</v>
      </c>
      <c r="C114" s="26" t="s">
        <v>1859</v>
      </c>
    </row>
    <row r="116" spans="2:7" ht="13">
      <c r="B116" s="20" t="s">
        <v>1897</v>
      </c>
      <c r="C116" s="24" t="s">
        <v>1898</v>
      </c>
    </row>
    <row r="117" spans="2:7">
      <c r="B117" s="22" t="s">
        <v>1859</v>
      </c>
      <c r="C117" s="26" t="s">
        <v>1859</v>
      </c>
    </row>
    <row r="119" spans="2:7" ht="13">
      <c r="B119" s="20" t="s">
        <v>1899</v>
      </c>
      <c r="C119" s="24" t="s">
        <v>1898</v>
      </c>
    </row>
    <row r="120" spans="2:7">
      <c r="B120" s="22" t="s">
        <v>1859</v>
      </c>
      <c r="C120" s="26" t="s">
        <v>1859</v>
      </c>
    </row>
    <row r="122" spans="2:7" ht="13">
      <c r="B122" s="20" t="s">
        <v>1900</v>
      </c>
      <c r="C122" s="24" t="s">
        <v>1859</v>
      </c>
    </row>
    <row r="124" spans="2:7" ht="13">
      <c r="B124" s="20" t="s">
        <v>1901</v>
      </c>
      <c r="C124" s="21">
        <v>45777</v>
      </c>
      <c r="D124" s="22"/>
      <c r="E124" s="22"/>
      <c r="F124" s="23"/>
    </row>
    <row r="125" spans="2:7" ht="13">
      <c r="B125" s="20" t="s">
        <v>1887</v>
      </c>
      <c r="C125" s="24" t="s">
        <v>1888</v>
      </c>
      <c r="D125" s="20" t="s">
        <v>1889</v>
      </c>
      <c r="E125" s="20" t="s">
        <v>1890</v>
      </c>
      <c r="F125" s="25" t="s">
        <v>1891</v>
      </c>
      <c r="G125" s="14"/>
    </row>
    <row r="126" spans="2:7">
      <c r="B126" s="22" t="s">
        <v>1859</v>
      </c>
      <c r="C126" s="26" t="s">
        <v>1859</v>
      </c>
      <c r="D126" s="22" t="s">
        <v>1859</v>
      </c>
      <c r="E126" s="22" t="s">
        <v>1859</v>
      </c>
      <c r="F126" s="27" t="s">
        <v>1859</v>
      </c>
    </row>
    <row r="127" spans="2:7" ht="13">
      <c r="B127" s="2" t="s">
        <v>1892</v>
      </c>
    </row>
    <row r="128" spans="2:7" ht="13">
      <c r="B128" s="2"/>
    </row>
    <row r="129" spans="2:4" ht="13">
      <c r="B129" s="2" t="s">
        <v>1893</v>
      </c>
    </row>
    <row r="130" spans="2:4" ht="13">
      <c r="B130" s="20" t="s">
        <v>1894</v>
      </c>
      <c r="C130" s="24" t="s">
        <v>1895</v>
      </c>
      <c r="D130" s="2"/>
    </row>
    <row r="131" spans="2:4">
      <c r="B131" s="22" t="s">
        <v>1859</v>
      </c>
      <c r="C131" s="26" t="s">
        <v>1859</v>
      </c>
    </row>
    <row r="133" spans="2:4" ht="13">
      <c r="B133" s="20" t="s">
        <v>1896</v>
      </c>
      <c r="C133" s="24" t="s">
        <v>1895</v>
      </c>
    </row>
    <row r="134" spans="2:4">
      <c r="B134" s="22" t="s">
        <v>1859</v>
      </c>
      <c r="C134" s="26" t="s">
        <v>1859</v>
      </c>
    </row>
    <row r="136" spans="2:4" ht="13">
      <c r="B136" s="20" t="s">
        <v>1897</v>
      </c>
      <c r="C136" s="24" t="s">
        <v>1898</v>
      </c>
    </row>
    <row r="137" spans="2:4">
      <c r="B137" s="22" t="s">
        <v>1859</v>
      </c>
      <c r="C137" s="26" t="s">
        <v>1859</v>
      </c>
    </row>
    <row r="139" spans="2:4" ht="13">
      <c r="B139" s="20" t="s">
        <v>1899</v>
      </c>
      <c r="C139" s="24" t="s">
        <v>1898</v>
      </c>
    </row>
    <row r="140" spans="2:4">
      <c r="B140" s="22" t="s">
        <v>1859</v>
      </c>
      <c r="C140" s="26" t="s">
        <v>1859</v>
      </c>
    </row>
    <row r="142" spans="2:4" ht="13">
      <c r="B142" s="20" t="s">
        <v>1900</v>
      </c>
      <c r="C142" s="24" t="s">
        <v>1859</v>
      </c>
    </row>
    <row r="145" spans="2:80" ht="13">
      <c r="B145" s="2" t="s">
        <v>1902</v>
      </c>
    </row>
    <row r="147" spans="2:80" ht="13">
      <c r="B147" s="20" t="s">
        <v>1887</v>
      </c>
      <c r="C147" s="24" t="s">
        <v>1903</v>
      </c>
      <c r="D147" s="20" t="s">
        <v>1904</v>
      </c>
      <c r="E147" s="20" t="s">
        <v>1905</v>
      </c>
      <c r="F147" s="14"/>
    </row>
    <row r="148" spans="2:80">
      <c r="B148" s="22" t="s">
        <v>1859</v>
      </c>
      <c r="C148" s="26" t="s">
        <v>1859</v>
      </c>
      <c r="D148" s="22" t="s">
        <v>1859</v>
      </c>
      <c r="E148" s="22" t="s">
        <v>1859</v>
      </c>
    </row>
    <row r="151" spans="2:80" ht="13">
      <c r="B151" s="2" t="s">
        <v>1906</v>
      </c>
      <c r="C151" s="12" t="s">
        <v>1859</v>
      </c>
      <c r="D151" s="2"/>
      <c r="E151" s="2"/>
      <c r="F151" s="14"/>
      <c r="G151" s="14"/>
      <c r="H151" s="14"/>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row>
    <row r="153" spans="2:80" ht="13">
      <c r="B153" s="2" t="s">
        <v>1907</v>
      </c>
    </row>
    <row r="155" spans="2:80" ht="13">
      <c r="B155" s="20" t="s">
        <v>1908</v>
      </c>
      <c r="C155" s="24" t="s">
        <v>1895</v>
      </c>
      <c r="D155" s="2"/>
    </row>
    <row r="156" spans="2:80">
      <c r="B156" s="22" t="s">
        <v>1859</v>
      </c>
      <c r="C156" s="26" t="s">
        <v>1859</v>
      </c>
    </row>
    <row r="159" spans="2:80" ht="13">
      <c r="B159" s="20" t="s">
        <v>1909</v>
      </c>
      <c r="C159" s="24" t="s">
        <v>1910</v>
      </c>
      <c r="D159" s="2"/>
    </row>
    <row r="160" spans="2:80">
      <c r="B160" s="22" t="s">
        <v>1859</v>
      </c>
      <c r="C160" s="26" t="s">
        <v>1859</v>
      </c>
    </row>
    <row r="163" spans="2:80" ht="13">
      <c r="B163" s="2" t="s">
        <v>1911</v>
      </c>
    </row>
    <row r="166" spans="2:80" ht="13">
      <c r="B166" s="2" t="s">
        <v>1912</v>
      </c>
    </row>
    <row r="168" spans="2:80" ht="13">
      <c r="B168" s="20" t="s">
        <v>1887</v>
      </c>
      <c r="C168" s="24" t="s">
        <v>1913</v>
      </c>
      <c r="D168" s="20" t="s">
        <v>1903</v>
      </c>
      <c r="E168" s="20" t="s">
        <v>1904</v>
      </c>
      <c r="F168" s="25" t="s">
        <v>1905</v>
      </c>
      <c r="G168" s="14"/>
    </row>
    <row r="169" spans="2:80">
      <c r="B169" s="22" t="s">
        <v>1859</v>
      </c>
      <c r="C169" s="26" t="s">
        <v>1859</v>
      </c>
      <c r="D169" s="22" t="s">
        <v>1859</v>
      </c>
      <c r="E169" s="22" t="s">
        <v>1859</v>
      </c>
      <c r="F169" s="27" t="s">
        <v>1859</v>
      </c>
    </row>
    <row r="172" spans="2:80" ht="13">
      <c r="B172" s="2" t="s">
        <v>1906</v>
      </c>
      <c r="C172" s="12" t="s">
        <v>1859</v>
      </c>
      <c r="D172" s="2"/>
      <c r="E172" s="2"/>
      <c r="F172" s="14"/>
      <c r="G172" s="14"/>
      <c r="H172" s="14"/>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row>
    <row r="174" spans="2:80" ht="13">
      <c r="B174" s="2" t="s">
        <v>1907</v>
      </c>
    </row>
    <row r="176" spans="2:80" ht="13">
      <c r="B176" s="20" t="s">
        <v>1908</v>
      </c>
      <c r="C176" s="24" t="s">
        <v>1895</v>
      </c>
      <c r="D176" s="2"/>
    </row>
    <row r="177" spans="2:7">
      <c r="B177" s="22" t="s">
        <v>1859</v>
      </c>
      <c r="C177" s="26" t="s">
        <v>1859</v>
      </c>
    </row>
    <row r="180" spans="2:7" ht="13">
      <c r="B180" s="20" t="s">
        <v>1909</v>
      </c>
      <c r="C180" s="24" t="s">
        <v>1910</v>
      </c>
      <c r="D180" s="2"/>
    </row>
    <row r="181" spans="2:7">
      <c r="B181" s="22" t="s">
        <v>1859</v>
      </c>
      <c r="C181" s="26" t="s">
        <v>1859</v>
      </c>
    </row>
    <row r="184" spans="2:7" ht="13">
      <c r="B184" s="2" t="s">
        <v>1911</v>
      </c>
    </row>
    <row r="187" spans="2:7" ht="13">
      <c r="B187" s="2" t="s">
        <v>1914</v>
      </c>
    </row>
    <row r="188" spans="2:7" ht="13">
      <c r="B188" s="20" t="s">
        <v>1887</v>
      </c>
      <c r="C188" s="24" t="s">
        <v>1915</v>
      </c>
      <c r="D188" s="20" t="s">
        <v>1916</v>
      </c>
      <c r="E188" s="20" t="s">
        <v>1917</v>
      </c>
      <c r="F188" s="25" t="s">
        <v>1918</v>
      </c>
      <c r="G188" s="14"/>
    </row>
    <row r="189" spans="2:7">
      <c r="B189" s="22" t="s">
        <v>1859</v>
      </c>
      <c r="C189" s="26" t="s">
        <v>1859</v>
      </c>
      <c r="D189" s="22" t="s">
        <v>1859</v>
      </c>
      <c r="E189" s="22" t="s">
        <v>1859</v>
      </c>
      <c r="F189" s="27" t="s">
        <v>1859</v>
      </c>
    </row>
    <row r="190" spans="2:7">
      <c r="B190" s="1" t="s">
        <v>1919</v>
      </c>
    </row>
  </sheetData>
  <mergeCells count="3">
    <mergeCell ref="B1:E1"/>
    <mergeCell ref="C3:C6"/>
    <mergeCell ref="D3:D6"/>
  </mergeCells>
  <phoneticPr fontId="0" type="noConversion"/>
  <hyperlinks>
    <hyperlink ref="A1" location="Index!A1" display="Index" xr:uid="{0F91DEAF-546B-44B8-9A36-FBB1DCA9F501}"/>
  </hyperlinks>
  <pageMargins left="0.75" right="0.75" top="1" bottom="1" header="0.5" footer="0.5"/>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29060-167F-41AA-800C-3C2CEDED9895}">
  <sheetPr codeName="Sheet58"/>
  <dimension ref="A1:CB205"/>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9.81640625" style="1" customWidth="1"/>
    <col min="6" max="6" width="29" style="4" bestFit="1" customWidth="1"/>
    <col min="7" max="7" width="18.1796875" style="4" bestFit="1" customWidth="1"/>
    <col min="8" max="8" width="9.1796875" style="4" bestFit="1"/>
    <col min="9" max="16384" width="9.1796875" style="1"/>
  </cols>
  <sheetData>
    <row r="1" spans="1:9" ht="13">
      <c r="A1" s="3" t="s">
        <v>1693</v>
      </c>
      <c r="B1" s="206" t="s">
        <v>1812</v>
      </c>
      <c r="C1" s="206"/>
      <c r="D1" s="206"/>
      <c r="E1" s="206"/>
    </row>
    <row r="3" spans="1:9" ht="14.5">
      <c r="B3" s="5" t="s">
        <v>2301</v>
      </c>
      <c r="C3" s="212"/>
      <c r="D3" s="208"/>
      <c r="E3" s="6"/>
    </row>
    <row r="4" spans="1:9" ht="29">
      <c r="B4" s="7" t="s">
        <v>2253</v>
      </c>
      <c r="C4" s="212"/>
      <c r="D4" s="208"/>
      <c r="E4" s="6"/>
    </row>
    <row r="5" spans="1:9" ht="14.5">
      <c r="B5" s="7" t="s">
        <v>1829</v>
      </c>
      <c r="C5" s="212"/>
      <c r="D5" s="208"/>
      <c r="E5" s="6"/>
    </row>
    <row r="6" spans="1:9" ht="43.5">
      <c r="B6" s="7" t="s">
        <v>2302</v>
      </c>
      <c r="C6" s="212"/>
      <c r="D6" s="208"/>
      <c r="E6" s="6"/>
    </row>
    <row r="7" spans="1:9" ht="29">
      <c r="B7" s="7" t="s">
        <v>1832</v>
      </c>
      <c r="C7" s="8" t="s">
        <v>1833</v>
      </c>
      <c r="D7" s="8" t="s">
        <v>1834</v>
      </c>
      <c r="E7" s="6"/>
    </row>
    <row r="10" spans="1:9">
      <c r="B10" s="1" t="s">
        <v>1847</v>
      </c>
    </row>
    <row r="12" spans="1:9" ht="13">
      <c r="B12" s="10" t="s">
        <v>1835</v>
      </c>
      <c r="C12" s="11" t="s">
        <v>1836</v>
      </c>
      <c r="D12" s="10" t="s">
        <v>1837</v>
      </c>
      <c r="E12" s="10" t="s">
        <v>1838</v>
      </c>
      <c r="F12" s="13" t="s">
        <v>1848</v>
      </c>
      <c r="G12" s="13" t="s">
        <v>1849</v>
      </c>
      <c r="H12" s="13" t="s">
        <v>1850</v>
      </c>
      <c r="I12" s="2" t="s">
        <v>1851</v>
      </c>
    </row>
    <row r="13" spans="1:9" ht="13">
      <c r="B13" s="2" t="s">
        <v>1839</v>
      </c>
    </row>
    <row r="14" spans="1:9" ht="13">
      <c r="B14" s="2" t="s">
        <v>1840</v>
      </c>
    </row>
    <row r="15" spans="1:9">
      <c r="B15" s="1" t="s">
        <v>2618</v>
      </c>
      <c r="C15" s="9" t="s">
        <v>1841</v>
      </c>
      <c r="D15" s="1" t="s">
        <v>2077</v>
      </c>
      <c r="E15" s="1" t="s">
        <v>2078</v>
      </c>
      <c r="F15" s="4">
        <v>687500</v>
      </c>
      <c r="G15" s="4">
        <v>13234.38</v>
      </c>
      <c r="H15" s="4">
        <v>6.4</v>
      </c>
    </row>
    <row r="16" spans="1:9">
      <c r="B16" s="1" t="s">
        <v>2619</v>
      </c>
      <c r="C16" s="9" t="s">
        <v>1841</v>
      </c>
      <c r="D16" s="1" t="s">
        <v>2079</v>
      </c>
      <c r="E16" s="1" t="s">
        <v>2080</v>
      </c>
      <c r="F16" s="4">
        <v>558000</v>
      </c>
      <c r="G16" s="4">
        <v>7839.9</v>
      </c>
      <c r="H16" s="4">
        <v>3.79</v>
      </c>
    </row>
    <row r="17" spans="2:8">
      <c r="B17" s="1" t="s">
        <v>2621</v>
      </c>
      <c r="C17" s="9" t="s">
        <v>1841</v>
      </c>
      <c r="D17" s="1" t="s">
        <v>2083</v>
      </c>
      <c r="E17" s="1" t="s">
        <v>2088</v>
      </c>
      <c r="F17" s="4">
        <v>211500</v>
      </c>
      <c r="G17" s="4">
        <v>7304.58</v>
      </c>
      <c r="H17" s="4">
        <v>3.53</v>
      </c>
    </row>
    <row r="18" spans="2:8">
      <c r="B18" s="1" t="s">
        <v>2622</v>
      </c>
      <c r="C18" s="9" t="s">
        <v>1841</v>
      </c>
      <c r="D18" s="1" t="s">
        <v>2170</v>
      </c>
      <c r="E18" s="1" t="s">
        <v>2255</v>
      </c>
      <c r="F18" s="4">
        <v>54855</v>
      </c>
      <c r="G18" s="4">
        <v>7225.5</v>
      </c>
      <c r="H18" s="4">
        <v>3.5</v>
      </c>
    </row>
    <row r="19" spans="2:8">
      <c r="B19" s="1" t="s">
        <v>2620</v>
      </c>
      <c r="C19" s="9" t="s">
        <v>1841</v>
      </c>
      <c r="D19" s="1" t="s">
        <v>2089</v>
      </c>
      <c r="E19" s="1" t="s">
        <v>2090</v>
      </c>
      <c r="F19" s="4">
        <v>1613000</v>
      </c>
      <c r="G19" s="4">
        <v>6868.15</v>
      </c>
      <c r="H19" s="4">
        <v>3.32</v>
      </c>
    </row>
    <row r="20" spans="2:8">
      <c r="B20" s="1" t="s">
        <v>2623</v>
      </c>
      <c r="C20" s="9" t="s">
        <v>1841</v>
      </c>
      <c r="D20" s="1" t="s">
        <v>2127</v>
      </c>
      <c r="E20" s="1" t="s">
        <v>2256</v>
      </c>
      <c r="F20" s="4">
        <v>108000</v>
      </c>
      <c r="G20" s="4">
        <v>6867.72</v>
      </c>
      <c r="H20" s="4">
        <v>3.32</v>
      </c>
    </row>
    <row r="21" spans="2:8">
      <c r="B21" s="1" t="s">
        <v>2626</v>
      </c>
      <c r="C21" s="9" t="s">
        <v>1841</v>
      </c>
      <c r="D21" s="1" t="s">
        <v>2101</v>
      </c>
      <c r="E21" s="1" t="s">
        <v>2187</v>
      </c>
      <c r="F21" s="4">
        <v>266500</v>
      </c>
      <c r="G21" s="4">
        <v>6544.44</v>
      </c>
      <c r="H21" s="4">
        <v>3.17</v>
      </c>
    </row>
    <row r="22" spans="2:8">
      <c r="B22" s="1" t="s">
        <v>2624</v>
      </c>
      <c r="C22" s="9" t="s">
        <v>1841</v>
      </c>
      <c r="D22" s="1" t="s">
        <v>2149</v>
      </c>
      <c r="E22" s="1" t="s">
        <v>2257</v>
      </c>
      <c r="F22" s="4">
        <v>2412000</v>
      </c>
      <c r="G22" s="4">
        <v>5608.38</v>
      </c>
      <c r="H22" s="4">
        <v>2.71</v>
      </c>
    </row>
    <row r="23" spans="2:8">
      <c r="B23" s="1" t="s">
        <v>2627</v>
      </c>
      <c r="C23" s="9" t="s">
        <v>1841</v>
      </c>
      <c r="D23" s="1" t="s">
        <v>2124</v>
      </c>
      <c r="E23" s="1" t="s">
        <v>2258</v>
      </c>
      <c r="F23" s="4">
        <v>333000</v>
      </c>
      <c r="G23" s="4">
        <v>4482.51</v>
      </c>
      <c r="H23" s="4">
        <v>2.17</v>
      </c>
    </row>
    <row r="24" spans="2:8">
      <c r="B24" s="1" t="s">
        <v>2628</v>
      </c>
      <c r="C24" s="9" t="s">
        <v>1841</v>
      </c>
      <c r="D24" s="1" t="s">
        <v>2096</v>
      </c>
      <c r="E24" s="1" t="s">
        <v>2100</v>
      </c>
      <c r="F24" s="4">
        <v>374000</v>
      </c>
      <c r="G24" s="4">
        <v>4360.09</v>
      </c>
      <c r="H24" s="4">
        <v>2.11</v>
      </c>
    </row>
    <row r="25" spans="2:8">
      <c r="B25" s="1" t="s">
        <v>2625</v>
      </c>
      <c r="C25" s="9" t="s">
        <v>1841</v>
      </c>
      <c r="D25" s="1" t="s">
        <v>2220</v>
      </c>
      <c r="E25" s="1" t="s">
        <v>2259</v>
      </c>
      <c r="F25" s="4">
        <v>144000</v>
      </c>
      <c r="G25" s="4">
        <v>3954.24</v>
      </c>
      <c r="H25" s="4">
        <v>1.91</v>
      </c>
    </row>
    <row r="26" spans="2:8">
      <c r="B26" s="1" t="s">
        <v>2630</v>
      </c>
      <c r="C26" s="9" t="s">
        <v>1841</v>
      </c>
      <c r="D26" s="1" t="s">
        <v>2077</v>
      </c>
      <c r="E26" s="1" t="s">
        <v>2081</v>
      </c>
      <c r="F26" s="4">
        <v>273000</v>
      </c>
      <c r="G26" s="4">
        <v>3895.71</v>
      </c>
      <c r="H26" s="4">
        <v>1.88</v>
      </c>
    </row>
    <row r="27" spans="2:8">
      <c r="B27" s="1" t="s">
        <v>2631</v>
      </c>
      <c r="C27" s="9" t="s">
        <v>1841</v>
      </c>
      <c r="D27" s="1" t="s">
        <v>2194</v>
      </c>
      <c r="E27" s="1" t="s">
        <v>2262</v>
      </c>
      <c r="F27" s="4">
        <v>288000</v>
      </c>
      <c r="G27" s="4">
        <v>3503.52</v>
      </c>
      <c r="H27" s="4">
        <v>1.69</v>
      </c>
    </row>
    <row r="28" spans="2:8">
      <c r="B28" s="1" t="s">
        <v>2635</v>
      </c>
      <c r="C28" s="9" t="s">
        <v>1841</v>
      </c>
      <c r="D28" s="1" t="s">
        <v>2077</v>
      </c>
      <c r="E28" s="1" t="s">
        <v>2260</v>
      </c>
      <c r="F28" s="4">
        <v>1602000</v>
      </c>
      <c r="G28" s="4">
        <v>3495.08</v>
      </c>
      <c r="H28" s="4">
        <v>1.69</v>
      </c>
    </row>
    <row r="29" spans="2:8">
      <c r="B29" s="1" t="s">
        <v>2634</v>
      </c>
      <c r="C29" s="9" t="s">
        <v>1841</v>
      </c>
      <c r="D29" s="1" t="s">
        <v>2124</v>
      </c>
      <c r="E29" s="1" t="s">
        <v>2261</v>
      </c>
      <c r="F29" s="4">
        <v>1836000</v>
      </c>
      <c r="G29" s="4">
        <v>3471.69</v>
      </c>
      <c r="H29" s="4">
        <v>1.68</v>
      </c>
    </row>
    <row r="30" spans="2:8">
      <c r="B30" s="1" t="s">
        <v>2652</v>
      </c>
      <c r="C30" s="9" t="s">
        <v>1841</v>
      </c>
      <c r="D30" s="1" t="s">
        <v>2140</v>
      </c>
      <c r="E30" s="1" t="s">
        <v>2172</v>
      </c>
      <c r="F30" s="4">
        <v>305000</v>
      </c>
      <c r="G30" s="4">
        <v>3451.38</v>
      </c>
      <c r="H30" s="4">
        <v>1.67</v>
      </c>
    </row>
    <row r="31" spans="2:8">
      <c r="B31" s="1" t="s">
        <v>2633</v>
      </c>
      <c r="C31" s="9" t="s">
        <v>1841</v>
      </c>
      <c r="D31" s="1" t="s">
        <v>2127</v>
      </c>
      <c r="E31" s="1" t="s">
        <v>2204</v>
      </c>
      <c r="F31" s="4">
        <v>531000</v>
      </c>
      <c r="G31" s="4">
        <v>3391.5</v>
      </c>
      <c r="H31" s="4">
        <v>1.64</v>
      </c>
    </row>
    <row r="32" spans="2:8">
      <c r="B32" s="1" t="s">
        <v>2629</v>
      </c>
      <c r="C32" s="9" t="s">
        <v>1841</v>
      </c>
      <c r="D32" s="1" t="s">
        <v>2094</v>
      </c>
      <c r="E32" s="1" t="s">
        <v>2263</v>
      </c>
      <c r="F32" s="4">
        <v>207000</v>
      </c>
      <c r="G32" s="4">
        <v>3314.07</v>
      </c>
      <c r="H32" s="4">
        <v>1.6</v>
      </c>
    </row>
    <row r="33" spans="2:8">
      <c r="B33" s="1" t="s">
        <v>2636</v>
      </c>
      <c r="C33" s="9" t="s">
        <v>1841</v>
      </c>
      <c r="D33" s="1" t="s">
        <v>2109</v>
      </c>
      <c r="E33" s="1" t="s">
        <v>2264</v>
      </c>
      <c r="F33" s="4">
        <v>927000</v>
      </c>
      <c r="G33" s="4">
        <v>3260.72</v>
      </c>
      <c r="H33" s="4">
        <v>1.58</v>
      </c>
    </row>
    <row r="34" spans="2:8">
      <c r="B34" s="1" t="s">
        <v>2632</v>
      </c>
      <c r="C34" s="9" t="s">
        <v>1841</v>
      </c>
      <c r="D34" s="1" t="s">
        <v>2094</v>
      </c>
      <c r="E34" s="1" t="s">
        <v>2267</v>
      </c>
      <c r="F34" s="4">
        <v>18799</v>
      </c>
      <c r="G34" s="4">
        <v>3092.81</v>
      </c>
      <c r="H34" s="4">
        <v>1.5</v>
      </c>
    </row>
    <row r="35" spans="2:8">
      <c r="B35" s="1" t="s">
        <v>2637</v>
      </c>
      <c r="C35" s="9" t="s">
        <v>1841</v>
      </c>
      <c r="D35" s="1" t="s">
        <v>2104</v>
      </c>
      <c r="E35" s="1" t="s">
        <v>2266</v>
      </c>
      <c r="F35" s="4">
        <v>155000</v>
      </c>
      <c r="G35" s="4">
        <v>3024.98</v>
      </c>
      <c r="H35" s="4">
        <v>1.46</v>
      </c>
    </row>
    <row r="36" spans="2:8">
      <c r="B36" s="1" t="s">
        <v>2645</v>
      </c>
      <c r="C36" s="9" t="s">
        <v>1841</v>
      </c>
      <c r="D36" s="1" t="s">
        <v>2094</v>
      </c>
      <c r="E36" s="1" t="s">
        <v>2135</v>
      </c>
      <c r="F36" s="4">
        <v>282217</v>
      </c>
      <c r="G36" s="4">
        <v>3019.72</v>
      </c>
      <c r="H36" s="4">
        <v>1.46</v>
      </c>
    </row>
    <row r="37" spans="2:8">
      <c r="B37" s="1" t="s">
        <v>2638</v>
      </c>
      <c r="C37" s="9" t="s">
        <v>1841</v>
      </c>
      <c r="D37" s="1" t="s">
        <v>2268</v>
      </c>
      <c r="E37" s="1" t="s">
        <v>2269</v>
      </c>
      <c r="F37" s="4">
        <v>125390</v>
      </c>
      <c r="G37" s="4">
        <v>2994.56</v>
      </c>
      <c r="H37" s="4">
        <v>1.45</v>
      </c>
    </row>
    <row r="38" spans="2:8">
      <c r="B38" s="1" t="s">
        <v>2644</v>
      </c>
      <c r="C38" s="9" t="s">
        <v>1841</v>
      </c>
      <c r="D38" s="1" t="s">
        <v>2140</v>
      </c>
      <c r="E38" s="1" t="s">
        <v>2265</v>
      </c>
      <c r="F38" s="4">
        <v>54000</v>
      </c>
      <c r="G38" s="4">
        <v>2980.8</v>
      </c>
      <c r="H38" s="4">
        <v>1.44</v>
      </c>
    </row>
    <row r="39" spans="2:8">
      <c r="B39" s="1" t="s">
        <v>2642</v>
      </c>
      <c r="C39" s="9" t="s">
        <v>1841</v>
      </c>
      <c r="D39" s="1" t="s">
        <v>2104</v>
      </c>
      <c r="E39" s="1" t="s">
        <v>2275</v>
      </c>
      <c r="F39" s="4">
        <v>131000</v>
      </c>
      <c r="G39" s="4">
        <v>2842.57</v>
      </c>
      <c r="H39" s="4">
        <v>1.38</v>
      </c>
    </row>
    <row r="40" spans="2:8">
      <c r="B40" s="1" t="s">
        <v>2640</v>
      </c>
      <c r="C40" s="9" t="s">
        <v>1841</v>
      </c>
      <c r="D40" s="1" t="s">
        <v>2270</v>
      </c>
      <c r="E40" s="1" t="s">
        <v>2271</v>
      </c>
      <c r="F40" s="4">
        <v>680351</v>
      </c>
      <c r="G40" s="4">
        <v>2794.54</v>
      </c>
      <c r="H40" s="4">
        <v>1.35</v>
      </c>
    </row>
    <row r="41" spans="2:8">
      <c r="B41" s="1" t="s">
        <v>2643</v>
      </c>
      <c r="C41" s="9" t="s">
        <v>1841</v>
      </c>
      <c r="D41" s="1" t="s">
        <v>2127</v>
      </c>
      <c r="E41" s="1" t="s">
        <v>2272</v>
      </c>
      <c r="F41" s="4">
        <v>272650</v>
      </c>
      <c r="G41" s="4">
        <v>2688.47</v>
      </c>
      <c r="H41" s="4">
        <v>1.3</v>
      </c>
    </row>
    <row r="42" spans="2:8">
      <c r="B42" s="1" t="s">
        <v>2639</v>
      </c>
      <c r="C42" s="9" t="s">
        <v>1841</v>
      </c>
      <c r="D42" s="1" t="s">
        <v>2092</v>
      </c>
      <c r="E42" s="1" t="s">
        <v>2273</v>
      </c>
      <c r="F42" s="4">
        <v>830000</v>
      </c>
      <c r="G42" s="4">
        <v>2649.78</v>
      </c>
      <c r="H42" s="4">
        <v>1.28</v>
      </c>
    </row>
    <row r="43" spans="2:8">
      <c r="B43" s="1" t="s">
        <v>2118</v>
      </c>
      <c r="C43" s="9" t="s">
        <v>1841</v>
      </c>
      <c r="D43" s="1" t="s">
        <v>2119</v>
      </c>
      <c r="E43" s="1" t="s">
        <v>2120</v>
      </c>
      <c r="F43" s="4">
        <v>241000</v>
      </c>
      <c r="G43" s="4">
        <v>2612.1999999999998</v>
      </c>
      <c r="H43" s="4">
        <v>1.26</v>
      </c>
    </row>
    <row r="44" spans="2:8">
      <c r="B44" s="1" t="s">
        <v>2641</v>
      </c>
      <c r="C44" s="9" t="s">
        <v>1841</v>
      </c>
      <c r="D44" s="1" t="s">
        <v>2149</v>
      </c>
      <c r="E44" s="1" t="s">
        <v>2276</v>
      </c>
      <c r="F44" s="4">
        <v>48600</v>
      </c>
      <c r="G44" s="4">
        <v>2513.84</v>
      </c>
      <c r="H44" s="4">
        <v>1.22</v>
      </c>
    </row>
    <row r="45" spans="2:8">
      <c r="B45" s="1" t="s">
        <v>2646</v>
      </c>
      <c r="C45" s="9" t="s">
        <v>1841</v>
      </c>
      <c r="D45" s="1" t="s">
        <v>2106</v>
      </c>
      <c r="E45" s="1" t="s">
        <v>2108</v>
      </c>
      <c r="F45" s="4">
        <v>336000</v>
      </c>
      <c r="G45" s="4">
        <v>2498.83</v>
      </c>
      <c r="H45" s="4">
        <v>1.21</v>
      </c>
    </row>
    <row r="46" spans="2:8">
      <c r="B46" s="1" t="s">
        <v>2650</v>
      </c>
      <c r="C46" s="9" t="s">
        <v>1841</v>
      </c>
      <c r="D46" s="1" t="s">
        <v>2205</v>
      </c>
      <c r="E46" s="1" t="s">
        <v>2278</v>
      </c>
      <c r="F46" s="4">
        <v>678000</v>
      </c>
      <c r="G46" s="4">
        <v>2404.19</v>
      </c>
      <c r="H46" s="4">
        <v>1.1599999999999999</v>
      </c>
    </row>
    <row r="47" spans="2:8">
      <c r="B47" s="1" t="s">
        <v>2647</v>
      </c>
      <c r="C47" s="9" t="s">
        <v>1841</v>
      </c>
      <c r="D47" s="1" t="s">
        <v>2083</v>
      </c>
      <c r="E47" s="1" t="s">
        <v>2277</v>
      </c>
      <c r="F47" s="4">
        <v>147600</v>
      </c>
      <c r="G47" s="4">
        <v>2313.63</v>
      </c>
      <c r="H47" s="4">
        <v>1.1200000000000001</v>
      </c>
    </row>
    <row r="48" spans="2:8">
      <c r="B48" s="1" t="s">
        <v>2661</v>
      </c>
      <c r="C48" s="9" t="s">
        <v>1841</v>
      </c>
      <c r="D48" s="1" t="s">
        <v>2160</v>
      </c>
      <c r="E48" s="1" t="s">
        <v>2282</v>
      </c>
      <c r="F48" s="4">
        <v>524371</v>
      </c>
      <c r="G48" s="4">
        <v>2102.1999999999998</v>
      </c>
      <c r="H48" s="4">
        <v>1.02</v>
      </c>
    </row>
    <row r="49" spans="2:8">
      <c r="B49" s="1" t="s">
        <v>2655</v>
      </c>
      <c r="C49" s="9" t="s">
        <v>1841</v>
      </c>
      <c r="D49" s="1" t="s">
        <v>2127</v>
      </c>
      <c r="E49" s="1" t="s">
        <v>2128</v>
      </c>
      <c r="F49" s="4">
        <v>201752</v>
      </c>
      <c r="G49" s="4">
        <v>2056.46</v>
      </c>
      <c r="H49" s="4">
        <v>0.99</v>
      </c>
    </row>
    <row r="50" spans="2:8">
      <c r="B50" s="1" t="s">
        <v>2649</v>
      </c>
      <c r="C50" s="9" t="s">
        <v>1841</v>
      </c>
      <c r="D50" s="1" t="s">
        <v>2094</v>
      </c>
      <c r="E50" s="1" t="s">
        <v>2303</v>
      </c>
      <c r="F50" s="4">
        <v>32400</v>
      </c>
      <c r="G50" s="4">
        <v>1994.38</v>
      </c>
      <c r="H50" s="4">
        <v>0.96</v>
      </c>
    </row>
    <row r="51" spans="2:8">
      <c r="B51" s="1" t="s">
        <v>2654</v>
      </c>
      <c r="C51" s="9" t="s">
        <v>1841</v>
      </c>
      <c r="D51" s="1" t="s">
        <v>2268</v>
      </c>
      <c r="E51" s="1" t="s">
        <v>2281</v>
      </c>
      <c r="F51" s="4">
        <v>252000</v>
      </c>
      <c r="G51" s="4">
        <v>1941.03</v>
      </c>
      <c r="H51" s="4">
        <v>0.94</v>
      </c>
    </row>
    <row r="52" spans="2:8">
      <c r="B52" s="1" t="s">
        <v>2653</v>
      </c>
      <c r="C52" s="9" t="s">
        <v>1841</v>
      </c>
      <c r="D52" s="1" t="s">
        <v>2101</v>
      </c>
      <c r="E52" s="1" t="s">
        <v>2102</v>
      </c>
      <c r="F52" s="4">
        <v>124000</v>
      </c>
      <c r="G52" s="4">
        <v>1939.24</v>
      </c>
      <c r="H52" s="4">
        <v>0.94</v>
      </c>
    </row>
    <row r="53" spans="2:8">
      <c r="B53" s="1" t="s">
        <v>2648</v>
      </c>
      <c r="C53" s="9" t="s">
        <v>1841</v>
      </c>
      <c r="D53" s="1" t="s">
        <v>2094</v>
      </c>
      <c r="E53" s="1" t="s">
        <v>2095</v>
      </c>
      <c r="F53" s="4">
        <v>54000</v>
      </c>
      <c r="G53" s="4">
        <v>1825.04</v>
      </c>
      <c r="H53" s="4">
        <v>0.88</v>
      </c>
    </row>
    <row r="54" spans="2:8">
      <c r="B54" s="1" t="s">
        <v>2651</v>
      </c>
      <c r="C54" s="9" t="s">
        <v>1841</v>
      </c>
      <c r="D54" s="1" t="s">
        <v>2083</v>
      </c>
      <c r="E54" s="1" t="s">
        <v>2283</v>
      </c>
      <c r="F54" s="4">
        <v>252000</v>
      </c>
      <c r="G54" s="4">
        <v>1813.01</v>
      </c>
      <c r="H54" s="4">
        <v>0.88</v>
      </c>
    </row>
    <row r="55" spans="2:8">
      <c r="B55" s="1" t="s">
        <v>2656</v>
      </c>
      <c r="C55" s="9" t="s">
        <v>1841</v>
      </c>
      <c r="D55" s="1" t="s">
        <v>2109</v>
      </c>
      <c r="E55" s="1" t="s">
        <v>2285</v>
      </c>
      <c r="F55" s="4">
        <v>402000</v>
      </c>
      <c r="G55" s="4">
        <v>1760.16</v>
      </c>
      <c r="H55" s="4">
        <v>0.85</v>
      </c>
    </row>
    <row r="56" spans="2:8">
      <c r="B56" s="1" t="s">
        <v>2658</v>
      </c>
      <c r="C56" s="9" t="s">
        <v>1841</v>
      </c>
      <c r="D56" s="1" t="s">
        <v>2286</v>
      </c>
      <c r="E56" s="1" t="s">
        <v>2287</v>
      </c>
      <c r="F56" s="4">
        <v>45000</v>
      </c>
      <c r="G56" s="4">
        <v>1722.33</v>
      </c>
      <c r="H56" s="4">
        <v>0.83</v>
      </c>
    </row>
    <row r="57" spans="2:8">
      <c r="B57" s="1" t="s">
        <v>2659</v>
      </c>
      <c r="C57" s="9" t="s">
        <v>1841</v>
      </c>
      <c r="D57" s="1" t="s">
        <v>2106</v>
      </c>
      <c r="E57" s="1" t="s">
        <v>2107</v>
      </c>
      <c r="F57" s="4">
        <v>90000</v>
      </c>
      <c r="G57" s="4">
        <v>1688.85</v>
      </c>
      <c r="H57" s="4">
        <v>0.82</v>
      </c>
    </row>
    <row r="58" spans="2:8">
      <c r="B58" s="1" t="s">
        <v>2660</v>
      </c>
      <c r="C58" s="9" t="s">
        <v>1841</v>
      </c>
      <c r="D58" s="1" t="s">
        <v>2094</v>
      </c>
      <c r="E58" s="1" t="s">
        <v>2284</v>
      </c>
      <c r="F58" s="4">
        <v>630000</v>
      </c>
      <c r="G58" s="4">
        <v>1528.88</v>
      </c>
      <c r="H58" s="4">
        <v>0.74</v>
      </c>
    </row>
    <row r="59" spans="2:8">
      <c r="B59" s="1" t="s">
        <v>2662</v>
      </c>
      <c r="C59" s="9" t="s">
        <v>1841</v>
      </c>
      <c r="D59" s="1" t="s">
        <v>2083</v>
      </c>
      <c r="E59" s="1" t="s">
        <v>2289</v>
      </c>
      <c r="F59" s="4">
        <v>72000</v>
      </c>
      <c r="G59" s="4">
        <v>1503.65</v>
      </c>
      <c r="H59" s="4">
        <v>0.73</v>
      </c>
    </row>
    <row r="60" spans="2:8">
      <c r="B60" s="1" t="s">
        <v>3022</v>
      </c>
      <c r="C60" s="9" t="s">
        <v>1841</v>
      </c>
      <c r="D60" s="1" t="s">
        <v>2236</v>
      </c>
      <c r="E60" s="1" t="s">
        <v>2291</v>
      </c>
      <c r="F60" s="4">
        <v>86982</v>
      </c>
      <c r="G60" s="4">
        <v>1284.03</v>
      </c>
      <c r="H60" s="4">
        <v>0.62</v>
      </c>
    </row>
    <row r="61" spans="2:8">
      <c r="B61" s="1" t="s">
        <v>2663</v>
      </c>
      <c r="C61" s="9" t="s">
        <v>1841</v>
      </c>
      <c r="D61" s="1" t="s">
        <v>2153</v>
      </c>
      <c r="E61" s="1" t="s">
        <v>2296</v>
      </c>
      <c r="F61" s="4">
        <v>9133</v>
      </c>
      <c r="G61" s="4">
        <v>666.85</v>
      </c>
      <c r="H61" s="4">
        <v>0.32</v>
      </c>
    </row>
    <row r="62" spans="2:8">
      <c r="B62" s="1" t="s">
        <v>2664</v>
      </c>
      <c r="C62" s="9" t="s">
        <v>1841</v>
      </c>
      <c r="D62" s="1" t="s">
        <v>2127</v>
      </c>
      <c r="E62" s="1" t="s">
        <v>2293</v>
      </c>
      <c r="F62" s="4">
        <v>7651</v>
      </c>
      <c r="G62" s="4">
        <v>468.85</v>
      </c>
      <c r="H62" s="4">
        <v>0.23</v>
      </c>
    </row>
    <row r="63" spans="2:8" ht="13">
      <c r="B63" s="2" t="s">
        <v>1844</v>
      </c>
      <c r="C63" s="12"/>
      <c r="D63" s="2"/>
      <c r="E63" s="2"/>
      <c r="F63" s="14"/>
      <c r="G63" s="14">
        <f>SUM(G12:G62)</f>
        <v>164799.44000000003</v>
      </c>
      <c r="H63" s="14">
        <f>SUM(H12:H62)</f>
        <v>79.69999999999996</v>
      </c>
    </row>
    <row r="64" spans="2:8" ht="13">
      <c r="B64" s="10" t="s">
        <v>1835</v>
      </c>
      <c r="C64" s="11" t="s">
        <v>1836</v>
      </c>
      <c r="D64" s="10" t="s">
        <v>1946</v>
      </c>
      <c r="E64" s="10" t="s">
        <v>1838</v>
      </c>
      <c r="F64" s="13" t="s">
        <v>1848</v>
      </c>
      <c r="G64" s="13" t="s">
        <v>1849</v>
      </c>
      <c r="H64" s="13" t="s">
        <v>1850</v>
      </c>
    </row>
    <row r="65" spans="2:8" ht="13">
      <c r="B65" s="2" t="s">
        <v>1947</v>
      </c>
    </row>
    <row r="66" spans="2:8" ht="13">
      <c r="B66" s="2" t="s">
        <v>1840</v>
      </c>
    </row>
    <row r="67" spans="2:8" ht="13">
      <c r="B67" s="2" t="s">
        <v>1948</v>
      </c>
    </row>
    <row r="68" spans="2:8">
      <c r="B68" s="1" t="s">
        <v>2304</v>
      </c>
      <c r="C68" s="9">
        <v>6.36</v>
      </c>
      <c r="D68" s="1" t="s">
        <v>1950</v>
      </c>
      <c r="E68" s="1" t="s">
        <v>2305</v>
      </c>
      <c r="F68" s="4">
        <v>12500000</v>
      </c>
      <c r="G68" s="4">
        <v>12877.5</v>
      </c>
      <c r="H68" s="4">
        <v>6.23</v>
      </c>
    </row>
    <row r="69" spans="2:8">
      <c r="B69" s="1" t="s">
        <v>2306</v>
      </c>
      <c r="C69" s="9">
        <v>6.02</v>
      </c>
      <c r="D69" s="1" t="s">
        <v>1950</v>
      </c>
      <c r="E69" s="1" t="s">
        <v>2307</v>
      </c>
      <c r="F69" s="4">
        <v>3000000</v>
      </c>
      <c r="G69" s="4">
        <v>3080.4</v>
      </c>
      <c r="H69" s="4">
        <v>1.49</v>
      </c>
    </row>
    <row r="70" spans="2:8">
      <c r="B70" s="1" t="s">
        <v>2308</v>
      </c>
      <c r="C70" s="9">
        <v>5.99</v>
      </c>
      <c r="D70" s="1" t="s">
        <v>1950</v>
      </c>
      <c r="E70" s="1" t="s">
        <v>2309</v>
      </c>
      <c r="F70" s="4">
        <v>3000000</v>
      </c>
      <c r="G70" s="4">
        <v>3034.28</v>
      </c>
      <c r="H70" s="4">
        <v>1.47</v>
      </c>
    </row>
    <row r="71" spans="2:8">
      <c r="B71" s="1" t="s">
        <v>2310</v>
      </c>
      <c r="C71" s="9">
        <v>6.12</v>
      </c>
      <c r="D71" s="1" t="s">
        <v>1950</v>
      </c>
      <c r="E71" s="1" t="s">
        <v>2311</v>
      </c>
      <c r="F71" s="4">
        <v>2000000</v>
      </c>
      <c r="G71" s="4">
        <v>2053.0300000000002</v>
      </c>
      <c r="H71" s="4">
        <v>0.99</v>
      </c>
    </row>
    <row r="72" spans="2:8">
      <c r="B72" s="1" t="s">
        <v>2312</v>
      </c>
      <c r="C72" s="9">
        <v>6.17</v>
      </c>
      <c r="D72" s="1" t="s">
        <v>1950</v>
      </c>
      <c r="E72" s="1" t="s">
        <v>2313</v>
      </c>
      <c r="F72" s="4">
        <v>1162900</v>
      </c>
      <c r="G72" s="4">
        <v>1158.42</v>
      </c>
      <c r="H72" s="4">
        <v>0.56000000000000005</v>
      </c>
    </row>
    <row r="73" spans="2:8">
      <c r="B73" s="1" t="s">
        <v>2314</v>
      </c>
      <c r="C73" s="9">
        <v>6.78</v>
      </c>
      <c r="D73" s="1" t="s">
        <v>1950</v>
      </c>
      <c r="E73" s="1" t="s">
        <v>2315</v>
      </c>
      <c r="F73" s="4">
        <v>1000000</v>
      </c>
      <c r="G73" s="4">
        <v>1072.1199999999999</v>
      </c>
      <c r="H73" s="4">
        <v>0.52</v>
      </c>
    </row>
    <row r="74" spans="2:8">
      <c r="B74" s="1" t="s">
        <v>2316</v>
      </c>
      <c r="C74" s="9">
        <v>6.05</v>
      </c>
      <c r="D74" s="1" t="s">
        <v>1950</v>
      </c>
      <c r="E74" s="1" t="s">
        <v>2317</v>
      </c>
      <c r="F74" s="4">
        <v>200000</v>
      </c>
      <c r="G74" s="4">
        <v>207.87</v>
      </c>
      <c r="H74" s="4">
        <v>0.1</v>
      </c>
    </row>
    <row r="75" spans="2:8" ht="13">
      <c r="B75" s="2" t="s">
        <v>1953</v>
      </c>
      <c r="C75" s="12"/>
      <c r="D75" s="2"/>
      <c r="E75" s="2"/>
      <c r="F75" s="14"/>
      <c r="G75" s="14">
        <f>SUM(G64:G74)</f>
        <v>23483.619999999995</v>
      </c>
      <c r="H75" s="14">
        <f>SUM(H64:H74)</f>
        <v>11.360000000000001</v>
      </c>
    </row>
    <row r="76" spans="2:8" ht="13">
      <c r="B76" s="2" t="s">
        <v>2318</v>
      </c>
    </row>
    <row r="77" spans="2:8">
      <c r="B77" s="1" t="s">
        <v>3023</v>
      </c>
      <c r="C77" s="9">
        <v>7.21</v>
      </c>
      <c r="D77" s="1" t="s">
        <v>2319</v>
      </c>
      <c r="E77" s="1" t="s">
        <v>2320</v>
      </c>
      <c r="F77" s="4">
        <v>2500</v>
      </c>
      <c r="G77" s="4">
        <v>2587.38</v>
      </c>
      <c r="H77" s="4">
        <v>1.25</v>
      </c>
    </row>
    <row r="78" spans="2:8">
      <c r="B78" s="1" t="s">
        <v>2592</v>
      </c>
      <c r="C78" s="9">
        <v>7.05</v>
      </c>
      <c r="D78" s="1" t="s">
        <v>2319</v>
      </c>
      <c r="E78" s="1" t="s">
        <v>2321</v>
      </c>
      <c r="F78" s="4">
        <v>150</v>
      </c>
      <c r="G78" s="4">
        <v>1486.51</v>
      </c>
      <c r="H78" s="4">
        <v>0.72</v>
      </c>
    </row>
    <row r="79" spans="2:8">
      <c r="B79" s="1" t="s">
        <v>3024</v>
      </c>
      <c r="C79" s="9">
        <v>6.75</v>
      </c>
      <c r="D79" s="1" t="s">
        <v>2322</v>
      </c>
      <c r="E79" s="1" t="s">
        <v>2323</v>
      </c>
      <c r="F79" s="4">
        <v>250</v>
      </c>
      <c r="G79" s="4">
        <v>506.05</v>
      </c>
      <c r="H79" s="4">
        <v>0.24</v>
      </c>
    </row>
    <row r="80" spans="2:8">
      <c r="B80" s="1" t="s">
        <v>2497</v>
      </c>
      <c r="C80" s="9">
        <v>7.8</v>
      </c>
      <c r="D80" s="1" t="s">
        <v>2324</v>
      </c>
      <c r="E80" s="1" t="s">
        <v>2325</v>
      </c>
      <c r="F80" s="4">
        <v>50</v>
      </c>
      <c r="G80" s="4">
        <v>501.59</v>
      </c>
      <c r="H80" s="4">
        <v>0.24</v>
      </c>
    </row>
    <row r="81" spans="2:8">
      <c r="B81" s="1" t="s">
        <v>3025</v>
      </c>
      <c r="C81" s="9">
        <v>6.66</v>
      </c>
      <c r="D81" s="1" t="s">
        <v>2322</v>
      </c>
      <c r="E81" s="1" t="s">
        <v>2326</v>
      </c>
      <c r="F81" s="4">
        <v>250</v>
      </c>
      <c r="G81" s="4">
        <v>501.37</v>
      </c>
      <c r="H81" s="4">
        <v>0.24</v>
      </c>
    </row>
    <row r="82" spans="2:8" ht="13">
      <c r="B82" s="2" t="s">
        <v>2327</v>
      </c>
      <c r="C82" s="12"/>
      <c r="D82" s="2"/>
      <c r="E82" s="2"/>
      <c r="F82" s="14"/>
      <c r="G82" s="14">
        <f>SUM(G76:G81)</f>
        <v>5582.9000000000005</v>
      </c>
      <c r="H82" s="14">
        <f>SUM(H76:H81)</f>
        <v>2.6900000000000004</v>
      </c>
    </row>
    <row r="83" spans="2:8" ht="13">
      <c r="B83" s="2" t="s">
        <v>2328</v>
      </c>
      <c r="C83" s="12"/>
      <c r="D83" s="2"/>
      <c r="E83" s="2"/>
      <c r="F83" s="14"/>
      <c r="G83" s="14">
        <v>286.42</v>
      </c>
      <c r="H83" s="14">
        <v>0.14000000000000001</v>
      </c>
    </row>
    <row r="84" spans="2:8" ht="13">
      <c r="B84" s="2" t="s">
        <v>1846</v>
      </c>
      <c r="C84" s="12"/>
      <c r="D84" s="2"/>
      <c r="E84" s="2"/>
      <c r="F84" s="14"/>
      <c r="G84" s="14">
        <v>194152.38</v>
      </c>
      <c r="H84" s="14">
        <v>93.89</v>
      </c>
    </row>
    <row r="85" spans="2:8" ht="13">
      <c r="B85" s="2" t="s">
        <v>2051</v>
      </c>
      <c r="C85" s="12"/>
      <c r="D85" s="2"/>
      <c r="E85" s="2"/>
      <c r="F85" s="14"/>
      <c r="G85" s="14">
        <v>12567.672874099995</v>
      </c>
      <c r="H85" s="14">
        <v>6.11</v>
      </c>
    </row>
    <row r="86" spans="2:8" ht="13">
      <c r="B86" s="2" t="s">
        <v>1853</v>
      </c>
      <c r="C86" s="12"/>
      <c r="D86" s="2"/>
      <c r="E86" s="2"/>
      <c r="F86" s="14"/>
      <c r="G86" s="14">
        <v>206720.05287409999</v>
      </c>
      <c r="H86" s="14">
        <v>100</v>
      </c>
    </row>
    <row r="87" spans="2:8">
      <c r="B87" s="1" t="s">
        <v>1854</v>
      </c>
    </row>
    <row r="88" spans="2:8" ht="13">
      <c r="B88" s="2" t="s">
        <v>1855</v>
      </c>
    </row>
    <row r="89" spans="2:8" ht="13">
      <c r="B89" s="2" t="s">
        <v>1856</v>
      </c>
      <c r="C89" s="9" t="s">
        <v>1857</v>
      </c>
    </row>
    <row r="90" spans="2:8" ht="13">
      <c r="B90" s="2" t="s">
        <v>1860</v>
      </c>
      <c r="C90" s="9" t="s">
        <v>1859</v>
      </c>
    </row>
    <row r="91" spans="2:8" ht="13">
      <c r="B91" s="2" t="s">
        <v>1861</v>
      </c>
      <c r="C91" s="9" t="s">
        <v>1859</v>
      </c>
    </row>
    <row r="92" spans="2:8" ht="13">
      <c r="B92" s="2" t="s">
        <v>1862</v>
      </c>
      <c r="C92" s="9" t="s">
        <v>1863</v>
      </c>
    </row>
    <row r="93" spans="2:8" ht="13">
      <c r="B93" s="2" t="s">
        <v>2329</v>
      </c>
      <c r="C93" s="12"/>
    </row>
    <row r="94" spans="2:8" ht="13">
      <c r="B94" s="2" t="s">
        <v>2330</v>
      </c>
      <c r="C94" s="12"/>
    </row>
    <row r="95" spans="2:8" ht="13">
      <c r="B95" s="2" t="s">
        <v>2331</v>
      </c>
      <c r="C95" s="12"/>
    </row>
    <row r="96" spans="2:8" ht="13">
      <c r="B96" s="2" t="s">
        <v>2332</v>
      </c>
      <c r="C96" s="12"/>
    </row>
    <row r="97" spans="2:3" ht="13">
      <c r="B97" s="2" t="s">
        <v>2333</v>
      </c>
      <c r="C97" s="12"/>
    </row>
    <row r="98" spans="2:3">
      <c r="B98" s="1" t="s">
        <v>2933</v>
      </c>
    </row>
    <row r="99" spans="2:3">
      <c r="B99" s="1" t="s">
        <v>1873</v>
      </c>
    </row>
    <row r="100" spans="2:3">
      <c r="B100" s="1" t="s">
        <v>2054</v>
      </c>
    </row>
    <row r="103" spans="2:3" ht="14.5">
      <c r="B103" s="37" t="s">
        <v>2055</v>
      </c>
      <c r="C103" s="39"/>
    </row>
    <row r="104" spans="2:3" ht="14.5">
      <c r="B104" s="37" t="s">
        <v>2056</v>
      </c>
      <c r="C104" s="40" t="s">
        <v>2057</v>
      </c>
    </row>
    <row r="105" spans="2:3" ht="14.5">
      <c r="B105" s="16" t="s">
        <v>2058</v>
      </c>
      <c r="C105" s="17" t="s">
        <v>2059</v>
      </c>
    </row>
    <row r="106" spans="2:3" ht="14.5">
      <c r="B106" s="16" t="s">
        <v>2060</v>
      </c>
      <c r="C106" s="17" t="s">
        <v>2059</v>
      </c>
    </row>
    <row r="107" spans="2:3" ht="14.5">
      <c r="B107" s="16" t="s">
        <v>2061</v>
      </c>
      <c r="C107" s="17" t="s">
        <v>2059</v>
      </c>
    </row>
    <row r="108" spans="2:3" ht="14.5">
      <c r="B108" s="16" t="s">
        <v>2062</v>
      </c>
      <c r="C108" s="17" t="s">
        <v>2059</v>
      </c>
    </row>
    <row r="109" spans="2:3" ht="14.5">
      <c r="B109" s="16" t="s">
        <v>2063</v>
      </c>
      <c r="C109" s="17" t="s">
        <v>2059</v>
      </c>
    </row>
    <row r="110" spans="2:3" ht="14.5">
      <c r="B110" s="16" t="s">
        <v>2064</v>
      </c>
      <c r="C110" s="17" t="s">
        <v>2059</v>
      </c>
    </row>
    <row r="111" spans="2:3" ht="14.5">
      <c r="B111" s="37" t="s">
        <v>2065</v>
      </c>
      <c r="C111" s="39" t="s">
        <v>2059</v>
      </c>
    </row>
    <row r="113" spans="2:7" ht="14.5">
      <c r="B113" s="16" t="s">
        <v>1882</v>
      </c>
      <c r="C113" s="17"/>
      <c r="D113" s="16"/>
    </row>
    <row r="114" spans="2:7" ht="29">
      <c r="B114" s="19" t="s">
        <v>1883</v>
      </c>
      <c r="C114" s="18" t="s">
        <v>1884</v>
      </c>
      <c r="D114" s="19" t="s">
        <v>1885</v>
      </c>
    </row>
    <row r="115" spans="2:7" ht="14.5">
      <c r="B115" s="16" t="s">
        <v>1859</v>
      </c>
      <c r="C115" s="17" t="s">
        <v>1859</v>
      </c>
      <c r="D115" s="16" t="s">
        <v>1859</v>
      </c>
    </row>
    <row r="117" spans="2:7" ht="13">
      <c r="B117" s="20" t="s">
        <v>1886</v>
      </c>
      <c r="C117" s="21">
        <v>45777</v>
      </c>
      <c r="D117" s="22"/>
      <c r="E117" s="22"/>
      <c r="F117" s="23"/>
    </row>
    <row r="118" spans="2:7" ht="13">
      <c r="B118" s="20" t="s">
        <v>1887</v>
      </c>
      <c r="C118" s="24" t="s">
        <v>1888</v>
      </c>
      <c r="D118" s="20" t="s">
        <v>1889</v>
      </c>
      <c r="E118" s="20" t="s">
        <v>1890</v>
      </c>
      <c r="F118" s="25" t="s">
        <v>1891</v>
      </c>
      <c r="G118" s="14"/>
    </row>
    <row r="119" spans="2:7">
      <c r="B119" s="22" t="s">
        <v>1859</v>
      </c>
      <c r="C119" s="26" t="s">
        <v>1859</v>
      </c>
      <c r="D119" s="22" t="s">
        <v>1859</v>
      </c>
      <c r="E119" s="22" t="s">
        <v>1859</v>
      </c>
      <c r="F119" s="27" t="s">
        <v>1859</v>
      </c>
    </row>
    <row r="122" spans="2:7" ht="13">
      <c r="B122" s="2" t="s">
        <v>1892</v>
      </c>
    </row>
    <row r="123" spans="2:7" ht="13">
      <c r="B123" s="2"/>
    </row>
    <row r="124" spans="2:7" ht="13">
      <c r="B124" s="2" t="s">
        <v>1893</v>
      </c>
    </row>
    <row r="125" spans="2:7" ht="13">
      <c r="B125" s="20" t="s">
        <v>1894</v>
      </c>
      <c r="C125" s="24" t="s">
        <v>1895</v>
      </c>
      <c r="D125" s="2"/>
    </row>
    <row r="126" spans="2:7">
      <c r="B126" s="22" t="s">
        <v>1859</v>
      </c>
      <c r="C126" s="26" t="s">
        <v>1859</v>
      </c>
    </row>
    <row r="128" spans="2:7" ht="13">
      <c r="B128" s="20" t="s">
        <v>1896</v>
      </c>
      <c r="C128" s="24" t="s">
        <v>1895</v>
      </c>
    </row>
    <row r="129" spans="2:7">
      <c r="B129" s="22" t="s">
        <v>1859</v>
      </c>
      <c r="C129" s="26" t="s">
        <v>1859</v>
      </c>
    </row>
    <row r="131" spans="2:7" ht="13">
      <c r="B131" s="20" t="s">
        <v>1897</v>
      </c>
      <c r="C131" s="24" t="s">
        <v>1898</v>
      </c>
    </row>
    <row r="132" spans="2:7">
      <c r="B132" s="22" t="s">
        <v>1859</v>
      </c>
      <c r="C132" s="26" t="s">
        <v>1859</v>
      </c>
    </row>
    <row r="134" spans="2:7" ht="13">
      <c r="B134" s="20" t="s">
        <v>1899</v>
      </c>
      <c r="C134" s="24" t="s">
        <v>1898</v>
      </c>
    </row>
    <row r="135" spans="2:7">
      <c r="B135" s="22" t="s">
        <v>1859</v>
      </c>
      <c r="C135" s="26" t="s">
        <v>1859</v>
      </c>
    </row>
    <row r="137" spans="2:7" ht="13">
      <c r="B137" s="20" t="s">
        <v>1900</v>
      </c>
      <c r="C137" s="24" t="s">
        <v>1859</v>
      </c>
    </row>
    <row r="139" spans="2:7" ht="13">
      <c r="B139" s="20" t="s">
        <v>1901</v>
      </c>
      <c r="C139" s="21">
        <v>45777</v>
      </c>
      <c r="D139" s="22"/>
      <c r="E139" s="22"/>
      <c r="F139" s="23"/>
    </row>
    <row r="140" spans="2:7" ht="13">
      <c r="B140" s="20" t="s">
        <v>1887</v>
      </c>
      <c r="C140" s="24" t="s">
        <v>1888</v>
      </c>
      <c r="D140" s="20" t="s">
        <v>1889</v>
      </c>
      <c r="E140" s="20" t="s">
        <v>1890</v>
      </c>
      <c r="F140" s="25" t="s">
        <v>1891</v>
      </c>
      <c r="G140" s="14"/>
    </row>
    <row r="141" spans="2:7">
      <c r="B141" s="22" t="s">
        <v>1859</v>
      </c>
      <c r="C141" s="26" t="s">
        <v>1859</v>
      </c>
      <c r="D141" s="22" t="s">
        <v>1859</v>
      </c>
      <c r="E141" s="22" t="s">
        <v>1859</v>
      </c>
      <c r="F141" s="27" t="s">
        <v>1859</v>
      </c>
    </row>
    <row r="142" spans="2:7" ht="13">
      <c r="B142" s="2" t="s">
        <v>1892</v>
      </c>
    </row>
    <row r="143" spans="2:7" ht="13">
      <c r="B143" s="2"/>
    </row>
    <row r="144" spans="2:7" ht="13">
      <c r="B144" s="2" t="s">
        <v>1893</v>
      </c>
    </row>
    <row r="145" spans="2:4" ht="13">
      <c r="B145" s="20" t="s">
        <v>1894</v>
      </c>
      <c r="C145" s="24" t="s">
        <v>1895</v>
      </c>
      <c r="D145" s="2"/>
    </row>
    <row r="146" spans="2:4">
      <c r="B146" s="22" t="s">
        <v>1859</v>
      </c>
      <c r="C146" s="26" t="s">
        <v>1859</v>
      </c>
    </row>
    <row r="148" spans="2:4" ht="13">
      <c r="B148" s="20" t="s">
        <v>1896</v>
      </c>
      <c r="C148" s="24" t="s">
        <v>1895</v>
      </c>
    </row>
    <row r="149" spans="2:4">
      <c r="B149" s="22" t="s">
        <v>1859</v>
      </c>
      <c r="C149" s="26" t="s">
        <v>1859</v>
      </c>
    </row>
    <row r="151" spans="2:4" ht="13">
      <c r="B151" s="20" t="s">
        <v>1897</v>
      </c>
      <c r="C151" s="24" t="s">
        <v>1898</v>
      </c>
    </row>
    <row r="152" spans="2:4">
      <c r="B152" s="22" t="s">
        <v>1859</v>
      </c>
      <c r="C152" s="26" t="s">
        <v>1859</v>
      </c>
    </row>
    <row r="154" spans="2:4" ht="13">
      <c r="B154" s="20" t="s">
        <v>1899</v>
      </c>
      <c r="C154" s="24" t="s">
        <v>1898</v>
      </c>
    </row>
    <row r="155" spans="2:4">
      <c r="B155" s="22" t="s">
        <v>1859</v>
      </c>
      <c r="C155" s="26" t="s">
        <v>1859</v>
      </c>
    </row>
    <row r="157" spans="2:4" ht="13">
      <c r="B157" s="20" t="s">
        <v>1900</v>
      </c>
      <c r="C157" s="24" t="s">
        <v>1859</v>
      </c>
    </row>
    <row r="160" spans="2:4" ht="13">
      <c r="B160" s="2" t="s">
        <v>1902</v>
      </c>
    </row>
    <row r="162" spans="2:80" ht="13">
      <c r="B162" s="20" t="s">
        <v>1887</v>
      </c>
      <c r="C162" s="24" t="s">
        <v>1903</v>
      </c>
      <c r="D162" s="20" t="s">
        <v>1904</v>
      </c>
      <c r="E162" s="20" t="s">
        <v>1905</v>
      </c>
      <c r="F162" s="14"/>
    </row>
    <row r="163" spans="2:80">
      <c r="B163" s="22" t="s">
        <v>1859</v>
      </c>
      <c r="C163" s="26" t="s">
        <v>1859</v>
      </c>
      <c r="D163" s="22" t="s">
        <v>1859</v>
      </c>
      <c r="E163" s="22" t="s">
        <v>1859</v>
      </c>
    </row>
    <row r="166" spans="2:80" ht="13">
      <c r="B166" s="2" t="s">
        <v>1906</v>
      </c>
      <c r="C166" s="12" t="s">
        <v>1859</v>
      </c>
      <c r="D166" s="2"/>
      <c r="E166" s="2"/>
      <c r="F166" s="14"/>
      <c r="G166" s="14"/>
      <c r="H166" s="14"/>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row>
    <row r="168" spans="2:80" ht="13">
      <c r="B168" s="2" t="s">
        <v>1907</v>
      </c>
    </row>
    <row r="170" spans="2:80" ht="13">
      <c r="B170" s="20" t="s">
        <v>1908</v>
      </c>
      <c r="C170" s="24" t="s">
        <v>1895</v>
      </c>
      <c r="D170" s="2"/>
    </row>
    <row r="171" spans="2:80">
      <c r="B171" s="22" t="s">
        <v>1859</v>
      </c>
      <c r="C171" s="26" t="s">
        <v>1859</v>
      </c>
    </row>
    <row r="174" spans="2:80" ht="13">
      <c r="B174" s="20" t="s">
        <v>1909</v>
      </c>
      <c r="C174" s="24" t="s">
        <v>1910</v>
      </c>
      <c r="D174" s="2"/>
    </row>
    <row r="175" spans="2:80">
      <c r="B175" s="22" t="s">
        <v>1859</v>
      </c>
      <c r="C175" s="26" t="s">
        <v>1859</v>
      </c>
    </row>
    <row r="178" spans="2:80" ht="13">
      <c r="B178" s="2" t="s">
        <v>1911</v>
      </c>
    </row>
    <row r="181" spans="2:80" ht="13">
      <c r="B181" s="2" t="s">
        <v>1912</v>
      </c>
    </row>
    <row r="183" spans="2:80" ht="13">
      <c r="B183" s="20" t="s">
        <v>1887</v>
      </c>
      <c r="C183" s="24" t="s">
        <v>1913</v>
      </c>
      <c r="D183" s="20" t="s">
        <v>1903</v>
      </c>
      <c r="E183" s="20" t="s">
        <v>1904</v>
      </c>
      <c r="F183" s="25" t="s">
        <v>1905</v>
      </c>
      <c r="G183" s="14"/>
    </row>
    <row r="184" spans="2:80">
      <c r="B184" s="22" t="s">
        <v>1859</v>
      </c>
      <c r="C184" s="26" t="s">
        <v>1859</v>
      </c>
      <c r="D184" s="22" t="s">
        <v>1859</v>
      </c>
      <c r="E184" s="22" t="s">
        <v>1859</v>
      </c>
      <c r="F184" s="27" t="s">
        <v>1859</v>
      </c>
    </row>
    <row r="187" spans="2:80" ht="13">
      <c r="B187" s="2" t="s">
        <v>1906</v>
      </c>
      <c r="C187" s="12" t="s">
        <v>1859</v>
      </c>
      <c r="D187" s="2"/>
      <c r="E187" s="2"/>
      <c r="F187" s="14"/>
      <c r="G187" s="14"/>
      <c r="H187" s="14"/>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row>
    <row r="189" spans="2:80" ht="13">
      <c r="B189" s="2" t="s">
        <v>1907</v>
      </c>
    </row>
    <row r="191" spans="2:80" ht="13">
      <c r="B191" s="20" t="s">
        <v>1908</v>
      </c>
      <c r="C191" s="24" t="s">
        <v>1895</v>
      </c>
      <c r="D191" s="2"/>
    </row>
    <row r="192" spans="2:80">
      <c r="B192" s="22" t="s">
        <v>1859</v>
      </c>
      <c r="C192" s="26" t="s">
        <v>1859</v>
      </c>
    </row>
    <row r="195" spans="2:7" ht="13">
      <c r="B195" s="20" t="s">
        <v>1909</v>
      </c>
      <c r="C195" s="24" t="s">
        <v>1910</v>
      </c>
      <c r="D195" s="2"/>
    </row>
    <row r="196" spans="2:7">
      <c r="B196" s="22" t="s">
        <v>1859</v>
      </c>
      <c r="C196" s="26" t="s">
        <v>1859</v>
      </c>
    </row>
    <row r="199" spans="2:7" ht="13">
      <c r="B199" s="2" t="s">
        <v>1911</v>
      </c>
    </row>
    <row r="202" spans="2:7" ht="13">
      <c r="B202" s="2" t="s">
        <v>1914</v>
      </c>
    </row>
    <row r="203" spans="2:7" ht="13">
      <c r="B203" s="20" t="s">
        <v>1887</v>
      </c>
      <c r="C203" s="24" t="s">
        <v>1915</v>
      </c>
      <c r="D203" s="20" t="s">
        <v>1916</v>
      </c>
      <c r="E203" s="20" t="s">
        <v>1917</v>
      </c>
      <c r="F203" s="25" t="s">
        <v>1918</v>
      </c>
      <c r="G203" s="14"/>
    </row>
    <row r="204" spans="2:7">
      <c r="B204" s="22" t="s">
        <v>1859</v>
      </c>
      <c r="C204" s="26" t="s">
        <v>1859</v>
      </c>
      <c r="D204" s="22" t="s">
        <v>1859</v>
      </c>
      <c r="E204" s="22" t="s">
        <v>1859</v>
      </c>
      <c r="F204" s="27" t="s">
        <v>1859</v>
      </c>
    </row>
    <row r="205" spans="2:7">
      <c r="B205" s="1" t="s">
        <v>1919</v>
      </c>
    </row>
  </sheetData>
  <mergeCells count="3">
    <mergeCell ref="B1:E1"/>
    <mergeCell ref="C3:C6"/>
    <mergeCell ref="D3:D6"/>
  </mergeCells>
  <phoneticPr fontId="0" type="noConversion"/>
  <hyperlinks>
    <hyperlink ref="A1" location="Index!A1" display="Index" xr:uid="{07BD3B02-EB80-46BA-82EB-B4CC35E2C47E}"/>
  </hyperlinks>
  <pageMargins left="0.75" right="0.75" top="1" bottom="1" header="0.5" footer="0.5"/>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01109-1CE2-476E-BD67-9752B6B12AAF}">
  <sheetPr codeName="Sheet57"/>
  <dimension ref="A1:CB185"/>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9.81640625" style="1" customWidth="1"/>
    <col min="6" max="6" width="29" style="4" bestFit="1" customWidth="1"/>
    <col min="7" max="7" width="18.1796875" style="4" bestFit="1" customWidth="1"/>
    <col min="8" max="8" width="9.1796875" style="4" bestFit="1"/>
    <col min="9" max="16384" width="9.1796875" style="1"/>
  </cols>
  <sheetData>
    <row r="1" spans="1:9" ht="13">
      <c r="A1" s="3" t="s">
        <v>1693</v>
      </c>
      <c r="B1" s="206" t="s">
        <v>1810</v>
      </c>
      <c r="C1" s="206"/>
      <c r="D1" s="206"/>
      <c r="E1" s="206"/>
    </row>
    <row r="3" spans="1:9" ht="14.5">
      <c r="B3" s="5" t="s">
        <v>2334</v>
      </c>
      <c r="C3" s="207"/>
      <c r="D3" s="208"/>
      <c r="E3" s="6"/>
    </row>
    <row r="4" spans="1:9" ht="14.5">
      <c r="B4" s="7" t="s">
        <v>2335</v>
      </c>
      <c r="C4" s="207"/>
      <c r="D4" s="208"/>
      <c r="E4" s="6"/>
    </row>
    <row r="5" spans="1:9" ht="14.5">
      <c r="B5" s="7" t="s">
        <v>1829</v>
      </c>
      <c r="C5" s="207"/>
      <c r="D5" s="208"/>
      <c r="E5" s="6"/>
    </row>
    <row r="6" spans="1:9" ht="14.5">
      <c r="B6" s="29" t="s">
        <v>1830</v>
      </c>
      <c r="C6" s="207"/>
      <c r="D6" s="208"/>
      <c r="E6" s="6"/>
    </row>
    <row r="7" spans="1:9" ht="29">
      <c r="B7" s="29" t="s">
        <v>2336</v>
      </c>
      <c r="C7" s="207"/>
      <c r="D7" s="208"/>
      <c r="E7" s="6"/>
    </row>
    <row r="8" spans="1:9" ht="29">
      <c r="B8" s="7" t="s">
        <v>1832</v>
      </c>
      <c r="C8" s="8" t="s">
        <v>1833</v>
      </c>
      <c r="D8" s="8" t="s">
        <v>1834</v>
      </c>
      <c r="E8" s="6"/>
    </row>
    <row r="10" spans="1:9">
      <c r="B10" s="1" t="s">
        <v>1847</v>
      </c>
    </row>
    <row r="12" spans="1:9" ht="13">
      <c r="B12" s="10" t="s">
        <v>1835</v>
      </c>
      <c r="C12" s="11" t="s">
        <v>1836</v>
      </c>
      <c r="D12" s="10" t="s">
        <v>1837</v>
      </c>
      <c r="E12" s="10" t="s">
        <v>1838</v>
      </c>
      <c r="F12" s="13" t="s">
        <v>1848</v>
      </c>
      <c r="G12" s="13" t="s">
        <v>1849</v>
      </c>
      <c r="H12" s="13" t="s">
        <v>1850</v>
      </c>
      <c r="I12" s="2" t="s">
        <v>1851</v>
      </c>
    </row>
    <row r="13" spans="1:9" ht="13">
      <c r="B13" s="2" t="s">
        <v>1839</v>
      </c>
    </row>
    <row r="14" spans="1:9" ht="13">
      <c r="B14" s="2" t="s">
        <v>1840</v>
      </c>
    </row>
    <row r="15" spans="1:9">
      <c r="B15" s="1" t="s">
        <v>3026</v>
      </c>
      <c r="C15" s="9" t="s">
        <v>1841</v>
      </c>
      <c r="D15" s="1" t="s">
        <v>2092</v>
      </c>
      <c r="E15" s="1" t="s">
        <v>2337</v>
      </c>
      <c r="F15" s="4">
        <v>70000</v>
      </c>
      <c r="G15" s="4">
        <v>8148.7</v>
      </c>
      <c r="H15" s="4">
        <v>7.54</v>
      </c>
    </row>
    <row r="16" spans="1:9">
      <c r="B16" s="1" t="s">
        <v>3027</v>
      </c>
      <c r="C16" s="9" t="s">
        <v>1841</v>
      </c>
      <c r="D16" s="1" t="s">
        <v>2132</v>
      </c>
      <c r="E16" s="1" t="s">
        <v>2338</v>
      </c>
      <c r="F16" s="4">
        <v>1400000</v>
      </c>
      <c r="G16" s="4">
        <v>4963.7</v>
      </c>
      <c r="H16" s="4">
        <v>4.59</v>
      </c>
    </row>
    <row r="17" spans="2:8">
      <c r="B17" s="1" t="s">
        <v>3028</v>
      </c>
      <c r="C17" s="9" t="s">
        <v>1841</v>
      </c>
      <c r="D17" s="1" t="s">
        <v>2092</v>
      </c>
      <c r="E17" s="1" t="s">
        <v>2339</v>
      </c>
      <c r="F17" s="4">
        <v>900000</v>
      </c>
      <c r="G17" s="4">
        <v>4857.3</v>
      </c>
      <c r="H17" s="4">
        <v>4.5</v>
      </c>
    </row>
    <row r="18" spans="2:8">
      <c r="B18" s="1" t="s">
        <v>2619</v>
      </c>
      <c r="C18" s="9" t="s">
        <v>1841</v>
      </c>
      <c r="D18" s="1" t="s">
        <v>2079</v>
      </c>
      <c r="E18" s="1" t="s">
        <v>2080</v>
      </c>
      <c r="F18" s="4">
        <v>300000</v>
      </c>
      <c r="G18" s="4">
        <v>4215</v>
      </c>
      <c r="H18" s="4">
        <v>3.9</v>
      </c>
    </row>
    <row r="19" spans="2:8">
      <c r="B19" s="1" t="s">
        <v>2973</v>
      </c>
      <c r="C19" s="9" t="s">
        <v>1841</v>
      </c>
      <c r="D19" s="1" t="s">
        <v>2156</v>
      </c>
      <c r="E19" s="1" t="s">
        <v>2157</v>
      </c>
      <c r="F19" s="4">
        <v>3000000</v>
      </c>
      <c r="G19" s="4">
        <v>4202.3999999999996</v>
      </c>
      <c r="H19" s="4">
        <v>3.89</v>
      </c>
    </row>
    <row r="20" spans="2:8">
      <c r="B20" s="1" t="s">
        <v>3029</v>
      </c>
      <c r="C20" s="9" t="s">
        <v>1841</v>
      </c>
      <c r="D20" s="1" t="s">
        <v>2170</v>
      </c>
      <c r="E20" s="1" t="s">
        <v>2340</v>
      </c>
      <c r="F20" s="4">
        <v>80000</v>
      </c>
      <c r="G20" s="4">
        <v>3617.28</v>
      </c>
      <c r="H20" s="4">
        <v>3.35</v>
      </c>
    </row>
    <row r="21" spans="2:8">
      <c r="B21" s="1" t="s">
        <v>3030</v>
      </c>
      <c r="C21" s="9" t="s">
        <v>1841</v>
      </c>
      <c r="D21" s="1" t="s">
        <v>2079</v>
      </c>
      <c r="E21" s="1" t="s">
        <v>2341</v>
      </c>
      <c r="F21" s="4">
        <v>1100000</v>
      </c>
      <c r="G21" s="4">
        <v>3410.55</v>
      </c>
      <c r="H21" s="4">
        <v>3.16</v>
      </c>
    </row>
    <row r="22" spans="2:8">
      <c r="B22" s="1" t="s">
        <v>3031</v>
      </c>
      <c r="C22" s="9" t="s">
        <v>1841</v>
      </c>
      <c r="D22" s="1" t="s">
        <v>2156</v>
      </c>
      <c r="E22" s="1" t="s">
        <v>2342</v>
      </c>
      <c r="F22" s="4">
        <v>300000</v>
      </c>
      <c r="G22" s="4">
        <v>3089.4</v>
      </c>
      <c r="H22" s="4">
        <v>2.86</v>
      </c>
    </row>
    <row r="23" spans="2:8">
      <c r="B23" s="1" t="s">
        <v>2627</v>
      </c>
      <c r="C23" s="9" t="s">
        <v>1841</v>
      </c>
      <c r="D23" s="1" t="s">
        <v>2124</v>
      </c>
      <c r="E23" s="1" t="s">
        <v>2258</v>
      </c>
      <c r="F23" s="4">
        <v>225000</v>
      </c>
      <c r="G23" s="4">
        <v>3028.73</v>
      </c>
      <c r="H23" s="4">
        <v>2.8</v>
      </c>
    </row>
    <row r="24" spans="2:8">
      <c r="B24" s="1" t="s">
        <v>3032</v>
      </c>
      <c r="C24" s="9" t="s">
        <v>1841</v>
      </c>
      <c r="D24" s="1" t="s">
        <v>2343</v>
      </c>
      <c r="E24" s="1" t="s">
        <v>2344</v>
      </c>
      <c r="F24" s="4">
        <v>700000</v>
      </c>
      <c r="G24" s="4">
        <v>2934.4</v>
      </c>
      <c r="H24" s="4">
        <v>2.72</v>
      </c>
    </row>
    <row r="25" spans="2:8">
      <c r="B25" s="1" t="s">
        <v>3033</v>
      </c>
      <c r="C25" s="9" t="s">
        <v>1841</v>
      </c>
      <c r="D25" s="1" t="s">
        <v>2156</v>
      </c>
      <c r="E25" s="1" t="s">
        <v>2345</v>
      </c>
      <c r="F25" s="4">
        <v>300000</v>
      </c>
      <c r="G25" s="4">
        <v>2686.95</v>
      </c>
      <c r="H25" s="4">
        <v>2.4900000000000002</v>
      </c>
    </row>
    <row r="26" spans="2:8">
      <c r="B26" s="1" t="s">
        <v>2346</v>
      </c>
      <c r="C26" s="9" t="s">
        <v>1841</v>
      </c>
      <c r="D26" s="1" t="s">
        <v>2270</v>
      </c>
      <c r="E26" s="1" t="s">
        <v>2347</v>
      </c>
      <c r="F26" s="4">
        <v>1050000</v>
      </c>
      <c r="G26" s="4">
        <v>2566.73</v>
      </c>
      <c r="H26" s="4">
        <v>2.38</v>
      </c>
    </row>
    <row r="27" spans="2:8">
      <c r="B27" s="1" t="s">
        <v>3034</v>
      </c>
      <c r="C27" s="9" t="s">
        <v>1841</v>
      </c>
      <c r="D27" s="1" t="s">
        <v>2132</v>
      </c>
      <c r="E27" s="1" t="s">
        <v>2348</v>
      </c>
      <c r="F27" s="4">
        <v>281967</v>
      </c>
      <c r="G27" s="4">
        <v>2536.7199999999998</v>
      </c>
      <c r="H27" s="4">
        <v>2.35</v>
      </c>
    </row>
    <row r="28" spans="2:8">
      <c r="B28" s="1" t="s">
        <v>3035</v>
      </c>
      <c r="C28" s="9" t="s">
        <v>1841</v>
      </c>
      <c r="D28" s="1" t="s">
        <v>2079</v>
      </c>
      <c r="E28" s="1" t="s">
        <v>2349</v>
      </c>
      <c r="F28" s="4">
        <v>650000</v>
      </c>
      <c r="G28" s="4">
        <v>2461.5500000000002</v>
      </c>
      <c r="H28" s="4">
        <v>2.2799999999999998</v>
      </c>
    </row>
    <row r="29" spans="2:8">
      <c r="B29" s="1" t="s">
        <v>2121</v>
      </c>
      <c r="C29" s="9" t="s">
        <v>1841</v>
      </c>
      <c r="D29" s="1" t="s">
        <v>2122</v>
      </c>
      <c r="E29" s="1" t="s">
        <v>2123</v>
      </c>
      <c r="F29" s="4">
        <v>1700000</v>
      </c>
      <c r="G29" s="4">
        <v>2448.6799999999998</v>
      </c>
      <c r="H29" s="4">
        <v>2.27</v>
      </c>
    </row>
    <row r="30" spans="2:8">
      <c r="B30" s="1" t="s">
        <v>3036</v>
      </c>
      <c r="C30" s="9" t="s">
        <v>1841</v>
      </c>
      <c r="D30" s="1" t="s">
        <v>2092</v>
      </c>
      <c r="E30" s="1" t="s">
        <v>2350</v>
      </c>
      <c r="F30" s="4">
        <v>89011</v>
      </c>
      <c r="G30" s="4">
        <v>2436.6799999999998</v>
      </c>
      <c r="H30" s="4">
        <v>2.2599999999999998</v>
      </c>
    </row>
    <row r="31" spans="2:8">
      <c r="B31" s="1" t="s">
        <v>3037</v>
      </c>
      <c r="C31" s="9" t="s">
        <v>1841</v>
      </c>
      <c r="D31" s="1" t="s">
        <v>2092</v>
      </c>
      <c r="E31" s="1" t="s">
        <v>2351</v>
      </c>
      <c r="F31" s="4">
        <v>253089</v>
      </c>
      <c r="G31" s="4">
        <v>2388.15</v>
      </c>
      <c r="H31" s="4">
        <v>2.21</v>
      </c>
    </row>
    <row r="32" spans="2:8">
      <c r="B32" s="1" t="s">
        <v>3038</v>
      </c>
      <c r="C32" s="9" t="s">
        <v>1841</v>
      </c>
      <c r="D32" s="1" t="s">
        <v>2132</v>
      </c>
      <c r="E32" s="1" t="s">
        <v>2352</v>
      </c>
      <c r="F32" s="4">
        <v>445000</v>
      </c>
      <c r="G32" s="4">
        <v>2367.62</v>
      </c>
      <c r="H32" s="4">
        <v>2.19</v>
      </c>
    </row>
    <row r="33" spans="2:8">
      <c r="B33" s="1" t="s">
        <v>3039</v>
      </c>
      <c r="C33" s="9" t="s">
        <v>1841</v>
      </c>
      <c r="D33" s="1" t="s">
        <v>2353</v>
      </c>
      <c r="E33" s="1" t="s">
        <v>2354</v>
      </c>
      <c r="F33" s="4">
        <v>600000</v>
      </c>
      <c r="G33" s="4">
        <v>2311.8000000000002</v>
      </c>
      <c r="H33" s="4">
        <v>2.14</v>
      </c>
    </row>
    <row r="34" spans="2:8">
      <c r="B34" s="1" t="s">
        <v>3040</v>
      </c>
      <c r="C34" s="9" t="s">
        <v>1841</v>
      </c>
      <c r="D34" s="1" t="s">
        <v>2132</v>
      </c>
      <c r="E34" s="1" t="s">
        <v>2355</v>
      </c>
      <c r="F34" s="4">
        <v>595000</v>
      </c>
      <c r="G34" s="4">
        <v>2287.1799999999998</v>
      </c>
      <c r="H34" s="4">
        <v>2.12</v>
      </c>
    </row>
    <row r="35" spans="2:8">
      <c r="B35" s="1" t="s">
        <v>3041</v>
      </c>
      <c r="C35" s="9" t="s">
        <v>1841</v>
      </c>
      <c r="D35" s="1" t="s">
        <v>2170</v>
      </c>
      <c r="E35" s="1" t="s">
        <v>2356</v>
      </c>
      <c r="F35" s="4">
        <v>500000</v>
      </c>
      <c r="G35" s="4">
        <v>2106.25</v>
      </c>
      <c r="H35" s="4">
        <v>1.95</v>
      </c>
    </row>
    <row r="36" spans="2:8">
      <c r="B36" s="1" t="s">
        <v>2948</v>
      </c>
      <c r="C36" s="9" t="s">
        <v>1841</v>
      </c>
      <c r="D36" s="1" t="s">
        <v>2092</v>
      </c>
      <c r="E36" s="1" t="s">
        <v>2093</v>
      </c>
      <c r="F36" s="4">
        <v>6887</v>
      </c>
      <c r="G36" s="4">
        <v>2046.13</v>
      </c>
      <c r="H36" s="4">
        <v>1.89</v>
      </c>
    </row>
    <row r="37" spans="2:8">
      <c r="B37" s="1" t="s">
        <v>3042</v>
      </c>
      <c r="C37" s="9" t="s">
        <v>1841</v>
      </c>
      <c r="D37" s="1" t="s">
        <v>2122</v>
      </c>
      <c r="E37" s="1" t="s">
        <v>2357</v>
      </c>
      <c r="F37" s="4">
        <v>400000</v>
      </c>
      <c r="G37" s="4">
        <v>2034.4</v>
      </c>
      <c r="H37" s="4">
        <v>1.88</v>
      </c>
    </row>
    <row r="38" spans="2:8">
      <c r="B38" s="1" t="s">
        <v>2963</v>
      </c>
      <c r="C38" s="9" t="s">
        <v>1841</v>
      </c>
      <c r="D38" s="1" t="s">
        <v>2079</v>
      </c>
      <c r="E38" s="1" t="s">
        <v>2137</v>
      </c>
      <c r="F38" s="4">
        <v>1000000</v>
      </c>
      <c r="G38" s="4">
        <v>1977.3</v>
      </c>
      <c r="H38" s="4">
        <v>1.83</v>
      </c>
    </row>
    <row r="39" spans="2:8">
      <c r="B39" s="1" t="s">
        <v>2960</v>
      </c>
      <c r="C39" s="9" t="s">
        <v>1841</v>
      </c>
      <c r="D39" s="1" t="s">
        <v>2132</v>
      </c>
      <c r="E39" s="1" t="s">
        <v>2133</v>
      </c>
      <c r="F39" s="4">
        <v>1200000</v>
      </c>
      <c r="G39" s="4">
        <v>1908.12</v>
      </c>
      <c r="H39" s="4">
        <v>1.77</v>
      </c>
    </row>
    <row r="40" spans="2:8">
      <c r="B40" s="1" t="s">
        <v>3043</v>
      </c>
      <c r="C40" s="9" t="s">
        <v>1841</v>
      </c>
      <c r="D40" s="1" t="s">
        <v>2112</v>
      </c>
      <c r="E40" s="1" t="s">
        <v>2358</v>
      </c>
      <c r="F40" s="4">
        <v>600000</v>
      </c>
      <c r="G40" s="4">
        <v>1894.8</v>
      </c>
      <c r="H40" s="4">
        <v>1.75</v>
      </c>
    </row>
    <row r="41" spans="2:8">
      <c r="B41" s="1" t="s">
        <v>3044</v>
      </c>
      <c r="C41" s="9" t="s">
        <v>1841</v>
      </c>
      <c r="D41" s="1" t="s">
        <v>2132</v>
      </c>
      <c r="E41" s="1" t="s">
        <v>2359</v>
      </c>
      <c r="F41" s="4">
        <v>600000</v>
      </c>
      <c r="G41" s="4">
        <v>1844.7</v>
      </c>
      <c r="H41" s="4">
        <v>1.71</v>
      </c>
    </row>
    <row r="42" spans="2:8">
      <c r="B42" s="1" t="s">
        <v>3013</v>
      </c>
      <c r="C42" s="9" t="s">
        <v>1841</v>
      </c>
      <c r="D42" s="1" t="s">
        <v>2201</v>
      </c>
      <c r="E42" s="1" t="s">
        <v>2232</v>
      </c>
      <c r="F42" s="4">
        <v>124897</v>
      </c>
      <c r="G42" s="4">
        <v>1804.64</v>
      </c>
      <c r="H42" s="4">
        <v>1.67</v>
      </c>
    </row>
    <row r="43" spans="2:8">
      <c r="B43" s="1" t="s">
        <v>3045</v>
      </c>
      <c r="C43" s="9" t="s">
        <v>1841</v>
      </c>
      <c r="D43" s="1" t="s">
        <v>2112</v>
      </c>
      <c r="E43" s="1" t="s">
        <v>2360</v>
      </c>
      <c r="F43" s="4">
        <v>2500000</v>
      </c>
      <c r="G43" s="4">
        <v>1619.75</v>
      </c>
      <c r="H43" s="4">
        <v>1.5</v>
      </c>
    </row>
    <row r="44" spans="2:8">
      <c r="B44" s="1" t="s">
        <v>3046</v>
      </c>
      <c r="C44" s="9" t="s">
        <v>1841</v>
      </c>
      <c r="D44" s="1" t="s">
        <v>2079</v>
      </c>
      <c r="E44" s="1" t="s">
        <v>2361</v>
      </c>
      <c r="F44" s="4">
        <v>1100000</v>
      </c>
      <c r="G44" s="4">
        <v>1516.46</v>
      </c>
      <c r="H44" s="4">
        <v>1.4</v>
      </c>
    </row>
    <row r="45" spans="2:8">
      <c r="B45" s="1" t="s">
        <v>3047</v>
      </c>
      <c r="C45" s="9" t="s">
        <v>1841</v>
      </c>
      <c r="D45" s="1" t="s">
        <v>2096</v>
      </c>
      <c r="E45" s="1" t="s">
        <v>2362</v>
      </c>
      <c r="F45" s="4">
        <v>250000</v>
      </c>
      <c r="G45" s="4">
        <v>1478.75</v>
      </c>
      <c r="H45" s="4">
        <v>1.37</v>
      </c>
    </row>
    <row r="46" spans="2:8">
      <c r="B46" s="1" t="s">
        <v>2962</v>
      </c>
      <c r="C46" s="9" t="s">
        <v>1841</v>
      </c>
      <c r="D46" s="1" t="s">
        <v>2122</v>
      </c>
      <c r="E46" s="1" t="s">
        <v>2136</v>
      </c>
      <c r="F46" s="4">
        <v>255000</v>
      </c>
      <c r="G46" s="4">
        <v>1403.52</v>
      </c>
      <c r="H46" s="4">
        <v>1.3</v>
      </c>
    </row>
    <row r="47" spans="2:8">
      <c r="B47" s="1" t="s">
        <v>3048</v>
      </c>
      <c r="C47" s="9" t="s">
        <v>1841</v>
      </c>
      <c r="D47" s="1" t="s">
        <v>2122</v>
      </c>
      <c r="E47" s="1" t="s">
        <v>2363</v>
      </c>
      <c r="F47" s="4">
        <v>200000</v>
      </c>
      <c r="G47" s="4">
        <v>1339.8</v>
      </c>
      <c r="H47" s="4">
        <v>1.24</v>
      </c>
    </row>
    <row r="48" spans="2:8">
      <c r="B48" s="1" t="s">
        <v>3049</v>
      </c>
      <c r="C48" s="9" t="s">
        <v>1841</v>
      </c>
      <c r="D48" s="1" t="s">
        <v>2132</v>
      </c>
      <c r="E48" s="1" t="s">
        <v>2364</v>
      </c>
      <c r="F48" s="4">
        <v>1500000</v>
      </c>
      <c r="G48" s="4">
        <v>1286.8499999999999</v>
      </c>
      <c r="H48" s="4">
        <v>1.19</v>
      </c>
    </row>
    <row r="49" spans="2:8">
      <c r="B49" s="1" t="s">
        <v>3050</v>
      </c>
      <c r="C49" s="9" t="s">
        <v>1841</v>
      </c>
      <c r="D49" s="1" t="s">
        <v>2170</v>
      </c>
      <c r="E49" s="1" t="s">
        <v>2365</v>
      </c>
      <c r="F49" s="4">
        <v>41000</v>
      </c>
      <c r="G49" s="4">
        <v>1233.6500000000001</v>
      </c>
      <c r="H49" s="4">
        <v>1.1399999999999999</v>
      </c>
    </row>
    <row r="50" spans="2:8">
      <c r="B50" s="1" t="s">
        <v>3051</v>
      </c>
      <c r="C50" s="9" t="s">
        <v>1841</v>
      </c>
      <c r="D50" s="1" t="s">
        <v>2366</v>
      </c>
      <c r="E50" s="1" t="s">
        <v>2367</v>
      </c>
      <c r="F50" s="4">
        <v>195000</v>
      </c>
      <c r="G50" s="4">
        <v>1218.07</v>
      </c>
      <c r="H50" s="4">
        <v>1.1299999999999999</v>
      </c>
    </row>
    <row r="51" spans="2:8">
      <c r="B51" s="1" t="s">
        <v>3052</v>
      </c>
      <c r="C51" s="9" t="s">
        <v>1841</v>
      </c>
      <c r="D51" s="1" t="s">
        <v>2205</v>
      </c>
      <c r="E51" s="1" t="s">
        <v>2368</v>
      </c>
      <c r="F51" s="4">
        <v>500000</v>
      </c>
      <c r="G51" s="4">
        <v>1119.1500000000001</v>
      </c>
      <c r="H51" s="4">
        <v>1.04</v>
      </c>
    </row>
    <row r="52" spans="2:8">
      <c r="B52" s="1" t="s">
        <v>3053</v>
      </c>
      <c r="C52" s="9" t="s">
        <v>1841</v>
      </c>
      <c r="D52" s="1" t="s">
        <v>2122</v>
      </c>
      <c r="E52" s="1" t="s">
        <v>2369</v>
      </c>
      <c r="F52" s="4">
        <v>49414</v>
      </c>
      <c r="G52" s="4">
        <v>1094.1199999999999</v>
      </c>
      <c r="H52" s="4">
        <v>1.01</v>
      </c>
    </row>
    <row r="53" spans="2:8">
      <c r="B53" s="1" t="s">
        <v>3054</v>
      </c>
      <c r="C53" s="9" t="s">
        <v>1841</v>
      </c>
      <c r="D53" s="1" t="s">
        <v>2156</v>
      </c>
      <c r="E53" s="1" t="s">
        <v>2370</v>
      </c>
      <c r="F53" s="4">
        <v>175600</v>
      </c>
      <c r="G53" s="4">
        <v>1023.92</v>
      </c>
      <c r="H53" s="4">
        <v>0.95</v>
      </c>
    </row>
    <row r="54" spans="2:8">
      <c r="B54" s="1" t="s">
        <v>3055</v>
      </c>
      <c r="C54" s="9" t="s">
        <v>1841</v>
      </c>
      <c r="D54" s="1" t="s">
        <v>2170</v>
      </c>
      <c r="E54" s="1" t="s">
        <v>2371</v>
      </c>
      <c r="F54" s="4">
        <v>50000</v>
      </c>
      <c r="G54" s="4">
        <v>967.8</v>
      </c>
      <c r="H54" s="4">
        <v>0.9</v>
      </c>
    </row>
    <row r="55" spans="2:8">
      <c r="B55" s="1" t="s">
        <v>3056</v>
      </c>
      <c r="C55" s="9" t="s">
        <v>1841</v>
      </c>
      <c r="D55" s="1" t="s">
        <v>2140</v>
      </c>
      <c r="E55" s="1" t="s">
        <v>2372</v>
      </c>
      <c r="F55" s="4">
        <v>25658</v>
      </c>
      <c r="G55" s="4">
        <v>688.76</v>
      </c>
      <c r="H55" s="4">
        <v>0.64</v>
      </c>
    </row>
    <row r="56" spans="2:8">
      <c r="B56" s="1" t="s">
        <v>3057</v>
      </c>
      <c r="C56" s="9" t="s">
        <v>1841</v>
      </c>
      <c r="D56" s="1" t="s">
        <v>2140</v>
      </c>
      <c r="E56" s="1" t="s">
        <v>2373</v>
      </c>
      <c r="F56" s="4">
        <v>100000</v>
      </c>
      <c r="G56" s="4">
        <v>441.2</v>
      </c>
      <c r="H56" s="4">
        <v>0.41</v>
      </c>
    </row>
    <row r="57" spans="2:8">
      <c r="B57" s="1" t="s">
        <v>3058</v>
      </c>
      <c r="C57" s="9" t="s">
        <v>1841</v>
      </c>
      <c r="D57" s="1" t="s">
        <v>2170</v>
      </c>
      <c r="E57" s="1" t="s">
        <v>2374</v>
      </c>
      <c r="F57" s="4">
        <v>100000</v>
      </c>
      <c r="G57" s="4">
        <v>191.32</v>
      </c>
      <c r="H57" s="4">
        <v>0.18</v>
      </c>
    </row>
    <row r="58" spans="2:8">
      <c r="B58" s="1" t="s">
        <v>3059</v>
      </c>
      <c r="C58" s="9" t="s">
        <v>1841</v>
      </c>
      <c r="D58" s="1" t="s">
        <v>2122</v>
      </c>
      <c r="E58" s="1" t="s">
        <v>2375</v>
      </c>
      <c r="F58" s="4">
        <v>25000</v>
      </c>
      <c r="G58" s="4">
        <v>113.06</v>
      </c>
      <c r="H58" s="4">
        <v>0.1</v>
      </c>
    </row>
    <row r="59" spans="2:8" ht="13">
      <c r="B59" s="2" t="s">
        <v>1844</v>
      </c>
      <c r="C59" s="12"/>
      <c r="D59" s="2"/>
      <c r="E59" s="2"/>
      <c r="F59" s="14"/>
      <c r="G59" s="14">
        <f>SUM(G12:G58)</f>
        <v>99312.040000000023</v>
      </c>
      <c r="H59" s="14">
        <f>SUM(H12:H58)</f>
        <v>91.95</v>
      </c>
    </row>
    <row r="60" spans="2:8" ht="13">
      <c r="B60" s="2" t="s">
        <v>1845</v>
      </c>
      <c r="C60" s="12"/>
      <c r="D60" s="2"/>
      <c r="E60" s="2"/>
      <c r="F60" s="14"/>
      <c r="G60" s="14">
        <v>5834.46</v>
      </c>
      <c r="H60" s="14">
        <v>5.4</v>
      </c>
    </row>
    <row r="61" spans="2:8" ht="13">
      <c r="B61" s="2" t="s">
        <v>1846</v>
      </c>
      <c r="C61" s="12"/>
      <c r="D61" s="2"/>
      <c r="E61" s="2"/>
      <c r="F61" s="14"/>
      <c r="G61" s="14">
        <v>105146.5</v>
      </c>
      <c r="H61" s="14">
        <v>97.35</v>
      </c>
    </row>
    <row r="62" spans="2:8" ht="13">
      <c r="B62" s="2" t="s">
        <v>2051</v>
      </c>
      <c r="C62" s="12"/>
      <c r="D62" s="2"/>
      <c r="E62" s="2"/>
      <c r="F62" s="14"/>
      <c r="G62" s="14">
        <v>2895.5537094200035</v>
      </c>
      <c r="H62" s="14">
        <v>2.6500000000000057</v>
      </c>
    </row>
    <row r="63" spans="2:8" ht="13">
      <c r="B63" s="2" t="s">
        <v>1853</v>
      </c>
      <c r="C63" s="12"/>
      <c r="D63" s="2"/>
      <c r="E63" s="2"/>
      <c r="F63" s="14"/>
      <c r="G63" s="14">
        <v>108042.05370942</v>
      </c>
      <c r="H63" s="14">
        <v>100</v>
      </c>
    </row>
    <row r="64" spans="2:8">
      <c r="B64" s="1" t="s">
        <v>1854</v>
      </c>
    </row>
    <row r="65" spans="2:3" ht="13">
      <c r="B65" s="2" t="s">
        <v>1855</v>
      </c>
    </row>
    <row r="66" spans="2:3" ht="13">
      <c r="B66" s="2" t="s">
        <v>1856</v>
      </c>
      <c r="C66" s="9" t="s">
        <v>1857</v>
      </c>
    </row>
    <row r="67" spans="2:3" ht="13">
      <c r="B67" s="2" t="s">
        <v>1860</v>
      </c>
      <c r="C67" s="9" t="s">
        <v>1859</v>
      </c>
    </row>
    <row r="68" spans="2:3" ht="13">
      <c r="B68" s="2" t="s">
        <v>1861</v>
      </c>
      <c r="C68" s="9" t="s">
        <v>1859</v>
      </c>
    </row>
    <row r="69" spans="2:3" ht="13">
      <c r="B69" s="2" t="s">
        <v>1862</v>
      </c>
      <c r="C69" s="9" t="s">
        <v>1863</v>
      </c>
    </row>
    <row r="70" spans="2:3" ht="13">
      <c r="B70" s="2" t="s">
        <v>2376</v>
      </c>
      <c r="C70" s="12"/>
    </row>
    <row r="71" spans="2:3" ht="13">
      <c r="B71" s="2" t="s">
        <v>2377</v>
      </c>
      <c r="C71" s="12"/>
    </row>
    <row r="72" spans="2:3" ht="13">
      <c r="B72" s="2" t="s">
        <v>2378</v>
      </c>
      <c r="C72" s="12"/>
    </row>
    <row r="73" spans="2:3" ht="13">
      <c r="B73" s="2" t="s">
        <v>2379</v>
      </c>
      <c r="C73" s="12"/>
    </row>
    <row r="74" spans="2:3" ht="13">
      <c r="B74" s="2" t="s">
        <v>2380</v>
      </c>
      <c r="C74" s="12"/>
    </row>
    <row r="75" spans="2:3" ht="13">
      <c r="B75" s="2" t="s">
        <v>2381</v>
      </c>
      <c r="C75" s="12"/>
    </row>
    <row r="76" spans="2:3" ht="13">
      <c r="B76" s="2" t="s">
        <v>2382</v>
      </c>
      <c r="C76" s="12"/>
    </row>
    <row r="77" spans="2:3" ht="13">
      <c r="B77" s="2" t="s">
        <v>2383</v>
      </c>
      <c r="C77" s="12"/>
    </row>
    <row r="78" spans="2:3" ht="13">
      <c r="B78" s="2" t="s">
        <v>2933</v>
      </c>
      <c r="C78" s="12"/>
    </row>
    <row r="79" spans="2:3">
      <c r="B79" s="1" t="s">
        <v>1873</v>
      </c>
    </row>
    <row r="80" spans="2:3">
      <c r="B80" s="1" t="s">
        <v>2054</v>
      </c>
    </row>
    <row r="83" spans="2:4" ht="14.5">
      <c r="B83" s="37" t="s">
        <v>2055</v>
      </c>
      <c r="C83" s="39"/>
    </row>
    <row r="84" spans="2:4" ht="14.5">
      <c r="B84" s="37" t="s">
        <v>2056</v>
      </c>
      <c r="C84" s="40" t="s">
        <v>2057</v>
      </c>
    </row>
    <row r="85" spans="2:4" ht="14.5">
      <c r="B85" s="16" t="s">
        <v>2058</v>
      </c>
      <c r="C85" s="17" t="s">
        <v>2059</v>
      </c>
    </row>
    <row r="86" spans="2:4" ht="14.5">
      <c r="B86" s="16" t="s">
        <v>2060</v>
      </c>
      <c r="C86" s="17" t="s">
        <v>2059</v>
      </c>
    </row>
    <row r="87" spans="2:4" ht="14.5">
      <c r="B87" s="16" t="s">
        <v>2061</v>
      </c>
      <c r="C87" s="17" t="s">
        <v>2059</v>
      </c>
    </row>
    <row r="88" spans="2:4" ht="14.5">
      <c r="B88" s="16" t="s">
        <v>2062</v>
      </c>
      <c r="C88" s="17" t="s">
        <v>2059</v>
      </c>
    </row>
    <row r="89" spans="2:4" ht="14.5">
      <c r="B89" s="16" t="s">
        <v>2063</v>
      </c>
      <c r="C89" s="17" t="s">
        <v>2059</v>
      </c>
    </row>
    <row r="90" spans="2:4" ht="14.5">
      <c r="B90" s="16" t="s">
        <v>2064</v>
      </c>
      <c r="C90" s="17" t="s">
        <v>2059</v>
      </c>
    </row>
    <row r="91" spans="2:4" ht="14.5">
      <c r="B91" s="37" t="s">
        <v>2065</v>
      </c>
      <c r="C91" s="39" t="s">
        <v>2059</v>
      </c>
    </row>
    <row r="93" spans="2:4" ht="14.5">
      <c r="B93" s="16" t="s">
        <v>1882</v>
      </c>
      <c r="C93" s="17"/>
      <c r="D93" s="16"/>
    </row>
    <row r="94" spans="2:4" ht="29">
      <c r="B94" s="19" t="s">
        <v>1883</v>
      </c>
      <c r="C94" s="18" t="s">
        <v>1884</v>
      </c>
      <c r="D94" s="19" t="s">
        <v>1885</v>
      </c>
    </row>
    <row r="95" spans="2:4" ht="14.5">
      <c r="B95" s="16" t="s">
        <v>1859</v>
      </c>
      <c r="C95" s="17" t="s">
        <v>1859</v>
      </c>
      <c r="D95" s="16" t="s">
        <v>1859</v>
      </c>
    </row>
    <row r="97" spans="2:7" ht="13">
      <c r="B97" s="20" t="s">
        <v>1886</v>
      </c>
      <c r="C97" s="21">
        <v>45777</v>
      </c>
      <c r="D97" s="22"/>
      <c r="E97" s="22"/>
      <c r="F97" s="23"/>
    </row>
    <row r="98" spans="2:7" ht="13">
      <c r="B98" s="20" t="s">
        <v>1887</v>
      </c>
      <c r="C98" s="24" t="s">
        <v>1888</v>
      </c>
      <c r="D98" s="20" t="s">
        <v>1889</v>
      </c>
      <c r="E98" s="20" t="s">
        <v>1890</v>
      </c>
      <c r="F98" s="25" t="s">
        <v>1891</v>
      </c>
      <c r="G98" s="14"/>
    </row>
    <row r="99" spans="2:7">
      <c r="B99" s="22" t="s">
        <v>1859</v>
      </c>
      <c r="C99" s="26" t="s">
        <v>1859</v>
      </c>
      <c r="D99" s="22" t="s">
        <v>1859</v>
      </c>
      <c r="E99" s="22" t="s">
        <v>1859</v>
      </c>
      <c r="F99" s="27" t="s">
        <v>1859</v>
      </c>
    </row>
    <row r="102" spans="2:7" ht="13">
      <c r="B102" s="2" t="s">
        <v>1892</v>
      </c>
    </row>
    <row r="103" spans="2:7" ht="13">
      <c r="B103" s="2"/>
    </row>
    <row r="104" spans="2:7" ht="13">
      <c r="B104" s="2" t="s">
        <v>1893</v>
      </c>
    </row>
    <row r="105" spans="2:7" ht="13">
      <c r="B105" s="20" t="s">
        <v>1894</v>
      </c>
      <c r="C105" s="24" t="s">
        <v>1895</v>
      </c>
      <c r="D105" s="2"/>
    </row>
    <row r="106" spans="2:7">
      <c r="B106" s="22" t="s">
        <v>1859</v>
      </c>
      <c r="C106" s="26" t="s">
        <v>1859</v>
      </c>
    </row>
    <row r="108" spans="2:7" ht="13">
      <c r="B108" s="20" t="s">
        <v>1896</v>
      </c>
      <c r="C108" s="24" t="s">
        <v>1895</v>
      </c>
    </row>
    <row r="109" spans="2:7">
      <c r="B109" s="22" t="s">
        <v>1859</v>
      </c>
      <c r="C109" s="26" t="s">
        <v>1859</v>
      </c>
    </row>
    <row r="111" spans="2:7" ht="13">
      <c r="B111" s="20" t="s">
        <v>1897</v>
      </c>
      <c r="C111" s="24" t="s">
        <v>1898</v>
      </c>
    </row>
    <row r="112" spans="2:7">
      <c r="B112" s="22" t="s">
        <v>1859</v>
      </c>
      <c r="C112" s="26" t="s">
        <v>1859</v>
      </c>
    </row>
    <row r="114" spans="2:7" ht="13">
      <c r="B114" s="20" t="s">
        <v>1899</v>
      </c>
      <c r="C114" s="24" t="s">
        <v>1898</v>
      </c>
    </row>
    <row r="115" spans="2:7">
      <c r="B115" s="22" t="s">
        <v>1859</v>
      </c>
      <c r="C115" s="26" t="s">
        <v>1859</v>
      </c>
    </row>
    <row r="117" spans="2:7" ht="13">
      <c r="B117" s="20" t="s">
        <v>1900</v>
      </c>
      <c r="C117" s="24" t="s">
        <v>1859</v>
      </c>
    </row>
    <row r="119" spans="2:7" ht="13">
      <c r="B119" s="20" t="s">
        <v>1901</v>
      </c>
      <c r="C119" s="21">
        <v>45777</v>
      </c>
      <c r="D119" s="22"/>
      <c r="E119" s="22"/>
      <c r="F119" s="23"/>
    </row>
    <row r="120" spans="2:7" ht="13">
      <c r="B120" s="20" t="s">
        <v>1887</v>
      </c>
      <c r="C120" s="24" t="s">
        <v>1888</v>
      </c>
      <c r="D120" s="20" t="s">
        <v>1889</v>
      </c>
      <c r="E120" s="20" t="s">
        <v>1890</v>
      </c>
      <c r="F120" s="25" t="s">
        <v>1891</v>
      </c>
      <c r="G120" s="14"/>
    </row>
    <row r="121" spans="2:7">
      <c r="B121" s="22" t="s">
        <v>1859</v>
      </c>
      <c r="C121" s="26" t="s">
        <v>1859</v>
      </c>
      <c r="D121" s="22" t="s">
        <v>1859</v>
      </c>
      <c r="E121" s="22" t="s">
        <v>1859</v>
      </c>
      <c r="F121" s="27" t="s">
        <v>1859</v>
      </c>
    </row>
    <row r="122" spans="2:7" ht="13">
      <c r="B122" s="2" t="s">
        <v>1892</v>
      </c>
    </row>
    <row r="123" spans="2:7" ht="13">
      <c r="B123" s="2"/>
    </row>
    <row r="124" spans="2:7" ht="13">
      <c r="B124" s="2" t="s">
        <v>1893</v>
      </c>
    </row>
    <row r="125" spans="2:7" ht="13">
      <c r="B125" s="20" t="s">
        <v>1894</v>
      </c>
      <c r="C125" s="24" t="s">
        <v>1895</v>
      </c>
      <c r="D125" s="2"/>
    </row>
    <row r="126" spans="2:7">
      <c r="B126" s="22" t="s">
        <v>1859</v>
      </c>
      <c r="C126" s="26" t="s">
        <v>1859</v>
      </c>
    </row>
    <row r="128" spans="2:7" ht="13">
      <c r="B128" s="20" t="s">
        <v>1896</v>
      </c>
      <c r="C128" s="24" t="s">
        <v>1895</v>
      </c>
    </row>
    <row r="129" spans="2:6">
      <c r="B129" s="22" t="s">
        <v>1859</v>
      </c>
      <c r="C129" s="26" t="s">
        <v>1859</v>
      </c>
    </row>
    <row r="131" spans="2:6" ht="13">
      <c r="B131" s="20" t="s">
        <v>1897</v>
      </c>
      <c r="C131" s="24" t="s">
        <v>1898</v>
      </c>
    </row>
    <row r="132" spans="2:6">
      <c r="B132" s="22" t="s">
        <v>1859</v>
      </c>
      <c r="C132" s="26" t="s">
        <v>1859</v>
      </c>
    </row>
    <row r="134" spans="2:6" ht="13">
      <c r="B134" s="20" t="s">
        <v>1899</v>
      </c>
      <c r="C134" s="24" t="s">
        <v>1898</v>
      </c>
    </row>
    <row r="135" spans="2:6">
      <c r="B135" s="22" t="s">
        <v>1859</v>
      </c>
      <c r="C135" s="26" t="s">
        <v>1859</v>
      </c>
    </row>
    <row r="137" spans="2:6" ht="13">
      <c r="B137" s="20" t="s">
        <v>1900</v>
      </c>
      <c r="C137" s="24" t="s">
        <v>1859</v>
      </c>
    </row>
    <row r="140" spans="2:6" ht="13">
      <c r="B140" s="2" t="s">
        <v>1902</v>
      </c>
    </row>
    <row r="142" spans="2:6" ht="13">
      <c r="B142" s="20" t="s">
        <v>1887</v>
      </c>
      <c r="C142" s="24" t="s">
        <v>1903</v>
      </c>
      <c r="D142" s="20" t="s">
        <v>1904</v>
      </c>
      <c r="E142" s="20" t="s">
        <v>1905</v>
      </c>
      <c r="F142" s="14"/>
    </row>
    <row r="143" spans="2:6">
      <c r="B143" s="22" t="s">
        <v>1859</v>
      </c>
      <c r="C143" s="26" t="s">
        <v>1859</v>
      </c>
      <c r="D143" s="22" t="s">
        <v>1859</v>
      </c>
      <c r="E143" s="22" t="s">
        <v>1859</v>
      </c>
    </row>
    <row r="146" spans="2:80" ht="13">
      <c r="B146" s="2" t="s">
        <v>1906</v>
      </c>
      <c r="C146" s="12" t="s">
        <v>1859</v>
      </c>
      <c r="D146" s="2"/>
      <c r="E146" s="2"/>
      <c r="F146" s="14"/>
      <c r="G146" s="14"/>
      <c r="H146" s="14"/>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row>
    <row r="148" spans="2:80" ht="13">
      <c r="B148" s="2" t="s">
        <v>1907</v>
      </c>
    </row>
    <row r="150" spans="2:80" ht="13">
      <c r="B150" s="20" t="s">
        <v>1908</v>
      </c>
      <c r="C150" s="24" t="s">
        <v>1895</v>
      </c>
      <c r="D150" s="2"/>
    </row>
    <row r="151" spans="2:80">
      <c r="B151" s="22" t="s">
        <v>1859</v>
      </c>
      <c r="C151" s="26" t="s">
        <v>1859</v>
      </c>
    </row>
    <row r="154" spans="2:80" ht="13">
      <c r="B154" s="20" t="s">
        <v>1909</v>
      </c>
      <c r="C154" s="24" t="s">
        <v>1910</v>
      </c>
      <c r="D154" s="2"/>
    </row>
    <row r="155" spans="2:80">
      <c r="B155" s="22" t="s">
        <v>1859</v>
      </c>
      <c r="C155" s="26" t="s">
        <v>1859</v>
      </c>
    </row>
    <row r="158" spans="2:80" ht="13">
      <c r="B158" s="2" t="s">
        <v>1911</v>
      </c>
    </row>
    <row r="161" spans="2:80" ht="13">
      <c r="B161" s="2" t="s">
        <v>1912</v>
      </c>
    </row>
    <row r="163" spans="2:80" ht="13">
      <c r="B163" s="20" t="s">
        <v>1887</v>
      </c>
      <c r="C163" s="24" t="s">
        <v>1913</v>
      </c>
      <c r="D163" s="20" t="s">
        <v>1903</v>
      </c>
      <c r="E163" s="20" t="s">
        <v>1904</v>
      </c>
      <c r="F163" s="25" t="s">
        <v>1905</v>
      </c>
      <c r="G163" s="14"/>
    </row>
    <row r="164" spans="2:80">
      <c r="B164" s="22" t="s">
        <v>1859</v>
      </c>
      <c r="C164" s="26" t="s">
        <v>1859</v>
      </c>
      <c r="D164" s="22" t="s">
        <v>1859</v>
      </c>
      <c r="E164" s="22" t="s">
        <v>1859</v>
      </c>
      <c r="F164" s="27" t="s">
        <v>1859</v>
      </c>
    </row>
    <row r="167" spans="2:80" ht="13">
      <c r="B167" s="2" t="s">
        <v>1906</v>
      </c>
      <c r="C167" s="12" t="s">
        <v>1859</v>
      </c>
      <c r="D167" s="2"/>
      <c r="E167" s="2"/>
      <c r="F167" s="14"/>
      <c r="G167" s="14"/>
      <c r="H167" s="14"/>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row>
    <row r="169" spans="2:80" ht="13">
      <c r="B169" s="2" t="s">
        <v>1907</v>
      </c>
    </row>
    <row r="171" spans="2:80" ht="13">
      <c r="B171" s="20" t="s">
        <v>1908</v>
      </c>
      <c r="C171" s="24" t="s">
        <v>1895</v>
      </c>
      <c r="D171" s="2"/>
    </row>
    <row r="172" spans="2:80">
      <c r="B172" s="22" t="s">
        <v>1859</v>
      </c>
      <c r="C172" s="26" t="s">
        <v>1859</v>
      </c>
    </row>
    <row r="175" spans="2:80" ht="13">
      <c r="B175" s="20" t="s">
        <v>1909</v>
      </c>
      <c r="C175" s="24" t="s">
        <v>1910</v>
      </c>
      <c r="D175" s="2"/>
    </row>
    <row r="176" spans="2:80">
      <c r="B176" s="22" t="s">
        <v>1859</v>
      </c>
      <c r="C176" s="26" t="s">
        <v>1859</v>
      </c>
    </row>
    <row r="179" spans="2:7" ht="13">
      <c r="B179" s="2" t="s">
        <v>1911</v>
      </c>
    </row>
    <row r="182" spans="2:7" ht="13">
      <c r="B182" s="2" t="s">
        <v>1914</v>
      </c>
    </row>
    <row r="183" spans="2:7" ht="13">
      <c r="B183" s="20" t="s">
        <v>1887</v>
      </c>
      <c r="C183" s="24" t="s">
        <v>1915</v>
      </c>
      <c r="D183" s="20" t="s">
        <v>1916</v>
      </c>
      <c r="E183" s="20" t="s">
        <v>1917</v>
      </c>
      <c r="F183" s="25" t="s">
        <v>1918</v>
      </c>
      <c r="G183" s="14"/>
    </row>
    <row r="184" spans="2:7">
      <c r="B184" s="22" t="s">
        <v>1859</v>
      </c>
      <c r="C184" s="26" t="s">
        <v>1859</v>
      </c>
      <c r="D184" s="22" t="s">
        <v>1859</v>
      </c>
      <c r="E184" s="22" t="s">
        <v>1859</v>
      </c>
      <c r="F184" s="27" t="s">
        <v>1859</v>
      </c>
    </row>
    <row r="185" spans="2:7">
      <c r="B185" s="1" t="s">
        <v>1919</v>
      </c>
    </row>
  </sheetData>
  <mergeCells count="3">
    <mergeCell ref="B1:E1"/>
    <mergeCell ref="C3:C7"/>
    <mergeCell ref="D3:D7"/>
  </mergeCells>
  <phoneticPr fontId="0" type="noConversion"/>
  <hyperlinks>
    <hyperlink ref="A1" location="Index!A1" display="Index" xr:uid="{218673DA-2B74-45F2-8C93-83F07F0A93D5}"/>
  </hyperlinks>
  <pageMargins left="0.75" right="0.75" top="1" bottom="1" header="0.5" footer="0.5"/>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6E42F-DAEB-4D33-B9C1-B4CC2018A951}">
  <sheetPr codeName="Sheet56"/>
  <dimension ref="A1:CB216"/>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9.81640625" style="1" customWidth="1"/>
    <col min="6" max="6" width="29" style="4" bestFit="1" customWidth="1"/>
    <col min="7" max="7" width="18.1796875" style="4" bestFit="1" customWidth="1"/>
    <col min="8" max="8" width="9.1796875" style="4"/>
    <col min="9" max="16384" width="9.1796875" style="1"/>
  </cols>
  <sheetData>
    <row r="1" spans="1:9" ht="13">
      <c r="A1" s="3" t="s">
        <v>1693</v>
      </c>
      <c r="B1" s="206" t="s">
        <v>1808</v>
      </c>
      <c r="C1" s="206"/>
      <c r="D1" s="206"/>
      <c r="E1" s="206"/>
    </row>
    <row r="3" spans="1:9" ht="14.5">
      <c r="B3" s="5" t="s">
        <v>1808</v>
      </c>
      <c r="C3" s="207"/>
      <c r="D3" s="213"/>
    </row>
    <row r="4" spans="1:9" ht="14.5">
      <c r="B4" s="7" t="s">
        <v>2384</v>
      </c>
      <c r="C4" s="207"/>
      <c r="D4" s="213"/>
    </row>
    <row r="5" spans="1:9" ht="14.5">
      <c r="B5" s="7" t="s">
        <v>1829</v>
      </c>
      <c r="C5" s="207"/>
      <c r="D5" s="213"/>
    </row>
    <row r="6" spans="1:9" ht="14.5">
      <c r="B6" s="16" t="s">
        <v>2385</v>
      </c>
      <c r="C6" s="207"/>
      <c r="D6" s="213"/>
    </row>
    <row r="7" spans="1:9" ht="14.5">
      <c r="B7" s="16" t="s">
        <v>2386</v>
      </c>
      <c r="C7" s="207"/>
      <c r="D7" s="213"/>
    </row>
    <row r="8" spans="1:9" ht="29">
      <c r="B8" s="7" t="s">
        <v>1832</v>
      </c>
      <c r="C8" s="30" t="s">
        <v>1833</v>
      </c>
      <c r="D8" s="30" t="s">
        <v>1834</v>
      </c>
    </row>
    <row r="10" spans="1:9">
      <c r="B10" s="1" t="s">
        <v>1847</v>
      </c>
    </row>
    <row r="12" spans="1:9" ht="13">
      <c r="B12" s="10" t="s">
        <v>1835</v>
      </c>
      <c r="C12" s="11" t="s">
        <v>1836</v>
      </c>
      <c r="D12" s="10" t="s">
        <v>1837</v>
      </c>
      <c r="E12" s="10" t="s">
        <v>1838</v>
      </c>
      <c r="F12" s="13" t="s">
        <v>1848</v>
      </c>
      <c r="G12" s="13" t="s">
        <v>1849</v>
      </c>
      <c r="H12" s="13" t="s">
        <v>1850</v>
      </c>
      <c r="I12" s="2" t="s">
        <v>1851</v>
      </c>
    </row>
    <row r="13" spans="1:9" ht="13">
      <c r="B13" s="2" t="s">
        <v>1839</v>
      </c>
    </row>
    <row r="14" spans="1:9" ht="13">
      <c r="B14" s="2" t="s">
        <v>1840</v>
      </c>
    </row>
    <row r="15" spans="1:9">
      <c r="B15" s="1" t="s">
        <v>2619</v>
      </c>
      <c r="C15" s="9" t="s">
        <v>1841</v>
      </c>
      <c r="D15" s="1" t="s">
        <v>2079</v>
      </c>
      <c r="E15" s="1" t="s">
        <v>2080</v>
      </c>
      <c r="F15" s="4">
        <v>59069</v>
      </c>
      <c r="G15" s="4">
        <v>829.92</v>
      </c>
      <c r="H15" s="4">
        <v>10.59</v>
      </c>
    </row>
    <row r="16" spans="1:9">
      <c r="B16" s="1" t="s">
        <v>3060</v>
      </c>
      <c r="C16" s="9" t="s">
        <v>1841</v>
      </c>
      <c r="D16" s="1" t="s">
        <v>2142</v>
      </c>
      <c r="E16" s="1" t="s">
        <v>2387</v>
      </c>
      <c r="F16" s="4">
        <v>40848</v>
      </c>
      <c r="G16" s="4">
        <v>761.61</v>
      </c>
      <c r="H16" s="4">
        <v>9.7200000000000006</v>
      </c>
    </row>
    <row r="17" spans="2:8">
      <c r="B17" s="1" t="s">
        <v>2945</v>
      </c>
      <c r="C17" s="9" t="s">
        <v>1841</v>
      </c>
      <c r="D17" s="1" t="s">
        <v>2085</v>
      </c>
      <c r="E17" s="1" t="s">
        <v>2086</v>
      </c>
      <c r="F17" s="4">
        <v>17874</v>
      </c>
      <c r="G17" s="4">
        <v>597.16999999999996</v>
      </c>
      <c r="H17" s="4">
        <v>7.62</v>
      </c>
    </row>
    <row r="18" spans="2:8">
      <c r="B18" s="1" t="s">
        <v>3061</v>
      </c>
      <c r="C18" s="9" t="s">
        <v>1841</v>
      </c>
      <c r="D18" s="1" t="s">
        <v>2115</v>
      </c>
      <c r="E18" s="1" t="s">
        <v>2388</v>
      </c>
      <c r="F18" s="4">
        <v>23703</v>
      </c>
      <c r="G18" s="4">
        <v>260.31</v>
      </c>
      <c r="H18" s="4">
        <v>3.32</v>
      </c>
    </row>
    <row r="19" spans="2:8">
      <c r="B19" s="1" t="s">
        <v>3027</v>
      </c>
      <c r="C19" s="9" t="s">
        <v>1841</v>
      </c>
      <c r="D19" s="1" t="s">
        <v>2132</v>
      </c>
      <c r="E19" s="1" t="s">
        <v>2338</v>
      </c>
      <c r="F19" s="4">
        <v>72194</v>
      </c>
      <c r="G19" s="4">
        <v>255.96</v>
      </c>
      <c r="H19" s="4">
        <v>3.27</v>
      </c>
    </row>
    <row r="20" spans="2:8">
      <c r="B20" s="1" t="s">
        <v>3044</v>
      </c>
      <c r="C20" s="9" t="s">
        <v>1841</v>
      </c>
      <c r="D20" s="1" t="s">
        <v>2132</v>
      </c>
      <c r="E20" s="1" t="s">
        <v>2359</v>
      </c>
      <c r="F20" s="4">
        <v>69009</v>
      </c>
      <c r="G20" s="4">
        <v>212.17</v>
      </c>
      <c r="H20" s="4">
        <v>2.71</v>
      </c>
    </row>
    <row r="21" spans="2:8">
      <c r="B21" s="1" t="s">
        <v>3026</v>
      </c>
      <c r="C21" s="9" t="s">
        <v>1841</v>
      </c>
      <c r="D21" s="1" t="s">
        <v>2092</v>
      </c>
      <c r="E21" s="1" t="s">
        <v>2337</v>
      </c>
      <c r="F21" s="4">
        <v>1771</v>
      </c>
      <c r="G21" s="4">
        <v>206.16</v>
      </c>
      <c r="H21" s="4">
        <v>2.63</v>
      </c>
    </row>
    <row r="22" spans="2:8">
      <c r="B22" s="1" t="s">
        <v>2965</v>
      </c>
      <c r="C22" s="9" t="s">
        <v>1841</v>
      </c>
      <c r="D22" s="1" t="s">
        <v>2142</v>
      </c>
      <c r="E22" s="1" t="s">
        <v>2143</v>
      </c>
      <c r="F22" s="4">
        <v>42154</v>
      </c>
      <c r="G22" s="4">
        <v>172.07</v>
      </c>
      <c r="H22" s="4">
        <v>2.2000000000000002</v>
      </c>
    </row>
    <row r="23" spans="2:8">
      <c r="B23" s="1" t="s">
        <v>3036</v>
      </c>
      <c r="C23" s="9" t="s">
        <v>1841</v>
      </c>
      <c r="D23" s="1" t="s">
        <v>2092</v>
      </c>
      <c r="E23" s="1" t="s">
        <v>2350</v>
      </c>
      <c r="F23" s="4">
        <v>5844</v>
      </c>
      <c r="G23" s="4">
        <v>159.97999999999999</v>
      </c>
      <c r="H23" s="4">
        <v>2.04</v>
      </c>
    </row>
    <row r="24" spans="2:8">
      <c r="B24" s="1" t="s">
        <v>3062</v>
      </c>
      <c r="C24" s="9" t="s">
        <v>1841</v>
      </c>
      <c r="D24" s="1" t="s">
        <v>2212</v>
      </c>
      <c r="E24" s="1" t="s">
        <v>2389</v>
      </c>
      <c r="F24" s="4">
        <v>2987</v>
      </c>
      <c r="G24" s="4">
        <v>156.80000000000001</v>
      </c>
      <c r="H24" s="4">
        <v>2</v>
      </c>
    </row>
    <row r="25" spans="2:8">
      <c r="B25" s="1" t="s">
        <v>2346</v>
      </c>
      <c r="C25" s="9" t="s">
        <v>1841</v>
      </c>
      <c r="D25" s="1" t="s">
        <v>2270</v>
      </c>
      <c r="E25" s="1" t="s">
        <v>2347</v>
      </c>
      <c r="F25" s="4">
        <v>59138</v>
      </c>
      <c r="G25" s="4">
        <v>144.56</v>
      </c>
      <c r="H25" s="4">
        <v>1.85</v>
      </c>
    </row>
    <row r="26" spans="2:8">
      <c r="B26" s="1" t="s">
        <v>2631</v>
      </c>
      <c r="C26" s="9" t="s">
        <v>1841</v>
      </c>
      <c r="D26" s="1" t="s">
        <v>2194</v>
      </c>
      <c r="E26" s="1" t="s">
        <v>2262</v>
      </c>
      <c r="F26" s="4">
        <v>11236</v>
      </c>
      <c r="G26" s="4">
        <v>136.69</v>
      </c>
      <c r="H26" s="4">
        <v>1.74</v>
      </c>
    </row>
    <row r="27" spans="2:8">
      <c r="B27" s="1" t="s">
        <v>3063</v>
      </c>
      <c r="C27" s="9" t="s">
        <v>1841</v>
      </c>
      <c r="D27" s="1" t="s">
        <v>2140</v>
      </c>
      <c r="E27" s="1" t="s">
        <v>2390</v>
      </c>
      <c r="F27" s="4">
        <v>4316</v>
      </c>
      <c r="G27" s="4">
        <v>124.97</v>
      </c>
      <c r="H27" s="4">
        <v>1.59</v>
      </c>
    </row>
    <row r="28" spans="2:8">
      <c r="B28" s="1" t="s">
        <v>3035</v>
      </c>
      <c r="C28" s="9" t="s">
        <v>1841</v>
      </c>
      <c r="D28" s="1" t="s">
        <v>2079</v>
      </c>
      <c r="E28" s="1" t="s">
        <v>2349</v>
      </c>
      <c r="F28" s="4">
        <v>30635</v>
      </c>
      <c r="G28" s="4">
        <v>116.01</v>
      </c>
      <c r="H28" s="4">
        <v>1.48</v>
      </c>
    </row>
    <row r="29" spans="2:8">
      <c r="B29" s="1" t="s">
        <v>3064</v>
      </c>
      <c r="C29" s="9" t="s">
        <v>1841</v>
      </c>
      <c r="D29" s="1" t="s">
        <v>2115</v>
      </c>
      <c r="E29" s="1" t="s">
        <v>2391</v>
      </c>
      <c r="F29" s="4">
        <v>1538</v>
      </c>
      <c r="G29" s="4">
        <v>107.31</v>
      </c>
      <c r="H29" s="4">
        <v>1.37</v>
      </c>
    </row>
    <row r="30" spans="2:8">
      <c r="B30" s="1" t="s">
        <v>3065</v>
      </c>
      <c r="C30" s="9" t="s">
        <v>1841</v>
      </c>
      <c r="D30" s="1" t="s">
        <v>2175</v>
      </c>
      <c r="E30" s="1" t="s">
        <v>2392</v>
      </c>
      <c r="F30" s="4">
        <v>13371</v>
      </c>
      <c r="G30" s="4">
        <v>105.32</v>
      </c>
      <c r="H30" s="4">
        <v>1.34</v>
      </c>
    </row>
    <row r="31" spans="2:8">
      <c r="B31" s="1" t="s">
        <v>3066</v>
      </c>
      <c r="C31" s="9" t="s">
        <v>1841</v>
      </c>
      <c r="D31" s="1" t="s">
        <v>2160</v>
      </c>
      <c r="E31" s="1" t="s">
        <v>2393</v>
      </c>
      <c r="F31" s="4">
        <v>4811</v>
      </c>
      <c r="G31" s="4">
        <v>103.99</v>
      </c>
      <c r="H31" s="4">
        <v>1.33</v>
      </c>
    </row>
    <row r="32" spans="2:8">
      <c r="B32" s="1" t="s">
        <v>3067</v>
      </c>
      <c r="C32" s="9" t="s">
        <v>1841</v>
      </c>
      <c r="D32" s="1" t="s">
        <v>2394</v>
      </c>
      <c r="E32" s="1" t="s">
        <v>2395</v>
      </c>
      <c r="F32" s="4">
        <v>45620</v>
      </c>
      <c r="G32" s="4">
        <v>102.79</v>
      </c>
      <c r="H32" s="4">
        <v>1.31</v>
      </c>
    </row>
    <row r="33" spans="2:8">
      <c r="B33" s="1" t="s">
        <v>2396</v>
      </c>
      <c r="C33" s="9" t="s">
        <v>1841</v>
      </c>
      <c r="D33" s="1" t="s">
        <v>2194</v>
      </c>
      <c r="E33" s="1" t="s">
        <v>2397</v>
      </c>
      <c r="F33" s="4">
        <v>114380</v>
      </c>
      <c r="G33" s="4">
        <v>99.73</v>
      </c>
      <c r="H33" s="4">
        <v>1.27</v>
      </c>
    </row>
    <row r="34" spans="2:8">
      <c r="B34" s="1" t="s">
        <v>3068</v>
      </c>
      <c r="C34" s="9" t="s">
        <v>1841</v>
      </c>
      <c r="D34" s="1" t="s">
        <v>2109</v>
      </c>
      <c r="E34" s="1" t="s">
        <v>2398</v>
      </c>
      <c r="F34" s="4">
        <v>3430</v>
      </c>
      <c r="G34" s="4">
        <v>99.42</v>
      </c>
      <c r="H34" s="4">
        <v>1.27</v>
      </c>
    </row>
    <row r="35" spans="2:8">
      <c r="B35" s="1" t="s">
        <v>3069</v>
      </c>
      <c r="C35" s="9" t="s">
        <v>1841</v>
      </c>
      <c r="D35" s="1" t="s">
        <v>2160</v>
      </c>
      <c r="E35" s="1" t="s">
        <v>2399</v>
      </c>
      <c r="F35" s="4">
        <v>5948</v>
      </c>
      <c r="G35" s="4">
        <v>99</v>
      </c>
      <c r="H35" s="4">
        <v>1.26</v>
      </c>
    </row>
    <row r="36" spans="2:8">
      <c r="B36" s="1" t="s">
        <v>3040</v>
      </c>
      <c r="C36" s="9" t="s">
        <v>1841</v>
      </c>
      <c r="D36" s="1" t="s">
        <v>2132</v>
      </c>
      <c r="E36" s="1" t="s">
        <v>2355</v>
      </c>
      <c r="F36" s="4">
        <v>25564</v>
      </c>
      <c r="G36" s="4">
        <v>98.27</v>
      </c>
      <c r="H36" s="4">
        <v>1.25</v>
      </c>
    </row>
    <row r="37" spans="2:8">
      <c r="B37" s="1" t="s">
        <v>3070</v>
      </c>
      <c r="C37" s="9" t="s">
        <v>1841</v>
      </c>
      <c r="D37" s="1" t="s">
        <v>2109</v>
      </c>
      <c r="E37" s="1" t="s">
        <v>2400</v>
      </c>
      <c r="F37" s="4">
        <v>8504</v>
      </c>
      <c r="G37" s="4">
        <v>93.9</v>
      </c>
      <c r="H37" s="4">
        <v>1.2</v>
      </c>
    </row>
    <row r="38" spans="2:8">
      <c r="B38" s="1" t="s">
        <v>3071</v>
      </c>
      <c r="C38" s="9" t="s">
        <v>1841</v>
      </c>
      <c r="D38" s="1" t="s">
        <v>2132</v>
      </c>
      <c r="E38" s="1" t="s">
        <v>2401</v>
      </c>
      <c r="F38" s="4">
        <v>6067</v>
      </c>
      <c r="G38" s="4">
        <v>93.38</v>
      </c>
      <c r="H38" s="4">
        <v>1.19</v>
      </c>
    </row>
    <row r="39" spans="2:8">
      <c r="B39" s="1" t="s">
        <v>3072</v>
      </c>
      <c r="C39" s="9" t="s">
        <v>1841</v>
      </c>
      <c r="D39" s="1" t="s">
        <v>2153</v>
      </c>
      <c r="E39" s="1" t="s">
        <v>2402</v>
      </c>
      <c r="F39" s="4">
        <v>40992</v>
      </c>
      <c r="G39" s="4">
        <v>92.99</v>
      </c>
      <c r="H39" s="4">
        <v>1.19</v>
      </c>
    </row>
    <row r="40" spans="2:8">
      <c r="B40" s="1" t="s">
        <v>3030</v>
      </c>
      <c r="C40" s="9" t="s">
        <v>1841</v>
      </c>
      <c r="D40" s="1" t="s">
        <v>2079</v>
      </c>
      <c r="E40" s="1" t="s">
        <v>2341</v>
      </c>
      <c r="F40" s="4">
        <v>29510</v>
      </c>
      <c r="G40" s="4">
        <v>91.5</v>
      </c>
      <c r="H40" s="4">
        <v>1.17</v>
      </c>
    </row>
    <row r="41" spans="2:8">
      <c r="B41" s="1" t="s">
        <v>3049</v>
      </c>
      <c r="C41" s="9" t="s">
        <v>1841</v>
      </c>
      <c r="D41" s="1" t="s">
        <v>2132</v>
      </c>
      <c r="E41" s="1" t="s">
        <v>2364</v>
      </c>
      <c r="F41" s="4">
        <v>100910</v>
      </c>
      <c r="G41" s="4">
        <v>86.57</v>
      </c>
      <c r="H41" s="4">
        <v>1.1000000000000001</v>
      </c>
    </row>
    <row r="42" spans="2:8">
      <c r="B42" s="1" t="s">
        <v>2951</v>
      </c>
      <c r="C42" s="9" t="s">
        <v>1841</v>
      </c>
      <c r="D42" s="1" t="s">
        <v>2109</v>
      </c>
      <c r="E42" s="1" t="s">
        <v>2110</v>
      </c>
      <c r="F42" s="4">
        <v>63</v>
      </c>
      <c r="G42" s="4">
        <v>84.74</v>
      </c>
      <c r="H42" s="4">
        <v>1.08</v>
      </c>
    </row>
    <row r="43" spans="2:8">
      <c r="B43" s="1" t="s">
        <v>3046</v>
      </c>
      <c r="C43" s="9" t="s">
        <v>1841</v>
      </c>
      <c r="D43" s="1" t="s">
        <v>2079</v>
      </c>
      <c r="E43" s="1" t="s">
        <v>2361</v>
      </c>
      <c r="F43" s="4">
        <v>56891</v>
      </c>
      <c r="G43" s="4">
        <v>78.430000000000007</v>
      </c>
      <c r="H43" s="4">
        <v>1</v>
      </c>
    </row>
    <row r="44" spans="2:8">
      <c r="B44" s="1" t="s">
        <v>3073</v>
      </c>
      <c r="C44" s="9" t="s">
        <v>1841</v>
      </c>
      <c r="D44" s="1" t="s">
        <v>2115</v>
      </c>
      <c r="E44" s="1" t="s">
        <v>2403</v>
      </c>
      <c r="F44" s="4">
        <v>11438</v>
      </c>
      <c r="G44" s="4">
        <v>75.13</v>
      </c>
      <c r="H44" s="4">
        <v>0.96</v>
      </c>
    </row>
    <row r="45" spans="2:8">
      <c r="B45" s="1" t="s">
        <v>3074</v>
      </c>
      <c r="C45" s="9" t="s">
        <v>1841</v>
      </c>
      <c r="D45" s="1" t="s">
        <v>2124</v>
      </c>
      <c r="E45" s="1" t="s">
        <v>2404</v>
      </c>
      <c r="F45" s="4">
        <v>23905</v>
      </c>
      <c r="G45" s="4">
        <v>75</v>
      </c>
      <c r="H45" s="4">
        <v>0.96</v>
      </c>
    </row>
    <row r="46" spans="2:8">
      <c r="B46" s="1" t="s">
        <v>3075</v>
      </c>
      <c r="C46" s="9" t="s">
        <v>1841</v>
      </c>
      <c r="D46" s="1" t="s">
        <v>2160</v>
      </c>
      <c r="E46" s="1" t="s">
        <v>2405</v>
      </c>
      <c r="F46" s="4">
        <v>5381</v>
      </c>
      <c r="G46" s="4">
        <v>73.989999999999995</v>
      </c>
      <c r="H46" s="4">
        <v>0.94</v>
      </c>
    </row>
    <row r="47" spans="2:8">
      <c r="B47" s="1" t="s">
        <v>3076</v>
      </c>
      <c r="C47" s="9" t="s">
        <v>1841</v>
      </c>
      <c r="D47" s="1" t="s">
        <v>2212</v>
      </c>
      <c r="E47" s="1" t="s">
        <v>2406</v>
      </c>
      <c r="F47" s="4">
        <v>23907</v>
      </c>
      <c r="G47" s="4">
        <v>73.05</v>
      </c>
      <c r="H47" s="4">
        <v>0.93</v>
      </c>
    </row>
    <row r="48" spans="2:8">
      <c r="B48" s="1" t="s">
        <v>2407</v>
      </c>
      <c r="C48" s="9" t="s">
        <v>1841</v>
      </c>
      <c r="D48" s="1" t="s">
        <v>2205</v>
      </c>
      <c r="E48" s="1" t="s">
        <v>2408</v>
      </c>
      <c r="F48" s="4">
        <v>1263</v>
      </c>
      <c r="G48" s="4">
        <v>72.59</v>
      </c>
      <c r="H48" s="4">
        <v>0.93</v>
      </c>
    </row>
    <row r="49" spans="2:8">
      <c r="B49" s="1" t="s">
        <v>3077</v>
      </c>
      <c r="C49" s="9" t="s">
        <v>1841</v>
      </c>
      <c r="D49" s="1" t="s">
        <v>2175</v>
      </c>
      <c r="E49" s="1" t="s">
        <v>2409</v>
      </c>
      <c r="F49" s="4">
        <v>9621</v>
      </c>
      <c r="G49" s="4">
        <v>72.3</v>
      </c>
      <c r="H49" s="4">
        <v>0.92</v>
      </c>
    </row>
    <row r="50" spans="2:8">
      <c r="B50" s="1" t="s">
        <v>2640</v>
      </c>
      <c r="C50" s="9" t="s">
        <v>1841</v>
      </c>
      <c r="D50" s="1" t="s">
        <v>2270</v>
      </c>
      <c r="E50" s="1" t="s">
        <v>2271</v>
      </c>
      <c r="F50" s="4">
        <v>17396</v>
      </c>
      <c r="G50" s="4">
        <v>71.45</v>
      </c>
      <c r="H50" s="4">
        <v>0.91</v>
      </c>
    </row>
    <row r="51" spans="2:8">
      <c r="B51" s="1" t="s">
        <v>3078</v>
      </c>
      <c r="C51" s="9" t="s">
        <v>1841</v>
      </c>
      <c r="D51" s="1" t="s">
        <v>2109</v>
      </c>
      <c r="E51" s="1" t="s">
        <v>2410</v>
      </c>
      <c r="F51" s="4">
        <v>14309</v>
      </c>
      <c r="G51" s="4">
        <v>68.849999999999994</v>
      </c>
      <c r="H51" s="4">
        <v>0.88</v>
      </c>
    </row>
    <row r="52" spans="2:8">
      <c r="B52" s="1" t="s">
        <v>3079</v>
      </c>
      <c r="C52" s="9" t="s">
        <v>1841</v>
      </c>
      <c r="D52" s="1" t="s">
        <v>2109</v>
      </c>
      <c r="E52" s="1" t="s">
        <v>2411</v>
      </c>
      <c r="F52" s="4">
        <v>2555</v>
      </c>
      <c r="G52" s="4">
        <v>68.349999999999994</v>
      </c>
      <c r="H52" s="4">
        <v>0.87</v>
      </c>
    </row>
    <row r="53" spans="2:8">
      <c r="B53" s="1" t="s">
        <v>3080</v>
      </c>
      <c r="C53" s="9" t="s">
        <v>1841</v>
      </c>
      <c r="D53" s="1" t="s">
        <v>2160</v>
      </c>
      <c r="E53" s="1" t="s">
        <v>2412</v>
      </c>
      <c r="F53" s="4">
        <v>6441</v>
      </c>
      <c r="G53" s="4">
        <v>66.25</v>
      </c>
      <c r="H53" s="4">
        <v>0.85</v>
      </c>
    </row>
    <row r="54" spans="2:8">
      <c r="B54" s="1" t="s">
        <v>3081</v>
      </c>
      <c r="C54" s="9" t="s">
        <v>1841</v>
      </c>
      <c r="D54" s="1" t="s">
        <v>2160</v>
      </c>
      <c r="E54" s="1" t="s">
        <v>2413</v>
      </c>
      <c r="F54" s="4">
        <v>3754</v>
      </c>
      <c r="G54" s="4">
        <v>61.63</v>
      </c>
      <c r="H54" s="4">
        <v>0.79</v>
      </c>
    </row>
    <row r="55" spans="2:8">
      <c r="B55" s="1" t="s">
        <v>3082</v>
      </c>
      <c r="C55" s="9" t="s">
        <v>1841</v>
      </c>
      <c r="D55" s="1" t="s">
        <v>2142</v>
      </c>
      <c r="E55" s="1" t="s">
        <v>2414</v>
      </c>
      <c r="F55" s="4">
        <v>3746</v>
      </c>
      <c r="G55" s="4">
        <v>59.61</v>
      </c>
      <c r="H55" s="4">
        <v>0.76</v>
      </c>
    </row>
    <row r="56" spans="2:8">
      <c r="B56" s="1" t="s">
        <v>3083</v>
      </c>
      <c r="C56" s="9" t="s">
        <v>1841</v>
      </c>
      <c r="D56" s="1" t="s">
        <v>2212</v>
      </c>
      <c r="E56" s="1" t="s">
        <v>2415</v>
      </c>
      <c r="F56" s="4">
        <v>8792</v>
      </c>
      <c r="G56" s="4">
        <v>59.23</v>
      </c>
      <c r="H56" s="4">
        <v>0.76</v>
      </c>
    </row>
    <row r="57" spans="2:8">
      <c r="B57" s="1" t="s">
        <v>3084</v>
      </c>
      <c r="C57" s="9" t="s">
        <v>1841</v>
      </c>
      <c r="D57" s="1" t="s">
        <v>2142</v>
      </c>
      <c r="E57" s="1" t="s">
        <v>2416</v>
      </c>
      <c r="F57" s="4">
        <v>827425</v>
      </c>
      <c r="G57" s="4">
        <v>58.91</v>
      </c>
      <c r="H57" s="4">
        <v>0.75</v>
      </c>
    </row>
    <row r="58" spans="2:8">
      <c r="B58" s="1" t="s">
        <v>3085</v>
      </c>
      <c r="C58" s="9" t="s">
        <v>1841</v>
      </c>
      <c r="D58" s="1" t="s">
        <v>2115</v>
      </c>
      <c r="E58" s="1" t="s">
        <v>2417</v>
      </c>
      <c r="F58" s="4">
        <v>3165</v>
      </c>
      <c r="G58" s="4">
        <v>55.72</v>
      </c>
      <c r="H58" s="4">
        <v>0.71</v>
      </c>
    </row>
    <row r="59" spans="2:8">
      <c r="B59" s="1" t="s">
        <v>3086</v>
      </c>
      <c r="C59" s="9" t="s">
        <v>1841</v>
      </c>
      <c r="D59" s="1" t="s">
        <v>2109</v>
      </c>
      <c r="E59" s="1" t="s">
        <v>2418</v>
      </c>
      <c r="F59" s="4">
        <v>5707</v>
      </c>
      <c r="G59" s="4">
        <v>55.47</v>
      </c>
      <c r="H59" s="4">
        <v>0.71</v>
      </c>
    </row>
    <row r="60" spans="2:8">
      <c r="B60" s="1" t="s">
        <v>3037</v>
      </c>
      <c r="C60" s="9" t="s">
        <v>1841</v>
      </c>
      <c r="D60" s="1" t="s">
        <v>2092</v>
      </c>
      <c r="E60" s="1" t="s">
        <v>2351</v>
      </c>
      <c r="F60" s="4">
        <v>5864</v>
      </c>
      <c r="G60" s="4">
        <v>55.33</v>
      </c>
      <c r="H60" s="4">
        <v>0.71</v>
      </c>
    </row>
    <row r="61" spans="2:8">
      <c r="B61" s="1" t="s">
        <v>3087</v>
      </c>
      <c r="C61" s="9" t="s">
        <v>1841</v>
      </c>
      <c r="D61" s="1" t="s">
        <v>2115</v>
      </c>
      <c r="E61" s="1" t="s">
        <v>2419</v>
      </c>
      <c r="F61" s="4">
        <v>10494</v>
      </c>
      <c r="G61" s="4">
        <v>52.99</v>
      </c>
      <c r="H61" s="4">
        <v>0.68</v>
      </c>
    </row>
    <row r="62" spans="2:8">
      <c r="B62" s="1" t="s">
        <v>2420</v>
      </c>
      <c r="C62" s="9" t="s">
        <v>1841</v>
      </c>
      <c r="D62" s="1" t="s">
        <v>2153</v>
      </c>
      <c r="E62" s="1" t="s">
        <v>2421</v>
      </c>
      <c r="F62" s="4">
        <v>31274</v>
      </c>
      <c r="G62" s="4">
        <v>52.86</v>
      </c>
      <c r="H62" s="4">
        <v>0.67</v>
      </c>
    </row>
    <row r="63" spans="2:8">
      <c r="B63" s="1" t="s">
        <v>3088</v>
      </c>
      <c r="C63" s="9" t="s">
        <v>1841</v>
      </c>
      <c r="D63" s="1" t="s">
        <v>2132</v>
      </c>
      <c r="E63" s="1" t="s">
        <v>2422</v>
      </c>
      <c r="F63" s="4">
        <v>129918</v>
      </c>
      <c r="G63" s="4">
        <v>51.95</v>
      </c>
      <c r="H63" s="4">
        <v>0.66</v>
      </c>
    </row>
    <row r="64" spans="2:8">
      <c r="B64" s="1" t="s">
        <v>3089</v>
      </c>
      <c r="C64" s="9" t="s">
        <v>1841</v>
      </c>
      <c r="D64" s="1" t="s">
        <v>2085</v>
      </c>
      <c r="E64" s="1" t="s">
        <v>2423</v>
      </c>
      <c r="F64" s="4">
        <v>5295</v>
      </c>
      <c r="G64" s="4">
        <v>51.47</v>
      </c>
      <c r="H64" s="4">
        <v>0.66</v>
      </c>
    </row>
    <row r="65" spans="2:8">
      <c r="B65" s="1" t="s">
        <v>2636</v>
      </c>
      <c r="C65" s="9" t="s">
        <v>1841</v>
      </c>
      <c r="D65" s="1" t="s">
        <v>2109</v>
      </c>
      <c r="E65" s="1" t="s">
        <v>2264</v>
      </c>
      <c r="F65" s="4">
        <v>14514</v>
      </c>
      <c r="G65" s="4">
        <v>51.05</v>
      </c>
      <c r="H65" s="4">
        <v>0.65</v>
      </c>
    </row>
    <row r="66" spans="2:8">
      <c r="B66" s="1" t="s">
        <v>3090</v>
      </c>
      <c r="C66" s="9" t="s">
        <v>1841</v>
      </c>
      <c r="D66" s="1" t="s">
        <v>2124</v>
      </c>
      <c r="E66" s="1" t="s">
        <v>2424</v>
      </c>
      <c r="F66" s="4">
        <v>15519</v>
      </c>
      <c r="G66" s="4">
        <v>50.44</v>
      </c>
      <c r="H66" s="4">
        <v>0.64</v>
      </c>
    </row>
    <row r="67" spans="2:8">
      <c r="B67" s="1" t="s">
        <v>2960</v>
      </c>
      <c r="C67" s="9" t="s">
        <v>1841</v>
      </c>
      <c r="D67" s="1" t="s">
        <v>2132</v>
      </c>
      <c r="E67" s="1" t="s">
        <v>2133</v>
      </c>
      <c r="F67" s="4">
        <v>29385</v>
      </c>
      <c r="G67" s="4">
        <v>46.73</v>
      </c>
      <c r="H67" s="4">
        <v>0.6</v>
      </c>
    </row>
    <row r="68" spans="2:8">
      <c r="B68" s="1" t="s">
        <v>3091</v>
      </c>
      <c r="C68" s="9" t="s">
        <v>1841</v>
      </c>
      <c r="D68" s="1" t="s">
        <v>2124</v>
      </c>
      <c r="E68" s="1" t="s">
        <v>2425</v>
      </c>
      <c r="F68" s="4">
        <v>5855</v>
      </c>
      <c r="G68" s="4">
        <v>45.99</v>
      </c>
      <c r="H68" s="4">
        <v>0.59</v>
      </c>
    </row>
    <row r="69" spans="2:8">
      <c r="B69" s="1" t="s">
        <v>3092</v>
      </c>
      <c r="C69" s="9" t="s">
        <v>1841</v>
      </c>
      <c r="D69" s="1" t="s">
        <v>2085</v>
      </c>
      <c r="E69" s="1" t="s">
        <v>2426</v>
      </c>
      <c r="F69" s="4">
        <v>48243</v>
      </c>
      <c r="G69" s="4">
        <v>45.92</v>
      </c>
      <c r="H69" s="4">
        <v>0.59</v>
      </c>
    </row>
    <row r="70" spans="2:8">
      <c r="B70" s="1" t="s">
        <v>3093</v>
      </c>
      <c r="C70" s="9" t="s">
        <v>1841</v>
      </c>
      <c r="D70" s="1" t="s">
        <v>2140</v>
      </c>
      <c r="E70" s="1" t="s">
        <v>2427</v>
      </c>
      <c r="F70" s="4">
        <v>10060</v>
      </c>
      <c r="G70" s="4">
        <v>44.81</v>
      </c>
      <c r="H70" s="4">
        <v>0.56999999999999995</v>
      </c>
    </row>
    <row r="71" spans="2:8">
      <c r="B71" s="1" t="s">
        <v>2963</v>
      </c>
      <c r="C71" s="9" t="s">
        <v>1841</v>
      </c>
      <c r="D71" s="1" t="s">
        <v>2079</v>
      </c>
      <c r="E71" s="1" t="s">
        <v>2137</v>
      </c>
      <c r="F71" s="4">
        <v>22544</v>
      </c>
      <c r="G71" s="4">
        <v>44.58</v>
      </c>
      <c r="H71" s="4">
        <v>0.56999999999999995</v>
      </c>
    </row>
    <row r="72" spans="2:8">
      <c r="B72" s="1" t="s">
        <v>3094</v>
      </c>
      <c r="C72" s="9" t="s">
        <v>1841</v>
      </c>
      <c r="D72" s="1" t="s">
        <v>2205</v>
      </c>
      <c r="E72" s="1" t="s">
        <v>2428</v>
      </c>
      <c r="F72" s="4">
        <v>3971</v>
      </c>
      <c r="G72" s="4">
        <v>42.75</v>
      </c>
      <c r="H72" s="4">
        <v>0.55000000000000004</v>
      </c>
    </row>
    <row r="73" spans="2:8">
      <c r="B73" s="1" t="s">
        <v>3095</v>
      </c>
      <c r="C73" s="9" t="s">
        <v>1841</v>
      </c>
      <c r="D73" s="1" t="s">
        <v>2085</v>
      </c>
      <c r="E73" s="1" t="s">
        <v>2429</v>
      </c>
      <c r="F73" s="4">
        <v>6045</v>
      </c>
      <c r="G73" s="4">
        <v>42.21</v>
      </c>
      <c r="H73" s="4">
        <v>0.54</v>
      </c>
    </row>
    <row r="74" spans="2:8">
      <c r="B74" s="1" t="s">
        <v>3096</v>
      </c>
      <c r="C74" s="9" t="s">
        <v>1841</v>
      </c>
      <c r="D74" s="1" t="s">
        <v>2109</v>
      </c>
      <c r="E74" s="1" t="s">
        <v>2430</v>
      </c>
      <c r="F74" s="4">
        <v>323</v>
      </c>
      <c r="G74" s="4">
        <v>40.46</v>
      </c>
      <c r="H74" s="4">
        <v>0.52</v>
      </c>
    </row>
    <row r="75" spans="2:8">
      <c r="B75" s="1" t="s">
        <v>3097</v>
      </c>
      <c r="C75" s="9" t="s">
        <v>1841</v>
      </c>
      <c r="D75" s="1" t="s">
        <v>2085</v>
      </c>
      <c r="E75" s="1" t="s">
        <v>2431</v>
      </c>
      <c r="F75" s="4">
        <v>19082</v>
      </c>
      <c r="G75" s="4">
        <v>40.43</v>
      </c>
      <c r="H75" s="4">
        <v>0.52</v>
      </c>
    </row>
    <row r="76" spans="2:8">
      <c r="B76" s="1" t="s">
        <v>3098</v>
      </c>
      <c r="C76" s="9" t="s">
        <v>1841</v>
      </c>
      <c r="D76" s="1" t="s">
        <v>2212</v>
      </c>
      <c r="E76" s="1" t="s">
        <v>2432</v>
      </c>
      <c r="F76" s="4">
        <v>4620</v>
      </c>
      <c r="G76" s="4">
        <v>40.200000000000003</v>
      </c>
      <c r="H76" s="4">
        <v>0.51</v>
      </c>
    </row>
    <row r="77" spans="2:8">
      <c r="B77" s="1" t="s">
        <v>3099</v>
      </c>
      <c r="C77" s="9" t="s">
        <v>1841</v>
      </c>
      <c r="D77" s="1" t="s">
        <v>2109</v>
      </c>
      <c r="E77" s="1" t="s">
        <v>2433</v>
      </c>
      <c r="F77" s="4">
        <v>5129</v>
      </c>
      <c r="G77" s="4">
        <v>37.64</v>
      </c>
      <c r="H77" s="4">
        <v>0.48</v>
      </c>
    </row>
    <row r="78" spans="2:8">
      <c r="B78" s="1" t="s">
        <v>2627</v>
      </c>
      <c r="C78" s="9" t="s">
        <v>1841</v>
      </c>
      <c r="D78" s="1" t="s">
        <v>2124</v>
      </c>
      <c r="E78" s="1" t="s">
        <v>2258</v>
      </c>
      <c r="F78" s="4">
        <v>2654</v>
      </c>
      <c r="G78" s="4">
        <v>35.729999999999997</v>
      </c>
      <c r="H78" s="4">
        <v>0.46</v>
      </c>
    </row>
    <row r="79" spans="2:8">
      <c r="B79" s="1" t="s">
        <v>3100</v>
      </c>
      <c r="C79" s="9" t="s">
        <v>1841</v>
      </c>
      <c r="D79" s="1" t="s">
        <v>2175</v>
      </c>
      <c r="E79" s="1" t="s">
        <v>2434</v>
      </c>
      <c r="F79" s="4">
        <v>9237</v>
      </c>
      <c r="G79" s="4">
        <v>34.22</v>
      </c>
      <c r="H79" s="4">
        <v>0.44</v>
      </c>
    </row>
    <row r="80" spans="2:8">
      <c r="B80" s="1" t="s">
        <v>3101</v>
      </c>
      <c r="C80" s="9" t="s">
        <v>1841</v>
      </c>
      <c r="D80" s="1" t="s">
        <v>2142</v>
      </c>
      <c r="E80" s="1" t="s">
        <v>2435</v>
      </c>
      <c r="F80" s="4">
        <v>43094</v>
      </c>
      <c r="G80" s="4">
        <v>34.21</v>
      </c>
      <c r="H80" s="4">
        <v>0.44</v>
      </c>
    </row>
    <row r="81" spans="2:8">
      <c r="B81" s="1" t="s">
        <v>3102</v>
      </c>
      <c r="C81" s="9" t="s">
        <v>1841</v>
      </c>
      <c r="D81" s="1" t="s">
        <v>2132</v>
      </c>
      <c r="E81" s="1" t="s">
        <v>2436</v>
      </c>
      <c r="F81" s="4">
        <v>222205</v>
      </c>
      <c r="G81" s="4">
        <v>32.31</v>
      </c>
      <c r="H81" s="4">
        <v>0.41</v>
      </c>
    </row>
    <row r="82" spans="2:8">
      <c r="B82" s="1" t="s">
        <v>3103</v>
      </c>
      <c r="C82" s="9" t="s">
        <v>1841</v>
      </c>
      <c r="D82" s="1" t="s">
        <v>2175</v>
      </c>
      <c r="E82" s="1" t="s">
        <v>2437</v>
      </c>
      <c r="F82" s="4">
        <v>22973</v>
      </c>
      <c r="G82" s="4">
        <v>31.45</v>
      </c>
      <c r="H82" s="4">
        <v>0.4</v>
      </c>
    </row>
    <row r="83" spans="2:8">
      <c r="B83" s="1" t="s">
        <v>3104</v>
      </c>
      <c r="C83" s="9" t="s">
        <v>1841</v>
      </c>
      <c r="D83" s="1" t="s">
        <v>2140</v>
      </c>
      <c r="E83" s="1" t="s">
        <v>2438</v>
      </c>
      <c r="F83" s="4">
        <v>3871</v>
      </c>
      <c r="G83" s="4">
        <v>28.9</v>
      </c>
      <c r="H83" s="4">
        <v>0.37</v>
      </c>
    </row>
    <row r="84" spans="2:8">
      <c r="B84" s="1" t="s">
        <v>3105</v>
      </c>
      <c r="C84" s="9" t="s">
        <v>1841</v>
      </c>
      <c r="D84" s="1" t="s">
        <v>2109</v>
      </c>
      <c r="E84" s="1" t="s">
        <v>2439</v>
      </c>
      <c r="F84" s="4">
        <v>4788</v>
      </c>
      <c r="G84" s="4">
        <v>28.5</v>
      </c>
      <c r="H84" s="4">
        <v>0.36</v>
      </c>
    </row>
    <row r="85" spans="2:8">
      <c r="B85" s="1" t="s">
        <v>3106</v>
      </c>
      <c r="C85" s="9" t="s">
        <v>1841</v>
      </c>
      <c r="D85" s="1" t="s">
        <v>2394</v>
      </c>
      <c r="E85" s="1" t="s">
        <v>2440</v>
      </c>
      <c r="F85" s="4">
        <v>890</v>
      </c>
      <c r="G85" s="4">
        <v>28.16</v>
      </c>
      <c r="H85" s="4">
        <v>0.36</v>
      </c>
    </row>
    <row r="86" spans="2:8">
      <c r="B86" s="1" t="s">
        <v>2441</v>
      </c>
      <c r="C86" s="9" t="s">
        <v>1841</v>
      </c>
      <c r="D86" s="1" t="s">
        <v>2205</v>
      </c>
      <c r="E86" s="1" t="s">
        <v>2442</v>
      </c>
      <c r="F86" s="4">
        <v>3733</v>
      </c>
      <c r="G86" s="4">
        <v>27.89</v>
      </c>
      <c r="H86" s="4">
        <v>0.36</v>
      </c>
    </row>
    <row r="87" spans="2:8">
      <c r="B87" s="1" t="s">
        <v>3107</v>
      </c>
      <c r="C87" s="9" t="s">
        <v>1841</v>
      </c>
      <c r="D87" s="1" t="s">
        <v>2205</v>
      </c>
      <c r="E87" s="1" t="s">
        <v>2443</v>
      </c>
      <c r="F87" s="4">
        <v>5742</v>
      </c>
      <c r="G87" s="4">
        <v>26.49</v>
      </c>
      <c r="H87" s="4">
        <v>0.34</v>
      </c>
    </row>
    <row r="88" spans="2:8">
      <c r="B88" s="1" t="s">
        <v>3108</v>
      </c>
      <c r="C88" s="9" t="s">
        <v>1841</v>
      </c>
      <c r="D88" s="1" t="s">
        <v>2444</v>
      </c>
      <c r="E88" s="1" t="s">
        <v>2445</v>
      </c>
      <c r="F88" s="4">
        <v>3717</v>
      </c>
      <c r="G88" s="4">
        <v>26.1</v>
      </c>
      <c r="H88" s="4">
        <v>0.33</v>
      </c>
    </row>
    <row r="89" spans="2:8">
      <c r="B89" s="1" t="s">
        <v>2446</v>
      </c>
      <c r="C89" s="9" t="s">
        <v>1841</v>
      </c>
      <c r="D89" s="1" t="s">
        <v>2085</v>
      </c>
      <c r="E89" s="1" t="s">
        <v>2447</v>
      </c>
      <c r="F89" s="4">
        <v>15182</v>
      </c>
      <c r="G89" s="4">
        <v>23.18</v>
      </c>
      <c r="H89" s="4">
        <v>0.3</v>
      </c>
    </row>
    <row r="90" spans="2:8" ht="13">
      <c r="B90" s="2" t="s">
        <v>1844</v>
      </c>
      <c r="C90" s="12"/>
      <c r="D90" s="2"/>
      <c r="E90" s="2"/>
      <c r="F90" s="14"/>
      <c r="G90" s="14">
        <f>SUM(G12:G89)</f>
        <v>7834.2</v>
      </c>
      <c r="H90" s="14">
        <f>SUM(H12:H89)</f>
        <v>99.999999999999986</v>
      </c>
    </row>
    <row r="91" spans="2:8" ht="13">
      <c r="B91" s="2" t="s">
        <v>1845</v>
      </c>
      <c r="C91" s="12"/>
      <c r="D91" s="2"/>
      <c r="E91" s="2"/>
      <c r="F91" s="14"/>
      <c r="G91" s="14">
        <v>7.51</v>
      </c>
      <c r="H91" s="14">
        <v>0.1</v>
      </c>
    </row>
    <row r="92" spans="2:8" ht="13">
      <c r="B92" s="2" t="s">
        <v>1846</v>
      </c>
      <c r="C92" s="12"/>
      <c r="D92" s="2"/>
      <c r="E92" s="2"/>
      <c r="F92" s="14"/>
      <c r="G92" s="14">
        <v>7841.71</v>
      </c>
      <c r="H92" s="14">
        <v>100.1</v>
      </c>
    </row>
    <row r="93" spans="2:8" ht="13">
      <c r="B93" s="2" t="s">
        <v>1852</v>
      </c>
      <c r="C93" s="12"/>
      <c r="D93" s="2"/>
      <c r="E93" s="2"/>
      <c r="F93" s="14"/>
      <c r="G93" s="14">
        <v>-6.5340405099993948</v>
      </c>
      <c r="H93" s="14">
        <v>-9.9999999999994316E-2</v>
      </c>
    </row>
    <row r="94" spans="2:8" ht="13">
      <c r="B94" s="2" t="s">
        <v>1853</v>
      </c>
      <c r="C94" s="12"/>
      <c r="D94" s="2"/>
      <c r="E94" s="2"/>
      <c r="F94" s="14"/>
      <c r="G94" s="14">
        <v>7835.1759594900004</v>
      </c>
      <c r="H94" s="14">
        <v>100</v>
      </c>
    </row>
    <row r="95" spans="2:8">
      <c r="B95" s="1" t="s">
        <v>1854</v>
      </c>
    </row>
    <row r="96" spans="2:8" ht="13">
      <c r="B96" s="2" t="s">
        <v>1855</v>
      </c>
    </row>
    <row r="97" spans="2:3" ht="13">
      <c r="B97" s="2" t="s">
        <v>1856</v>
      </c>
      <c r="C97" s="9" t="s">
        <v>1857</v>
      </c>
    </row>
    <row r="98" spans="2:3" ht="13">
      <c r="B98" s="2" t="s">
        <v>1860</v>
      </c>
      <c r="C98" s="9" t="s">
        <v>1859</v>
      </c>
    </row>
    <row r="99" spans="2:3" ht="13">
      <c r="B99" s="2" t="s">
        <v>1861</v>
      </c>
      <c r="C99" s="9" t="s">
        <v>1859</v>
      </c>
    </row>
    <row r="100" spans="2:3" ht="13">
      <c r="B100" s="2" t="s">
        <v>1862</v>
      </c>
      <c r="C100" s="9" t="s">
        <v>1863</v>
      </c>
    </row>
    <row r="101" spans="2:3" ht="13">
      <c r="B101" s="2" t="s">
        <v>2448</v>
      </c>
      <c r="C101" s="12"/>
    </row>
    <row r="102" spans="2:3" ht="13">
      <c r="B102" s="2" t="s">
        <v>1010</v>
      </c>
      <c r="C102" s="12"/>
    </row>
    <row r="103" spans="2:3" ht="13">
      <c r="B103" s="2" t="s">
        <v>1011</v>
      </c>
      <c r="C103" s="12"/>
    </row>
    <row r="104" spans="2:3" ht="13">
      <c r="B104" s="2" t="s">
        <v>1012</v>
      </c>
      <c r="C104" s="12"/>
    </row>
    <row r="105" spans="2:3" ht="13">
      <c r="B105" s="2" t="s">
        <v>1013</v>
      </c>
      <c r="C105" s="12"/>
    </row>
    <row r="106" spans="2:3" ht="13">
      <c r="B106" s="2" t="s">
        <v>1014</v>
      </c>
      <c r="C106" s="12"/>
    </row>
    <row r="107" spans="2:3" ht="13">
      <c r="B107" s="2" t="s">
        <v>1015</v>
      </c>
      <c r="C107" s="12"/>
    </row>
    <row r="108" spans="2:3" ht="13">
      <c r="B108" s="2" t="s">
        <v>1016</v>
      </c>
      <c r="C108" s="12"/>
    </row>
    <row r="109" spans="2:3" ht="13">
      <c r="B109" s="2" t="s">
        <v>2936</v>
      </c>
      <c r="C109" s="12"/>
    </row>
    <row r="110" spans="2:3">
      <c r="B110" s="1" t="s">
        <v>1873</v>
      </c>
    </row>
    <row r="111" spans="2:3">
      <c r="B111" s="1" t="s">
        <v>2054</v>
      </c>
    </row>
    <row r="114" spans="2:6" ht="14.5">
      <c r="B114" s="37" t="s">
        <v>2055</v>
      </c>
      <c r="C114" s="39"/>
    </row>
    <row r="115" spans="2:6" ht="14.5">
      <c r="B115" s="37" t="s">
        <v>2056</v>
      </c>
      <c r="C115" s="40" t="s">
        <v>2057</v>
      </c>
    </row>
    <row r="116" spans="2:6" ht="14.5">
      <c r="B116" s="16" t="s">
        <v>2058</v>
      </c>
      <c r="C116" s="17" t="s">
        <v>2059</v>
      </c>
    </row>
    <row r="117" spans="2:6" ht="14.5">
      <c r="B117" s="16" t="s">
        <v>2060</v>
      </c>
      <c r="C117" s="17" t="s">
        <v>2059</v>
      </c>
    </row>
    <row r="118" spans="2:6" ht="14.5">
      <c r="B118" s="16" t="s">
        <v>2061</v>
      </c>
      <c r="C118" s="17" t="s">
        <v>2059</v>
      </c>
    </row>
    <row r="119" spans="2:6" ht="14.5">
      <c r="B119" s="16" t="s">
        <v>2062</v>
      </c>
      <c r="C119" s="17" t="s">
        <v>2059</v>
      </c>
    </row>
    <row r="120" spans="2:6" ht="14.5">
      <c r="B120" s="16" t="s">
        <v>2063</v>
      </c>
      <c r="C120" s="17" t="s">
        <v>2059</v>
      </c>
    </row>
    <row r="121" spans="2:6" ht="14.5">
      <c r="B121" s="16" t="s">
        <v>2064</v>
      </c>
      <c r="C121" s="17" t="s">
        <v>2059</v>
      </c>
    </row>
    <row r="122" spans="2:6" ht="14.5">
      <c r="B122" s="37" t="s">
        <v>2065</v>
      </c>
      <c r="C122" s="39" t="s">
        <v>2059</v>
      </c>
    </row>
    <row r="124" spans="2:6" ht="14.5">
      <c r="B124" s="16" t="s">
        <v>1882</v>
      </c>
      <c r="C124" s="17"/>
      <c r="D124" s="16"/>
    </row>
    <row r="125" spans="2:6" ht="29">
      <c r="B125" s="19" t="s">
        <v>1883</v>
      </c>
      <c r="C125" s="18" t="s">
        <v>1884</v>
      </c>
      <c r="D125" s="19" t="s">
        <v>1885</v>
      </c>
    </row>
    <row r="126" spans="2:6" ht="14.5">
      <c r="B126" s="16" t="s">
        <v>1859</v>
      </c>
      <c r="C126" s="17" t="s">
        <v>1859</v>
      </c>
      <c r="D126" s="16" t="s">
        <v>1859</v>
      </c>
    </row>
    <row r="128" spans="2:6" ht="13">
      <c r="B128" s="20" t="s">
        <v>1886</v>
      </c>
      <c r="C128" s="21">
        <v>45777</v>
      </c>
      <c r="D128" s="22"/>
      <c r="E128" s="22"/>
      <c r="F128" s="23"/>
    </row>
    <row r="129" spans="2:7" ht="13">
      <c r="B129" s="20" t="s">
        <v>1887</v>
      </c>
      <c r="C129" s="24" t="s">
        <v>1888</v>
      </c>
      <c r="D129" s="20" t="s">
        <v>1889</v>
      </c>
      <c r="E129" s="20" t="s">
        <v>1890</v>
      </c>
      <c r="F129" s="25" t="s">
        <v>1891</v>
      </c>
      <c r="G129" s="14"/>
    </row>
    <row r="130" spans="2:7">
      <c r="B130" s="22" t="s">
        <v>1859</v>
      </c>
      <c r="C130" s="26" t="s">
        <v>1859</v>
      </c>
      <c r="D130" s="22" t="s">
        <v>1859</v>
      </c>
      <c r="E130" s="22" t="s">
        <v>1859</v>
      </c>
      <c r="F130" s="27" t="s">
        <v>1859</v>
      </c>
    </row>
    <row r="133" spans="2:7" ht="13">
      <c r="B133" s="2" t="s">
        <v>1892</v>
      </c>
    </row>
    <row r="134" spans="2:7" ht="13">
      <c r="B134" s="2"/>
    </row>
    <row r="135" spans="2:7" ht="13">
      <c r="B135" s="2" t="s">
        <v>1893</v>
      </c>
    </row>
    <row r="136" spans="2:7" ht="13">
      <c r="B136" s="20" t="s">
        <v>1894</v>
      </c>
      <c r="C136" s="24" t="s">
        <v>1895</v>
      </c>
      <c r="D136" s="2"/>
    </row>
    <row r="137" spans="2:7">
      <c r="B137" s="22" t="s">
        <v>1859</v>
      </c>
      <c r="C137" s="26" t="s">
        <v>1859</v>
      </c>
    </row>
    <row r="139" spans="2:7" ht="13">
      <c r="B139" s="20" t="s">
        <v>1896</v>
      </c>
      <c r="C139" s="24" t="s">
        <v>1895</v>
      </c>
    </row>
    <row r="140" spans="2:7">
      <c r="B140" s="22" t="s">
        <v>1859</v>
      </c>
      <c r="C140" s="26" t="s">
        <v>1859</v>
      </c>
    </row>
    <row r="142" spans="2:7" ht="13">
      <c r="B142" s="20" t="s">
        <v>1897</v>
      </c>
      <c r="C142" s="24" t="s">
        <v>1898</v>
      </c>
    </row>
    <row r="143" spans="2:7">
      <c r="B143" s="22" t="s">
        <v>1859</v>
      </c>
      <c r="C143" s="26" t="s">
        <v>1859</v>
      </c>
    </row>
    <row r="145" spans="2:7" ht="13">
      <c r="B145" s="20" t="s">
        <v>1899</v>
      </c>
      <c r="C145" s="24" t="s">
        <v>1898</v>
      </c>
    </row>
    <row r="146" spans="2:7">
      <c r="B146" s="22" t="s">
        <v>1859</v>
      </c>
      <c r="C146" s="26" t="s">
        <v>1859</v>
      </c>
    </row>
    <row r="148" spans="2:7" ht="13">
      <c r="B148" s="20" t="s">
        <v>1900</v>
      </c>
      <c r="C148" s="24" t="s">
        <v>1859</v>
      </c>
    </row>
    <row r="150" spans="2:7" ht="13">
      <c r="B150" s="20" t="s">
        <v>1901</v>
      </c>
      <c r="C150" s="21">
        <v>45777</v>
      </c>
      <c r="D150" s="22"/>
      <c r="E150" s="22"/>
      <c r="F150" s="23"/>
    </row>
    <row r="151" spans="2:7" ht="13">
      <c r="B151" s="20" t="s">
        <v>1887</v>
      </c>
      <c r="C151" s="24" t="s">
        <v>1888</v>
      </c>
      <c r="D151" s="20" t="s">
        <v>1889</v>
      </c>
      <c r="E151" s="20" t="s">
        <v>1890</v>
      </c>
      <c r="F151" s="25" t="s">
        <v>1891</v>
      </c>
      <c r="G151" s="14"/>
    </row>
    <row r="152" spans="2:7">
      <c r="B152" s="22" t="s">
        <v>1859</v>
      </c>
      <c r="C152" s="26" t="s">
        <v>1859</v>
      </c>
      <c r="D152" s="22" t="s">
        <v>1859</v>
      </c>
      <c r="E152" s="22" t="s">
        <v>1859</v>
      </c>
      <c r="F152" s="27" t="s">
        <v>1859</v>
      </c>
    </row>
    <row r="153" spans="2:7" ht="13">
      <c r="B153" s="2" t="s">
        <v>1892</v>
      </c>
    </row>
    <row r="154" spans="2:7" ht="13">
      <c r="B154" s="2"/>
    </row>
    <row r="155" spans="2:7" ht="13">
      <c r="B155" s="2" t="s">
        <v>1893</v>
      </c>
    </row>
    <row r="156" spans="2:7" ht="13">
      <c r="B156" s="20" t="s">
        <v>1894</v>
      </c>
      <c r="C156" s="24" t="s">
        <v>1895</v>
      </c>
      <c r="D156" s="2"/>
    </row>
    <row r="157" spans="2:7">
      <c r="B157" s="22" t="s">
        <v>1859</v>
      </c>
      <c r="C157" s="26" t="s">
        <v>1859</v>
      </c>
    </row>
    <row r="159" spans="2:7" ht="13">
      <c r="B159" s="20" t="s">
        <v>1896</v>
      </c>
      <c r="C159" s="24" t="s">
        <v>1895</v>
      </c>
    </row>
    <row r="160" spans="2:7">
      <c r="B160" s="22" t="s">
        <v>1859</v>
      </c>
      <c r="C160" s="26" t="s">
        <v>1859</v>
      </c>
    </row>
    <row r="162" spans="2:6" ht="13">
      <c r="B162" s="20" t="s">
        <v>1897</v>
      </c>
      <c r="C162" s="24" t="s">
        <v>1898</v>
      </c>
    </row>
    <row r="163" spans="2:6">
      <c r="B163" s="22" t="s">
        <v>1859</v>
      </c>
      <c r="C163" s="26" t="s">
        <v>1859</v>
      </c>
    </row>
    <row r="165" spans="2:6" ht="13">
      <c r="B165" s="20" t="s">
        <v>1899</v>
      </c>
      <c r="C165" s="24" t="s">
        <v>1898</v>
      </c>
    </row>
    <row r="166" spans="2:6">
      <c r="B166" s="22" t="s">
        <v>1859</v>
      </c>
      <c r="C166" s="26" t="s">
        <v>1859</v>
      </c>
    </row>
    <row r="168" spans="2:6" ht="13">
      <c r="B168" s="20" t="s">
        <v>1900</v>
      </c>
      <c r="C168" s="24" t="s">
        <v>1859</v>
      </c>
    </row>
    <row r="171" spans="2:6" ht="13">
      <c r="B171" s="2" t="s">
        <v>1902</v>
      </c>
    </row>
    <row r="173" spans="2:6" ht="13">
      <c r="B173" s="20" t="s">
        <v>1887</v>
      </c>
      <c r="C173" s="24" t="s">
        <v>1903</v>
      </c>
      <c r="D173" s="20" t="s">
        <v>1904</v>
      </c>
      <c r="E173" s="20" t="s">
        <v>1905</v>
      </c>
      <c r="F173" s="14"/>
    </row>
    <row r="174" spans="2:6">
      <c r="B174" s="22" t="s">
        <v>1859</v>
      </c>
      <c r="C174" s="26" t="s">
        <v>1859</v>
      </c>
      <c r="D174" s="22" t="s">
        <v>1859</v>
      </c>
      <c r="E174" s="22" t="s">
        <v>1859</v>
      </c>
    </row>
    <row r="177" spans="2:80" ht="13">
      <c r="B177" s="2" t="s">
        <v>1906</v>
      </c>
      <c r="C177" s="12" t="s">
        <v>1859</v>
      </c>
      <c r="D177" s="2"/>
      <c r="E177" s="2"/>
      <c r="F177" s="14"/>
      <c r="G177" s="14"/>
      <c r="H177" s="14"/>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row>
    <row r="179" spans="2:80" ht="13">
      <c r="B179" s="2" t="s">
        <v>1907</v>
      </c>
    </row>
    <row r="181" spans="2:80" ht="13">
      <c r="B181" s="20" t="s">
        <v>1908</v>
      </c>
      <c r="C181" s="24" t="s">
        <v>1895</v>
      </c>
      <c r="D181" s="2"/>
    </row>
    <row r="182" spans="2:80">
      <c r="B182" s="22" t="s">
        <v>1859</v>
      </c>
      <c r="C182" s="26" t="s">
        <v>1859</v>
      </c>
    </row>
    <row r="185" spans="2:80" ht="13">
      <c r="B185" s="20" t="s">
        <v>1909</v>
      </c>
      <c r="C185" s="24" t="s">
        <v>1910</v>
      </c>
      <c r="D185" s="2"/>
    </row>
    <row r="186" spans="2:80">
      <c r="B186" s="22" t="s">
        <v>1859</v>
      </c>
      <c r="C186" s="26" t="s">
        <v>1859</v>
      </c>
    </row>
    <row r="189" spans="2:80" ht="13">
      <c r="B189" s="2" t="s">
        <v>1911</v>
      </c>
    </row>
    <row r="192" spans="2:80" ht="13">
      <c r="B192" s="2" t="s">
        <v>1912</v>
      </c>
    </row>
    <row r="194" spans="2:80" ht="13">
      <c r="B194" s="20" t="s">
        <v>1887</v>
      </c>
      <c r="C194" s="24" t="s">
        <v>1913</v>
      </c>
      <c r="D194" s="20" t="s">
        <v>1903</v>
      </c>
      <c r="E194" s="20" t="s">
        <v>1904</v>
      </c>
      <c r="F194" s="25" t="s">
        <v>1905</v>
      </c>
      <c r="G194" s="14"/>
    </row>
    <row r="195" spans="2:80">
      <c r="B195" s="22" t="s">
        <v>1859</v>
      </c>
      <c r="C195" s="26" t="s">
        <v>1859</v>
      </c>
      <c r="D195" s="22" t="s">
        <v>1859</v>
      </c>
      <c r="E195" s="22" t="s">
        <v>1859</v>
      </c>
      <c r="F195" s="27" t="s">
        <v>1859</v>
      </c>
    </row>
    <row r="198" spans="2:80" ht="13">
      <c r="B198" s="2" t="s">
        <v>1906</v>
      </c>
      <c r="C198" s="12" t="s">
        <v>1859</v>
      </c>
      <c r="D198" s="2"/>
      <c r="E198" s="2"/>
      <c r="F198" s="14"/>
      <c r="G198" s="14"/>
      <c r="H198" s="14"/>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row>
    <row r="200" spans="2:80" ht="13">
      <c r="B200" s="2" t="s">
        <v>1907</v>
      </c>
    </row>
    <row r="202" spans="2:80" ht="13">
      <c r="B202" s="20" t="s">
        <v>1908</v>
      </c>
      <c r="C202" s="24" t="s">
        <v>1895</v>
      </c>
      <c r="D202" s="2"/>
    </row>
    <row r="203" spans="2:80">
      <c r="B203" s="22" t="s">
        <v>1859</v>
      </c>
      <c r="C203" s="26" t="s">
        <v>1859</v>
      </c>
    </row>
    <row r="206" spans="2:80" ht="13">
      <c r="B206" s="20" t="s">
        <v>1909</v>
      </c>
      <c r="C206" s="24" t="s">
        <v>1910</v>
      </c>
      <c r="D206" s="2"/>
    </row>
    <row r="207" spans="2:80">
      <c r="B207" s="22" t="s">
        <v>1859</v>
      </c>
      <c r="C207" s="26" t="s">
        <v>1859</v>
      </c>
    </row>
    <row r="210" spans="2:7" ht="13">
      <c r="B210" s="2" t="s">
        <v>1911</v>
      </c>
    </row>
    <row r="213" spans="2:7" ht="13">
      <c r="B213" s="2" t="s">
        <v>1914</v>
      </c>
    </row>
    <row r="214" spans="2:7" ht="13">
      <c r="B214" s="20" t="s">
        <v>1887</v>
      </c>
      <c r="C214" s="24" t="s">
        <v>1915</v>
      </c>
      <c r="D214" s="20" t="s">
        <v>1916</v>
      </c>
      <c r="E214" s="20" t="s">
        <v>1917</v>
      </c>
      <c r="F214" s="25" t="s">
        <v>1918</v>
      </c>
      <c r="G214" s="14"/>
    </row>
    <row r="215" spans="2:7">
      <c r="B215" s="22" t="s">
        <v>1859</v>
      </c>
      <c r="C215" s="26" t="s">
        <v>1859</v>
      </c>
      <c r="D215" s="22" t="s">
        <v>1859</v>
      </c>
      <c r="E215" s="22" t="s">
        <v>1859</v>
      </c>
      <c r="F215" s="27" t="s">
        <v>1859</v>
      </c>
    </row>
    <row r="216" spans="2:7">
      <c r="B216" s="1" t="s">
        <v>1919</v>
      </c>
    </row>
  </sheetData>
  <mergeCells count="3">
    <mergeCell ref="B1:E1"/>
    <mergeCell ref="C3:C7"/>
    <mergeCell ref="D3:D7"/>
  </mergeCells>
  <phoneticPr fontId="0" type="noConversion"/>
  <hyperlinks>
    <hyperlink ref="A1" location="Index!A1" display="Index" xr:uid="{A360DCB1-FDF7-4C43-A84F-0A439D372624}"/>
  </hyperlinks>
  <pageMargins left="0.75" right="0.75" top="1" bottom="1" header="0.5" footer="0.5"/>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2776D-8F8A-4658-9584-DD336AD12F41}">
  <sheetPr codeName="Sheet55"/>
  <dimension ref="A1:CB216"/>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9.81640625" style="1" customWidth="1"/>
    <col min="6" max="6" width="29" style="4" bestFit="1" customWidth="1"/>
    <col min="7" max="7" width="18.1796875" style="4" bestFit="1" customWidth="1"/>
    <col min="8" max="8" width="9.1796875" style="4"/>
    <col min="9" max="16384" width="9.1796875" style="1"/>
  </cols>
  <sheetData>
    <row r="1" spans="1:9" ht="13">
      <c r="A1" s="3" t="s">
        <v>1693</v>
      </c>
      <c r="B1" s="206" t="s">
        <v>1806</v>
      </c>
      <c r="C1" s="206"/>
      <c r="D1" s="206"/>
      <c r="E1" s="206"/>
    </row>
    <row r="3" spans="1:9" ht="14.5">
      <c r="B3" s="5" t="s">
        <v>1806</v>
      </c>
      <c r="C3" s="207"/>
      <c r="D3" s="213"/>
    </row>
    <row r="4" spans="1:9" ht="14.5">
      <c r="B4" s="7" t="s">
        <v>1017</v>
      </c>
      <c r="C4" s="207"/>
      <c r="D4" s="213"/>
    </row>
    <row r="5" spans="1:9" ht="14.5">
      <c r="B5" s="7" t="s">
        <v>1829</v>
      </c>
      <c r="C5" s="207"/>
      <c r="D5" s="213"/>
    </row>
    <row r="6" spans="1:9" ht="14.5">
      <c r="B6" s="16" t="s">
        <v>2385</v>
      </c>
      <c r="C6" s="207"/>
      <c r="D6" s="213"/>
    </row>
    <row r="7" spans="1:9" ht="29">
      <c r="B7" s="19" t="s">
        <v>1018</v>
      </c>
      <c r="C7" s="207"/>
      <c r="D7" s="213"/>
    </row>
    <row r="8" spans="1:9" ht="29">
      <c r="B8" s="7" t="s">
        <v>1832</v>
      </c>
      <c r="C8" s="30" t="s">
        <v>1833</v>
      </c>
      <c r="D8" s="30" t="s">
        <v>1834</v>
      </c>
    </row>
    <row r="10" spans="1:9">
      <c r="B10" s="1" t="s">
        <v>1847</v>
      </c>
    </row>
    <row r="12" spans="1:9" ht="13">
      <c r="B12" s="10" t="s">
        <v>1835</v>
      </c>
      <c r="C12" s="11" t="s">
        <v>1836</v>
      </c>
      <c r="D12" s="10" t="s">
        <v>1837</v>
      </c>
      <c r="E12" s="10" t="s">
        <v>1838</v>
      </c>
      <c r="F12" s="13" t="s">
        <v>1848</v>
      </c>
      <c r="G12" s="13" t="s">
        <v>1849</v>
      </c>
      <c r="H12" s="13" t="s">
        <v>1850</v>
      </c>
      <c r="I12" s="2" t="s">
        <v>1851</v>
      </c>
    </row>
    <row r="13" spans="1:9" ht="13">
      <c r="B13" s="2" t="s">
        <v>1839</v>
      </c>
    </row>
    <row r="14" spans="1:9" ht="13">
      <c r="B14" s="2" t="s">
        <v>1840</v>
      </c>
    </row>
    <row r="15" spans="1:9">
      <c r="B15" s="1" t="s">
        <v>2619</v>
      </c>
      <c r="C15" s="9" t="s">
        <v>1841</v>
      </c>
      <c r="D15" s="1" t="s">
        <v>2079</v>
      </c>
      <c r="E15" s="1" t="s">
        <v>2080</v>
      </c>
      <c r="F15" s="4">
        <v>90416</v>
      </c>
      <c r="G15" s="4">
        <v>1270.3399999999999</v>
      </c>
      <c r="H15" s="4">
        <v>10.77</v>
      </c>
    </row>
    <row r="16" spans="1:9">
      <c r="B16" s="1" t="s">
        <v>3109</v>
      </c>
      <c r="C16" s="9" t="s">
        <v>1841</v>
      </c>
      <c r="D16" s="1" t="s">
        <v>2286</v>
      </c>
      <c r="E16" s="1" t="s">
        <v>1019</v>
      </c>
      <c r="F16" s="4">
        <v>25453</v>
      </c>
      <c r="G16" s="4">
        <v>745.47</v>
      </c>
      <c r="H16" s="4">
        <v>6.32</v>
      </c>
    </row>
    <row r="17" spans="2:8">
      <c r="B17" s="1" t="s">
        <v>3110</v>
      </c>
      <c r="C17" s="9" t="s">
        <v>1841</v>
      </c>
      <c r="D17" s="1" t="s">
        <v>2098</v>
      </c>
      <c r="E17" s="1" t="s">
        <v>1020</v>
      </c>
      <c r="F17" s="4">
        <v>30969</v>
      </c>
      <c r="G17" s="4">
        <v>567.44000000000005</v>
      </c>
      <c r="H17" s="4">
        <v>4.8099999999999996</v>
      </c>
    </row>
    <row r="18" spans="2:8">
      <c r="B18" s="1" t="s">
        <v>3111</v>
      </c>
      <c r="C18" s="9" t="s">
        <v>1841</v>
      </c>
      <c r="D18" s="1" t="s">
        <v>2286</v>
      </c>
      <c r="E18" s="1" t="s">
        <v>1021</v>
      </c>
      <c r="F18" s="4">
        <v>3770</v>
      </c>
      <c r="G18" s="4">
        <v>462.09</v>
      </c>
      <c r="H18" s="4">
        <v>3.92</v>
      </c>
    </row>
    <row r="19" spans="2:8">
      <c r="B19" s="1" t="s">
        <v>3112</v>
      </c>
      <c r="C19" s="9" t="s">
        <v>1841</v>
      </c>
      <c r="D19" s="1" t="s">
        <v>2286</v>
      </c>
      <c r="E19" s="1" t="s">
        <v>1022</v>
      </c>
      <c r="F19" s="4">
        <v>59943</v>
      </c>
      <c r="G19" s="4">
        <v>386.18</v>
      </c>
      <c r="H19" s="4">
        <v>3.27</v>
      </c>
    </row>
    <row r="20" spans="2:8">
      <c r="B20" s="1" t="s">
        <v>2973</v>
      </c>
      <c r="C20" s="9" t="s">
        <v>1841</v>
      </c>
      <c r="D20" s="1" t="s">
        <v>2156</v>
      </c>
      <c r="E20" s="1" t="s">
        <v>2157</v>
      </c>
      <c r="F20" s="4">
        <v>237518</v>
      </c>
      <c r="G20" s="4">
        <v>332.72</v>
      </c>
      <c r="H20" s="4">
        <v>2.82</v>
      </c>
    </row>
    <row r="21" spans="2:8">
      <c r="B21" s="1" t="s">
        <v>3113</v>
      </c>
      <c r="C21" s="9" t="s">
        <v>1841</v>
      </c>
      <c r="D21" s="1" t="s">
        <v>1023</v>
      </c>
      <c r="E21" s="1" t="s">
        <v>1024</v>
      </c>
      <c r="F21" s="4">
        <v>102874</v>
      </c>
      <c r="G21" s="4">
        <v>323.13</v>
      </c>
      <c r="H21" s="4">
        <v>2.74</v>
      </c>
    </row>
    <row r="22" spans="2:8">
      <c r="B22" s="1" t="s">
        <v>2632</v>
      </c>
      <c r="C22" s="9" t="s">
        <v>1841</v>
      </c>
      <c r="D22" s="1" t="s">
        <v>2094</v>
      </c>
      <c r="E22" s="1" t="s">
        <v>2267</v>
      </c>
      <c r="F22" s="4">
        <v>1870</v>
      </c>
      <c r="G22" s="4">
        <v>307.64999999999998</v>
      </c>
      <c r="H22" s="4">
        <v>2.61</v>
      </c>
    </row>
    <row r="23" spans="2:8">
      <c r="B23" s="1" t="s">
        <v>3031</v>
      </c>
      <c r="C23" s="9" t="s">
        <v>1841</v>
      </c>
      <c r="D23" s="1" t="s">
        <v>2156</v>
      </c>
      <c r="E23" s="1" t="s">
        <v>2342</v>
      </c>
      <c r="F23" s="4">
        <v>27253</v>
      </c>
      <c r="G23" s="4">
        <v>280.64999999999998</v>
      </c>
      <c r="H23" s="4">
        <v>2.38</v>
      </c>
    </row>
    <row r="24" spans="2:8">
      <c r="B24" s="1" t="s">
        <v>3051</v>
      </c>
      <c r="C24" s="9" t="s">
        <v>1841</v>
      </c>
      <c r="D24" s="1" t="s">
        <v>2366</v>
      </c>
      <c r="E24" s="1" t="s">
        <v>2367</v>
      </c>
      <c r="F24" s="4">
        <v>41587</v>
      </c>
      <c r="G24" s="4">
        <v>259.77</v>
      </c>
      <c r="H24" s="4">
        <v>2.2000000000000002</v>
      </c>
    </row>
    <row r="25" spans="2:8">
      <c r="B25" s="1" t="s">
        <v>3114</v>
      </c>
      <c r="C25" s="9" t="s">
        <v>1841</v>
      </c>
      <c r="D25" s="1" t="s">
        <v>2286</v>
      </c>
      <c r="E25" s="1" t="s">
        <v>1025</v>
      </c>
      <c r="F25" s="4">
        <v>3184</v>
      </c>
      <c r="G25" s="4">
        <v>255.68</v>
      </c>
      <c r="H25" s="4">
        <v>2.17</v>
      </c>
    </row>
    <row r="26" spans="2:8">
      <c r="B26" s="1" t="s">
        <v>3115</v>
      </c>
      <c r="C26" s="9" t="s">
        <v>1841</v>
      </c>
      <c r="D26" s="1" t="s">
        <v>2098</v>
      </c>
      <c r="E26" s="1" t="s">
        <v>1026</v>
      </c>
      <c r="F26" s="4">
        <v>16159</v>
      </c>
      <c r="G26" s="4">
        <v>250.48</v>
      </c>
      <c r="H26" s="4">
        <v>2.12</v>
      </c>
    </row>
    <row r="27" spans="2:8">
      <c r="B27" s="1" t="s">
        <v>3116</v>
      </c>
      <c r="C27" s="9" t="s">
        <v>1841</v>
      </c>
      <c r="D27" s="1" t="s">
        <v>2098</v>
      </c>
      <c r="E27" s="1" t="s">
        <v>1027</v>
      </c>
      <c r="F27" s="4">
        <v>11722</v>
      </c>
      <c r="G27" s="4">
        <v>245.65</v>
      </c>
      <c r="H27" s="4">
        <v>2.08</v>
      </c>
    </row>
    <row r="28" spans="2:8">
      <c r="B28" s="1" t="s">
        <v>3117</v>
      </c>
      <c r="C28" s="9" t="s">
        <v>1841</v>
      </c>
      <c r="D28" s="1" t="s">
        <v>1023</v>
      </c>
      <c r="E28" s="1" t="s">
        <v>1028</v>
      </c>
      <c r="F28" s="4">
        <v>5458</v>
      </c>
      <c r="G28" s="4">
        <v>244.95</v>
      </c>
      <c r="H28" s="4">
        <v>2.08</v>
      </c>
    </row>
    <row r="29" spans="2:8">
      <c r="B29" s="1" t="s">
        <v>3118</v>
      </c>
      <c r="C29" s="9" t="s">
        <v>1841</v>
      </c>
      <c r="D29" s="1" t="s">
        <v>2286</v>
      </c>
      <c r="E29" s="1" t="s">
        <v>1029</v>
      </c>
      <c r="F29" s="4">
        <v>3948</v>
      </c>
      <c r="G29" s="4">
        <v>219.79</v>
      </c>
      <c r="H29" s="4">
        <v>1.86</v>
      </c>
    </row>
    <row r="30" spans="2:8">
      <c r="B30" s="1" t="s">
        <v>3050</v>
      </c>
      <c r="C30" s="9" t="s">
        <v>1841</v>
      </c>
      <c r="D30" s="1" t="s">
        <v>2170</v>
      </c>
      <c r="E30" s="1" t="s">
        <v>2365</v>
      </c>
      <c r="F30" s="4">
        <v>7042</v>
      </c>
      <c r="G30" s="4">
        <v>211.89</v>
      </c>
      <c r="H30" s="4">
        <v>1.8</v>
      </c>
    </row>
    <row r="31" spans="2:8">
      <c r="B31" s="1" t="s">
        <v>2950</v>
      </c>
      <c r="C31" s="9" t="s">
        <v>1841</v>
      </c>
      <c r="D31" s="1" t="s">
        <v>2098</v>
      </c>
      <c r="E31" s="1" t="s">
        <v>2099</v>
      </c>
      <c r="F31" s="4">
        <v>17522</v>
      </c>
      <c r="G31" s="4">
        <v>207.44</v>
      </c>
      <c r="H31" s="4">
        <v>1.76</v>
      </c>
    </row>
    <row r="32" spans="2:8">
      <c r="B32" s="1" t="s">
        <v>3063</v>
      </c>
      <c r="C32" s="9" t="s">
        <v>1841</v>
      </c>
      <c r="D32" s="1" t="s">
        <v>2140</v>
      </c>
      <c r="E32" s="1" t="s">
        <v>2390</v>
      </c>
      <c r="F32" s="4">
        <v>6565</v>
      </c>
      <c r="G32" s="4">
        <v>190.08</v>
      </c>
      <c r="H32" s="4">
        <v>1.61</v>
      </c>
    </row>
    <row r="33" spans="2:8">
      <c r="B33" s="1" t="s">
        <v>3035</v>
      </c>
      <c r="C33" s="9" t="s">
        <v>1841</v>
      </c>
      <c r="D33" s="1" t="s">
        <v>2079</v>
      </c>
      <c r="E33" s="1" t="s">
        <v>2349</v>
      </c>
      <c r="F33" s="4">
        <v>46616</v>
      </c>
      <c r="G33" s="4">
        <v>176.53</v>
      </c>
      <c r="H33" s="4">
        <v>1.5</v>
      </c>
    </row>
    <row r="34" spans="2:8">
      <c r="B34" s="1" t="s">
        <v>3119</v>
      </c>
      <c r="C34" s="9" t="s">
        <v>1841</v>
      </c>
      <c r="D34" s="1" t="s">
        <v>2098</v>
      </c>
      <c r="E34" s="1" t="s">
        <v>1030</v>
      </c>
      <c r="F34" s="4">
        <v>13572</v>
      </c>
      <c r="G34" s="4">
        <v>166.81</v>
      </c>
      <c r="H34" s="4">
        <v>1.41</v>
      </c>
    </row>
    <row r="35" spans="2:8">
      <c r="B35" s="1" t="s">
        <v>3048</v>
      </c>
      <c r="C35" s="9" t="s">
        <v>1841</v>
      </c>
      <c r="D35" s="1" t="s">
        <v>2122</v>
      </c>
      <c r="E35" s="1" t="s">
        <v>2363</v>
      </c>
      <c r="F35" s="4">
        <v>24560</v>
      </c>
      <c r="G35" s="4">
        <v>164.53</v>
      </c>
      <c r="H35" s="4">
        <v>1.39</v>
      </c>
    </row>
    <row r="36" spans="2:8">
      <c r="B36" s="1" t="s">
        <v>3067</v>
      </c>
      <c r="C36" s="9" t="s">
        <v>1841</v>
      </c>
      <c r="D36" s="1" t="s">
        <v>2394</v>
      </c>
      <c r="E36" s="1" t="s">
        <v>2395</v>
      </c>
      <c r="F36" s="4">
        <v>69414</v>
      </c>
      <c r="G36" s="4">
        <v>156.4</v>
      </c>
      <c r="H36" s="4">
        <v>1.33</v>
      </c>
    </row>
    <row r="37" spans="2:8">
      <c r="B37" s="1" t="s">
        <v>3068</v>
      </c>
      <c r="C37" s="9" t="s">
        <v>1841</v>
      </c>
      <c r="D37" s="1" t="s">
        <v>2109</v>
      </c>
      <c r="E37" s="1" t="s">
        <v>2398</v>
      </c>
      <c r="F37" s="4">
        <v>5219</v>
      </c>
      <c r="G37" s="4">
        <v>151.28</v>
      </c>
      <c r="H37" s="4">
        <v>1.28</v>
      </c>
    </row>
    <row r="38" spans="2:8">
      <c r="B38" s="1" t="s">
        <v>3120</v>
      </c>
      <c r="C38" s="9" t="s">
        <v>1841</v>
      </c>
      <c r="D38" s="1" t="s">
        <v>2098</v>
      </c>
      <c r="E38" s="1" t="s">
        <v>1031</v>
      </c>
      <c r="F38" s="4">
        <v>24518</v>
      </c>
      <c r="G38" s="4">
        <v>148.05000000000001</v>
      </c>
      <c r="H38" s="4">
        <v>1.25</v>
      </c>
    </row>
    <row r="39" spans="2:8">
      <c r="B39" s="1" t="s">
        <v>3121</v>
      </c>
      <c r="C39" s="9" t="s">
        <v>1841</v>
      </c>
      <c r="D39" s="1" t="s">
        <v>2122</v>
      </c>
      <c r="E39" s="1" t="s">
        <v>1032</v>
      </c>
      <c r="F39" s="4">
        <v>3931</v>
      </c>
      <c r="G39" s="4">
        <v>143.1</v>
      </c>
      <c r="H39" s="4">
        <v>1.21</v>
      </c>
    </row>
    <row r="40" spans="2:8">
      <c r="B40" s="1" t="s">
        <v>3070</v>
      </c>
      <c r="C40" s="9" t="s">
        <v>1841</v>
      </c>
      <c r="D40" s="1" t="s">
        <v>2109</v>
      </c>
      <c r="E40" s="1" t="s">
        <v>2400</v>
      </c>
      <c r="F40" s="4">
        <v>12940</v>
      </c>
      <c r="G40" s="4">
        <v>142.88</v>
      </c>
      <c r="H40" s="4">
        <v>1.21</v>
      </c>
    </row>
    <row r="41" spans="2:8">
      <c r="B41" s="1" t="s">
        <v>2658</v>
      </c>
      <c r="C41" s="9" t="s">
        <v>1841</v>
      </c>
      <c r="D41" s="1" t="s">
        <v>2286</v>
      </c>
      <c r="E41" s="1" t="s">
        <v>2287</v>
      </c>
      <c r="F41" s="4">
        <v>3729</v>
      </c>
      <c r="G41" s="4">
        <v>142.72</v>
      </c>
      <c r="H41" s="4">
        <v>1.21</v>
      </c>
    </row>
    <row r="42" spans="2:8">
      <c r="B42" s="1" t="s">
        <v>3072</v>
      </c>
      <c r="C42" s="9" t="s">
        <v>1841</v>
      </c>
      <c r="D42" s="1" t="s">
        <v>2153</v>
      </c>
      <c r="E42" s="1" t="s">
        <v>2402</v>
      </c>
      <c r="F42" s="4">
        <v>62374</v>
      </c>
      <c r="G42" s="4">
        <v>141.49</v>
      </c>
      <c r="H42" s="4">
        <v>1.2</v>
      </c>
    </row>
    <row r="43" spans="2:8">
      <c r="B43" s="1" t="s">
        <v>3122</v>
      </c>
      <c r="C43" s="9" t="s">
        <v>1841</v>
      </c>
      <c r="D43" s="1" t="s">
        <v>2201</v>
      </c>
      <c r="E43" s="1" t="s">
        <v>1033</v>
      </c>
      <c r="F43" s="4">
        <v>305</v>
      </c>
      <c r="G43" s="4">
        <v>139.13</v>
      </c>
      <c r="H43" s="4">
        <v>1.18</v>
      </c>
    </row>
    <row r="44" spans="2:8">
      <c r="B44" s="1" t="s">
        <v>3123</v>
      </c>
      <c r="C44" s="9" t="s">
        <v>1841</v>
      </c>
      <c r="D44" s="1" t="s">
        <v>2094</v>
      </c>
      <c r="E44" s="1" t="s">
        <v>1034</v>
      </c>
      <c r="F44" s="4">
        <v>11047</v>
      </c>
      <c r="G44" s="4">
        <v>136.55000000000001</v>
      </c>
      <c r="H44" s="4">
        <v>1.1599999999999999</v>
      </c>
    </row>
    <row r="45" spans="2:8">
      <c r="B45" s="1" t="s">
        <v>3124</v>
      </c>
      <c r="C45" s="9" t="s">
        <v>1841</v>
      </c>
      <c r="D45" s="1" t="s">
        <v>2094</v>
      </c>
      <c r="E45" s="1" t="s">
        <v>1035</v>
      </c>
      <c r="F45" s="4">
        <v>40254</v>
      </c>
      <c r="G45" s="4">
        <v>135.78</v>
      </c>
      <c r="H45" s="4">
        <v>1.1499999999999999</v>
      </c>
    </row>
    <row r="46" spans="2:8">
      <c r="B46" s="1" t="s">
        <v>2644</v>
      </c>
      <c r="C46" s="9" t="s">
        <v>1841</v>
      </c>
      <c r="D46" s="1" t="s">
        <v>2140</v>
      </c>
      <c r="E46" s="1" t="s">
        <v>2265</v>
      </c>
      <c r="F46" s="4">
        <v>2447</v>
      </c>
      <c r="G46" s="4">
        <v>135.07</v>
      </c>
      <c r="H46" s="4">
        <v>1.1399999999999999</v>
      </c>
    </row>
    <row r="47" spans="2:8">
      <c r="B47" s="1" t="s">
        <v>3125</v>
      </c>
      <c r="C47" s="9" t="s">
        <v>1841</v>
      </c>
      <c r="D47" s="1" t="s">
        <v>2098</v>
      </c>
      <c r="E47" s="1" t="s">
        <v>1036</v>
      </c>
      <c r="F47" s="4">
        <v>2579</v>
      </c>
      <c r="G47" s="4">
        <v>131.94</v>
      </c>
      <c r="H47" s="4">
        <v>1.1200000000000001</v>
      </c>
    </row>
    <row r="48" spans="2:8">
      <c r="B48" s="1" t="s">
        <v>2951</v>
      </c>
      <c r="C48" s="9" t="s">
        <v>1841</v>
      </c>
      <c r="D48" s="1" t="s">
        <v>2109</v>
      </c>
      <c r="E48" s="1" t="s">
        <v>2110</v>
      </c>
      <c r="F48" s="4">
        <v>98</v>
      </c>
      <c r="G48" s="4">
        <v>131.81</v>
      </c>
      <c r="H48" s="4">
        <v>1.1200000000000001</v>
      </c>
    </row>
    <row r="49" spans="2:8">
      <c r="B49" s="1" t="s">
        <v>3126</v>
      </c>
      <c r="C49" s="9" t="s">
        <v>1841</v>
      </c>
      <c r="D49" s="1" t="s">
        <v>2140</v>
      </c>
      <c r="E49" s="1" t="s">
        <v>1037</v>
      </c>
      <c r="F49" s="4">
        <v>3137</v>
      </c>
      <c r="G49" s="4">
        <v>111.02</v>
      </c>
      <c r="H49" s="4">
        <v>0.94</v>
      </c>
    </row>
    <row r="50" spans="2:8">
      <c r="B50" s="1" t="s">
        <v>3078</v>
      </c>
      <c r="C50" s="9" t="s">
        <v>1841</v>
      </c>
      <c r="D50" s="1" t="s">
        <v>2109</v>
      </c>
      <c r="E50" s="1" t="s">
        <v>2410</v>
      </c>
      <c r="F50" s="4">
        <v>21772</v>
      </c>
      <c r="G50" s="4">
        <v>104.76</v>
      </c>
      <c r="H50" s="4">
        <v>0.89</v>
      </c>
    </row>
    <row r="51" spans="2:8">
      <c r="B51" s="1" t="s">
        <v>3079</v>
      </c>
      <c r="C51" s="9" t="s">
        <v>1841</v>
      </c>
      <c r="D51" s="1" t="s">
        <v>2109</v>
      </c>
      <c r="E51" s="1" t="s">
        <v>2411</v>
      </c>
      <c r="F51" s="4">
        <v>3887</v>
      </c>
      <c r="G51" s="4">
        <v>103.98</v>
      </c>
      <c r="H51" s="4">
        <v>0.88</v>
      </c>
    </row>
    <row r="52" spans="2:8">
      <c r="B52" s="1" t="s">
        <v>3127</v>
      </c>
      <c r="C52" s="9" t="s">
        <v>1841</v>
      </c>
      <c r="D52" s="1" t="s">
        <v>2098</v>
      </c>
      <c r="E52" s="1" t="s">
        <v>1639</v>
      </c>
      <c r="F52" s="4">
        <v>7307</v>
      </c>
      <c r="G52" s="4">
        <v>100.92</v>
      </c>
      <c r="H52" s="4">
        <v>0.86</v>
      </c>
    </row>
    <row r="53" spans="2:8">
      <c r="B53" s="1" t="s">
        <v>3029</v>
      </c>
      <c r="C53" s="9" t="s">
        <v>1841</v>
      </c>
      <c r="D53" s="1" t="s">
        <v>2170</v>
      </c>
      <c r="E53" s="1" t="s">
        <v>2340</v>
      </c>
      <c r="F53" s="4">
        <v>2186</v>
      </c>
      <c r="G53" s="4">
        <v>98.84</v>
      </c>
      <c r="H53" s="4">
        <v>0.84</v>
      </c>
    </row>
    <row r="54" spans="2:8">
      <c r="B54" s="1" t="s">
        <v>2407</v>
      </c>
      <c r="C54" s="9" t="s">
        <v>1841</v>
      </c>
      <c r="D54" s="1" t="s">
        <v>2205</v>
      </c>
      <c r="E54" s="1" t="s">
        <v>2408</v>
      </c>
      <c r="F54" s="4">
        <v>1698</v>
      </c>
      <c r="G54" s="4">
        <v>97.59</v>
      </c>
      <c r="H54" s="4">
        <v>0.83</v>
      </c>
    </row>
    <row r="55" spans="2:8">
      <c r="B55" s="1" t="s">
        <v>2990</v>
      </c>
      <c r="C55" s="9" t="s">
        <v>1841</v>
      </c>
      <c r="D55" s="1" t="s">
        <v>2098</v>
      </c>
      <c r="E55" s="1" t="s">
        <v>2192</v>
      </c>
      <c r="F55" s="4">
        <v>7956</v>
      </c>
      <c r="G55" s="4">
        <v>90.47</v>
      </c>
      <c r="H55" s="4">
        <v>0.77</v>
      </c>
    </row>
    <row r="56" spans="2:8">
      <c r="B56" s="1" t="s">
        <v>3128</v>
      </c>
      <c r="C56" s="9" t="s">
        <v>1841</v>
      </c>
      <c r="D56" s="1" t="s">
        <v>2170</v>
      </c>
      <c r="E56" s="1" t="s">
        <v>1640</v>
      </c>
      <c r="F56" s="4">
        <v>9800</v>
      </c>
      <c r="G56" s="4">
        <v>82.06</v>
      </c>
      <c r="H56" s="4">
        <v>0.7</v>
      </c>
    </row>
    <row r="57" spans="2:8">
      <c r="B57" s="1" t="s">
        <v>1641</v>
      </c>
      <c r="C57" s="9" t="s">
        <v>1841</v>
      </c>
      <c r="D57" s="1" t="s">
        <v>2098</v>
      </c>
      <c r="E57" s="1" t="s">
        <v>1642</v>
      </c>
      <c r="F57" s="4">
        <v>38637</v>
      </c>
      <c r="G57" s="4">
        <v>81.540000000000006</v>
      </c>
      <c r="H57" s="4">
        <v>0.69</v>
      </c>
    </row>
    <row r="58" spans="2:8">
      <c r="B58" s="1" t="s">
        <v>3129</v>
      </c>
      <c r="C58" s="9" t="s">
        <v>1841</v>
      </c>
      <c r="D58" s="1" t="s">
        <v>2140</v>
      </c>
      <c r="E58" s="1" t="s">
        <v>1643</v>
      </c>
      <c r="F58" s="4">
        <v>5979</v>
      </c>
      <c r="G58" s="4">
        <v>80.42</v>
      </c>
      <c r="H58" s="4">
        <v>0.68</v>
      </c>
    </row>
    <row r="59" spans="2:8">
      <c r="B59" s="1" t="s">
        <v>2649</v>
      </c>
      <c r="C59" s="9" t="s">
        <v>1841</v>
      </c>
      <c r="D59" s="1" t="s">
        <v>2094</v>
      </c>
      <c r="E59" s="1" t="s">
        <v>2303</v>
      </c>
      <c r="F59" s="4">
        <v>1280</v>
      </c>
      <c r="G59" s="4">
        <v>78.790000000000006</v>
      </c>
      <c r="H59" s="4">
        <v>0.67</v>
      </c>
    </row>
    <row r="60" spans="2:8">
      <c r="B60" s="1" t="s">
        <v>2636</v>
      </c>
      <c r="C60" s="9" t="s">
        <v>1841</v>
      </c>
      <c r="D60" s="1" t="s">
        <v>2109</v>
      </c>
      <c r="E60" s="1" t="s">
        <v>2264</v>
      </c>
      <c r="F60" s="4">
        <v>22084</v>
      </c>
      <c r="G60" s="4">
        <v>77.680000000000007</v>
      </c>
      <c r="H60" s="4">
        <v>0.66</v>
      </c>
    </row>
    <row r="61" spans="2:8">
      <c r="B61" s="1" t="s">
        <v>3086</v>
      </c>
      <c r="C61" s="9" t="s">
        <v>1841</v>
      </c>
      <c r="D61" s="1" t="s">
        <v>2109</v>
      </c>
      <c r="E61" s="1" t="s">
        <v>2418</v>
      </c>
      <c r="F61" s="4">
        <v>7673</v>
      </c>
      <c r="G61" s="4">
        <v>74.569999999999993</v>
      </c>
      <c r="H61" s="4">
        <v>0.63</v>
      </c>
    </row>
    <row r="62" spans="2:8">
      <c r="B62" s="1" t="s">
        <v>3003</v>
      </c>
      <c r="C62" s="9" t="s">
        <v>1841</v>
      </c>
      <c r="D62" s="1" t="s">
        <v>2140</v>
      </c>
      <c r="E62" s="1" t="s">
        <v>2211</v>
      </c>
      <c r="F62" s="4">
        <v>7129</v>
      </c>
      <c r="G62" s="4">
        <v>72.87</v>
      </c>
      <c r="H62" s="4">
        <v>0.62</v>
      </c>
    </row>
    <row r="63" spans="2:8">
      <c r="B63" s="1" t="s">
        <v>3130</v>
      </c>
      <c r="C63" s="9" t="s">
        <v>1841</v>
      </c>
      <c r="D63" s="1" t="s">
        <v>2098</v>
      </c>
      <c r="E63" s="1" t="s">
        <v>1644</v>
      </c>
      <c r="F63" s="4">
        <v>4494</v>
      </c>
      <c r="G63" s="4">
        <v>72.459999999999994</v>
      </c>
      <c r="H63" s="4">
        <v>0.61</v>
      </c>
    </row>
    <row r="64" spans="2:8">
      <c r="B64" s="1" t="s">
        <v>2420</v>
      </c>
      <c r="C64" s="9" t="s">
        <v>1841</v>
      </c>
      <c r="D64" s="1" t="s">
        <v>2153</v>
      </c>
      <c r="E64" s="1" t="s">
        <v>2421</v>
      </c>
      <c r="F64" s="4">
        <v>42049</v>
      </c>
      <c r="G64" s="4">
        <v>71.069999999999993</v>
      </c>
      <c r="H64" s="4">
        <v>0.6</v>
      </c>
    </row>
    <row r="65" spans="2:8">
      <c r="B65" s="1" t="s">
        <v>3131</v>
      </c>
      <c r="C65" s="9" t="s">
        <v>1841</v>
      </c>
      <c r="D65" s="1" t="s">
        <v>2366</v>
      </c>
      <c r="E65" s="1" t="s">
        <v>1645</v>
      </c>
      <c r="F65" s="4">
        <v>43519</v>
      </c>
      <c r="G65" s="4">
        <v>68.09</v>
      </c>
      <c r="H65" s="4">
        <v>0.57999999999999996</v>
      </c>
    </row>
    <row r="66" spans="2:8">
      <c r="B66" s="1" t="s">
        <v>3132</v>
      </c>
      <c r="C66" s="9" t="s">
        <v>1841</v>
      </c>
      <c r="D66" s="1" t="s">
        <v>2170</v>
      </c>
      <c r="E66" s="1" t="s">
        <v>1646</v>
      </c>
      <c r="F66" s="4">
        <v>996</v>
      </c>
      <c r="G66" s="4">
        <v>67.19</v>
      </c>
      <c r="H66" s="4">
        <v>0.56999999999999995</v>
      </c>
    </row>
    <row r="67" spans="2:8">
      <c r="B67" s="1" t="s">
        <v>3133</v>
      </c>
      <c r="C67" s="9" t="s">
        <v>1841</v>
      </c>
      <c r="D67" s="1" t="s">
        <v>2122</v>
      </c>
      <c r="E67" s="1" t="s">
        <v>1647</v>
      </c>
      <c r="F67" s="4">
        <v>9547</v>
      </c>
      <c r="G67" s="4">
        <v>66.13</v>
      </c>
      <c r="H67" s="4">
        <v>0.56000000000000005</v>
      </c>
    </row>
    <row r="68" spans="2:8">
      <c r="B68" s="1" t="s">
        <v>3055</v>
      </c>
      <c r="C68" s="9" t="s">
        <v>1841</v>
      </c>
      <c r="D68" s="1" t="s">
        <v>2170</v>
      </c>
      <c r="E68" s="1" t="s">
        <v>2371</v>
      </c>
      <c r="F68" s="4">
        <v>3336</v>
      </c>
      <c r="G68" s="4">
        <v>64.569999999999993</v>
      </c>
      <c r="H68" s="4">
        <v>0.55000000000000004</v>
      </c>
    </row>
    <row r="69" spans="2:8">
      <c r="B69" s="1" t="s">
        <v>3134</v>
      </c>
      <c r="C69" s="9" t="s">
        <v>1841</v>
      </c>
      <c r="D69" s="1" t="s">
        <v>2098</v>
      </c>
      <c r="E69" s="1" t="s">
        <v>1648</v>
      </c>
      <c r="F69" s="4">
        <v>536</v>
      </c>
      <c r="G69" s="4">
        <v>64.28</v>
      </c>
      <c r="H69" s="4">
        <v>0.54</v>
      </c>
    </row>
    <row r="70" spans="2:8">
      <c r="B70" s="1" t="s">
        <v>3135</v>
      </c>
      <c r="C70" s="9" t="s">
        <v>1841</v>
      </c>
      <c r="D70" s="1" t="s">
        <v>2170</v>
      </c>
      <c r="E70" s="1" t="s">
        <v>1649</v>
      </c>
      <c r="F70" s="4">
        <v>14660</v>
      </c>
      <c r="G70" s="4">
        <v>64.17</v>
      </c>
      <c r="H70" s="4">
        <v>0.54</v>
      </c>
    </row>
    <row r="71" spans="2:8">
      <c r="B71" s="1" t="s">
        <v>3136</v>
      </c>
      <c r="C71" s="9" t="s">
        <v>1841</v>
      </c>
      <c r="D71" s="1" t="s">
        <v>2140</v>
      </c>
      <c r="E71" s="1" t="s">
        <v>1650</v>
      </c>
      <c r="F71" s="4">
        <v>8185</v>
      </c>
      <c r="G71" s="4">
        <v>62.82</v>
      </c>
      <c r="H71" s="4">
        <v>0.53</v>
      </c>
    </row>
    <row r="72" spans="2:8">
      <c r="B72" s="1" t="s">
        <v>3137</v>
      </c>
      <c r="C72" s="9" t="s">
        <v>1841</v>
      </c>
      <c r="D72" s="1" t="s">
        <v>1651</v>
      </c>
      <c r="E72" s="1" t="s">
        <v>1652</v>
      </c>
      <c r="F72" s="4">
        <v>3276</v>
      </c>
      <c r="G72" s="4">
        <v>62.82</v>
      </c>
      <c r="H72" s="4">
        <v>0.53</v>
      </c>
    </row>
    <row r="73" spans="2:8">
      <c r="B73" s="1" t="s">
        <v>3093</v>
      </c>
      <c r="C73" s="9" t="s">
        <v>1841</v>
      </c>
      <c r="D73" s="1" t="s">
        <v>2140</v>
      </c>
      <c r="E73" s="1" t="s">
        <v>2427</v>
      </c>
      <c r="F73" s="4">
        <v>13527</v>
      </c>
      <c r="G73" s="4">
        <v>60.26</v>
      </c>
      <c r="H73" s="4">
        <v>0.51</v>
      </c>
    </row>
    <row r="74" spans="2:8">
      <c r="B74" s="1" t="s">
        <v>2963</v>
      </c>
      <c r="C74" s="9" t="s">
        <v>1841</v>
      </c>
      <c r="D74" s="1" t="s">
        <v>2079</v>
      </c>
      <c r="E74" s="1" t="s">
        <v>2137</v>
      </c>
      <c r="F74" s="4">
        <v>30311</v>
      </c>
      <c r="G74" s="4">
        <v>59.93</v>
      </c>
      <c r="H74" s="4">
        <v>0.51</v>
      </c>
    </row>
    <row r="75" spans="2:8">
      <c r="B75" s="1" t="s">
        <v>3138</v>
      </c>
      <c r="C75" s="9" t="s">
        <v>1841</v>
      </c>
      <c r="D75" s="1" t="s">
        <v>2140</v>
      </c>
      <c r="E75" s="1" t="s">
        <v>1653</v>
      </c>
      <c r="F75" s="4">
        <v>1455</v>
      </c>
      <c r="G75" s="4">
        <v>56.54</v>
      </c>
      <c r="H75" s="4">
        <v>0.48</v>
      </c>
    </row>
    <row r="76" spans="2:8">
      <c r="B76" s="1" t="s">
        <v>3139</v>
      </c>
      <c r="C76" s="9" t="s">
        <v>1841</v>
      </c>
      <c r="D76" s="1" t="s">
        <v>2140</v>
      </c>
      <c r="E76" s="1" t="s">
        <v>1654</v>
      </c>
      <c r="F76" s="4">
        <v>2248</v>
      </c>
      <c r="G76" s="4">
        <v>55.13</v>
      </c>
      <c r="H76" s="4">
        <v>0.47</v>
      </c>
    </row>
    <row r="77" spans="2:8">
      <c r="B77" s="1" t="s">
        <v>3041</v>
      </c>
      <c r="C77" s="9" t="s">
        <v>1841</v>
      </c>
      <c r="D77" s="1" t="s">
        <v>2170</v>
      </c>
      <c r="E77" s="1" t="s">
        <v>2356</v>
      </c>
      <c r="F77" s="4">
        <v>12825</v>
      </c>
      <c r="G77" s="4">
        <v>54.03</v>
      </c>
      <c r="H77" s="4">
        <v>0.46</v>
      </c>
    </row>
    <row r="78" spans="2:8">
      <c r="B78" s="1" t="s">
        <v>3140</v>
      </c>
      <c r="C78" s="9" t="s">
        <v>1841</v>
      </c>
      <c r="D78" s="1" t="s">
        <v>2094</v>
      </c>
      <c r="E78" s="1" t="s">
        <v>1655</v>
      </c>
      <c r="F78" s="4">
        <v>3881</v>
      </c>
      <c r="G78" s="4">
        <v>48.88</v>
      </c>
      <c r="H78" s="4">
        <v>0.41</v>
      </c>
    </row>
    <row r="79" spans="2:8">
      <c r="B79" s="1" t="s">
        <v>3141</v>
      </c>
      <c r="C79" s="9" t="s">
        <v>1841</v>
      </c>
      <c r="D79" s="1" t="s">
        <v>2094</v>
      </c>
      <c r="E79" s="1" t="s">
        <v>1656</v>
      </c>
      <c r="F79" s="4">
        <v>4000</v>
      </c>
      <c r="G79" s="4">
        <v>48.34</v>
      </c>
      <c r="H79" s="4">
        <v>0.41</v>
      </c>
    </row>
    <row r="80" spans="2:8">
      <c r="B80" s="1" t="s">
        <v>3014</v>
      </c>
      <c r="C80" s="9" t="s">
        <v>1841</v>
      </c>
      <c r="D80" s="1" t="s">
        <v>2098</v>
      </c>
      <c r="E80" s="1" t="s">
        <v>2233</v>
      </c>
      <c r="F80" s="4">
        <v>5606</v>
      </c>
      <c r="G80" s="4">
        <v>47.7</v>
      </c>
      <c r="H80" s="4">
        <v>0.4</v>
      </c>
    </row>
    <row r="81" spans="2:8">
      <c r="B81" s="1" t="s">
        <v>3142</v>
      </c>
      <c r="C81" s="9" t="s">
        <v>1841</v>
      </c>
      <c r="D81" s="1" t="s">
        <v>2366</v>
      </c>
      <c r="E81" s="1" t="s">
        <v>1657</v>
      </c>
      <c r="F81" s="4">
        <v>20559</v>
      </c>
      <c r="G81" s="4">
        <v>43.85</v>
      </c>
      <c r="H81" s="4">
        <v>0.37</v>
      </c>
    </row>
    <row r="82" spans="2:8">
      <c r="B82" s="1" t="s">
        <v>3143</v>
      </c>
      <c r="C82" s="9" t="s">
        <v>1841</v>
      </c>
      <c r="D82" s="1" t="s">
        <v>2094</v>
      </c>
      <c r="E82" s="1" t="s">
        <v>1658</v>
      </c>
      <c r="F82" s="4">
        <v>5209</v>
      </c>
      <c r="G82" s="4">
        <v>41.91</v>
      </c>
      <c r="H82" s="4">
        <v>0.36</v>
      </c>
    </row>
    <row r="83" spans="2:8">
      <c r="B83" s="1" t="s">
        <v>3144</v>
      </c>
      <c r="C83" s="9" t="s">
        <v>1841</v>
      </c>
      <c r="D83" s="1" t="s">
        <v>2098</v>
      </c>
      <c r="E83" s="1" t="s">
        <v>1659</v>
      </c>
      <c r="F83" s="4">
        <v>9078</v>
      </c>
      <c r="G83" s="4">
        <v>41.38</v>
      </c>
      <c r="H83" s="4">
        <v>0.35</v>
      </c>
    </row>
    <row r="84" spans="2:8">
      <c r="B84" s="1" t="s">
        <v>3006</v>
      </c>
      <c r="C84" s="9" t="s">
        <v>1841</v>
      </c>
      <c r="D84" s="1" t="s">
        <v>2140</v>
      </c>
      <c r="E84" s="1" t="s">
        <v>2215</v>
      </c>
      <c r="F84" s="4">
        <v>4742</v>
      </c>
      <c r="G84" s="4">
        <v>41.09</v>
      </c>
      <c r="H84" s="4">
        <v>0.35</v>
      </c>
    </row>
    <row r="85" spans="2:8">
      <c r="B85" s="1" t="s">
        <v>3105</v>
      </c>
      <c r="C85" s="9" t="s">
        <v>1841</v>
      </c>
      <c r="D85" s="1" t="s">
        <v>2109</v>
      </c>
      <c r="E85" s="1" t="s">
        <v>2439</v>
      </c>
      <c r="F85" s="4">
        <v>6438</v>
      </c>
      <c r="G85" s="4">
        <v>38.32</v>
      </c>
      <c r="H85" s="4">
        <v>0.32</v>
      </c>
    </row>
    <row r="86" spans="2:8">
      <c r="B86" s="1" t="s">
        <v>2441</v>
      </c>
      <c r="C86" s="9" t="s">
        <v>1841</v>
      </c>
      <c r="D86" s="1" t="s">
        <v>2205</v>
      </c>
      <c r="E86" s="1" t="s">
        <v>2442</v>
      </c>
      <c r="F86" s="4">
        <v>5019</v>
      </c>
      <c r="G86" s="4">
        <v>37.5</v>
      </c>
      <c r="H86" s="4">
        <v>0.32</v>
      </c>
    </row>
    <row r="87" spans="2:8">
      <c r="B87" s="1" t="s">
        <v>3107</v>
      </c>
      <c r="C87" s="9" t="s">
        <v>1841</v>
      </c>
      <c r="D87" s="1" t="s">
        <v>2205</v>
      </c>
      <c r="E87" s="1" t="s">
        <v>2443</v>
      </c>
      <c r="F87" s="4">
        <v>7721</v>
      </c>
      <c r="G87" s="4">
        <v>35.619999999999997</v>
      </c>
      <c r="H87" s="4">
        <v>0.3</v>
      </c>
    </row>
    <row r="88" spans="2:8">
      <c r="B88" s="1" t="s">
        <v>3108</v>
      </c>
      <c r="C88" s="9" t="s">
        <v>1841</v>
      </c>
      <c r="D88" s="1" t="s">
        <v>2444</v>
      </c>
      <c r="E88" s="1" t="s">
        <v>2445</v>
      </c>
      <c r="F88" s="4">
        <v>4998</v>
      </c>
      <c r="G88" s="4">
        <v>35.1</v>
      </c>
      <c r="H88" s="4">
        <v>0.3</v>
      </c>
    </row>
    <row r="89" spans="2:8">
      <c r="B89" s="1" t="s">
        <v>3145</v>
      </c>
      <c r="C89" s="9" t="s">
        <v>1841</v>
      </c>
      <c r="D89" s="1" t="s">
        <v>2140</v>
      </c>
      <c r="E89" s="1" t="s">
        <v>1660</v>
      </c>
      <c r="F89" s="4">
        <v>17789</v>
      </c>
      <c r="G89" s="4">
        <v>31.04</v>
      </c>
      <c r="H89" s="4">
        <v>0.26</v>
      </c>
    </row>
    <row r="90" spans="2:8" ht="13">
      <c r="B90" s="2" t="s">
        <v>1844</v>
      </c>
      <c r="C90" s="12"/>
      <c r="D90" s="2"/>
      <c r="E90" s="2"/>
      <c r="F90" s="14"/>
      <c r="G90" s="14">
        <f>SUM(G12:G89)</f>
        <v>11801.2</v>
      </c>
      <c r="H90" s="14">
        <f>SUM(H12:H89)</f>
        <v>100.02999999999997</v>
      </c>
    </row>
    <row r="91" spans="2:8" ht="13">
      <c r="B91" s="2" t="s">
        <v>1845</v>
      </c>
      <c r="C91" s="12"/>
      <c r="D91" s="2"/>
      <c r="E91" s="2"/>
      <c r="F91" s="14"/>
      <c r="G91" s="14">
        <v>8.58</v>
      </c>
      <c r="H91" s="14">
        <v>7.0000000000000007E-2</v>
      </c>
    </row>
    <row r="92" spans="2:8" ht="13">
      <c r="B92" s="2" t="s">
        <v>1846</v>
      </c>
      <c r="C92" s="12"/>
      <c r="D92" s="2"/>
      <c r="E92" s="2"/>
      <c r="F92" s="14"/>
      <c r="G92" s="14">
        <v>11809.78</v>
      </c>
      <c r="H92" s="14">
        <v>100.1</v>
      </c>
    </row>
    <row r="93" spans="2:8" ht="13">
      <c r="B93" s="2" t="s">
        <v>1852</v>
      </c>
      <c r="C93" s="12"/>
      <c r="D93" s="2"/>
      <c r="E93" s="2"/>
      <c r="F93" s="14"/>
      <c r="G93" s="14">
        <v>-10.415644400000092</v>
      </c>
      <c r="H93" s="14">
        <v>-9.9999999999994316E-2</v>
      </c>
    </row>
    <row r="94" spans="2:8" ht="13">
      <c r="B94" s="2" t="s">
        <v>1853</v>
      </c>
      <c r="C94" s="12"/>
      <c r="D94" s="2"/>
      <c r="E94" s="2"/>
      <c r="F94" s="14"/>
      <c r="G94" s="14">
        <v>11799.364355600001</v>
      </c>
      <c r="H94" s="14">
        <v>100</v>
      </c>
    </row>
    <row r="95" spans="2:8">
      <c r="B95" s="1" t="s">
        <v>1854</v>
      </c>
    </row>
    <row r="96" spans="2:8" ht="13">
      <c r="B96" s="2" t="s">
        <v>1855</v>
      </c>
    </row>
    <row r="97" spans="2:3" ht="13">
      <c r="B97" s="2" t="s">
        <v>1856</v>
      </c>
      <c r="C97" s="9" t="s">
        <v>1857</v>
      </c>
    </row>
    <row r="98" spans="2:3" ht="13">
      <c r="B98" s="2" t="s">
        <v>1860</v>
      </c>
      <c r="C98" s="9" t="s">
        <v>1859</v>
      </c>
    </row>
    <row r="99" spans="2:3" ht="13">
      <c r="B99" s="2" t="s">
        <v>1861</v>
      </c>
      <c r="C99" s="9" t="s">
        <v>1859</v>
      </c>
    </row>
    <row r="100" spans="2:3" ht="13">
      <c r="B100" s="2" t="s">
        <v>1862</v>
      </c>
      <c r="C100" s="9" t="s">
        <v>1863</v>
      </c>
    </row>
    <row r="101" spans="2:3" ht="13">
      <c r="B101" s="2" t="s">
        <v>1661</v>
      </c>
      <c r="C101" s="12"/>
    </row>
    <row r="102" spans="2:3" ht="13">
      <c r="B102" s="2" t="s">
        <v>1662</v>
      </c>
      <c r="C102" s="12"/>
    </row>
    <row r="103" spans="2:3" ht="13">
      <c r="B103" s="2" t="s">
        <v>1663</v>
      </c>
      <c r="C103" s="12"/>
    </row>
    <row r="104" spans="2:3" ht="13">
      <c r="B104" s="2" t="s">
        <v>1664</v>
      </c>
      <c r="C104" s="12"/>
    </row>
    <row r="105" spans="2:3" ht="13">
      <c r="B105" s="2" t="s">
        <v>1665</v>
      </c>
      <c r="C105" s="12"/>
    </row>
    <row r="106" spans="2:3" ht="13">
      <c r="B106" s="2" t="s">
        <v>1666</v>
      </c>
      <c r="C106" s="12"/>
    </row>
    <row r="107" spans="2:3" ht="13">
      <c r="B107" s="2" t="s">
        <v>1667</v>
      </c>
      <c r="C107" s="12"/>
    </row>
    <row r="108" spans="2:3" ht="13">
      <c r="B108" s="2" t="s">
        <v>1668</v>
      </c>
      <c r="C108" s="12"/>
    </row>
    <row r="109" spans="2:3" ht="13">
      <c r="B109" s="2" t="s">
        <v>1465</v>
      </c>
      <c r="C109" s="12"/>
    </row>
    <row r="110" spans="2:3">
      <c r="B110" s="1" t="s">
        <v>1873</v>
      </c>
    </row>
    <row r="111" spans="2:3">
      <c r="B111" s="1" t="s">
        <v>2054</v>
      </c>
    </row>
    <row r="114" spans="2:6" ht="14.5">
      <c r="B114" s="37" t="s">
        <v>2055</v>
      </c>
      <c r="C114" s="39"/>
    </row>
    <row r="115" spans="2:6" ht="14.5">
      <c r="B115" s="37" t="s">
        <v>2056</v>
      </c>
      <c r="C115" s="40" t="s">
        <v>2057</v>
      </c>
    </row>
    <row r="116" spans="2:6" ht="14.5">
      <c r="B116" s="16" t="s">
        <v>2058</v>
      </c>
      <c r="C116" s="17" t="s">
        <v>2059</v>
      </c>
    </row>
    <row r="117" spans="2:6" ht="14.5">
      <c r="B117" s="16" t="s">
        <v>2060</v>
      </c>
      <c r="C117" s="17" t="s">
        <v>2059</v>
      </c>
    </row>
    <row r="118" spans="2:6" ht="14.5">
      <c r="B118" s="16" t="s">
        <v>2061</v>
      </c>
      <c r="C118" s="17" t="s">
        <v>2059</v>
      </c>
    </row>
    <row r="119" spans="2:6" ht="14.5">
      <c r="B119" s="16" t="s">
        <v>2062</v>
      </c>
      <c r="C119" s="17" t="s">
        <v>2059</v>
      </c>
    </row>
    <row r="120" spans="2:6" ht="14.5">
      <c r="B120" s="16" t="s">
        <v>2063</v>
      </c>
      <c r="C120" s="17" t="s">
        <v>2059</v>
      </c>
    </row>
    <row r="121" spans="2:6" ht="14.5">
      <c r="B121" s="16" t="s">
        <v>2064</v>
      </c>
      <c r="C121" s="17" t="s">
        <v>2059</v>
      </c>
    </row>
    <row r="122" spans="2:6" ht="14.5">
      <c r="B122" s="37" t="s">
        <v>2065</v>
      </c>
      <c r="C122" s="39" t="s">
        <v>2059</v>
      </c>
    </row>
    <row r="124" spans="2:6" ht="14.5">
      <c r="B124" s="16" t="s">
        <v>1882</v>
      </c>
      <c r="C124" s="17"/>
      <c r="D124" s="16"/>
    </row>
    <row r="125" spans="2:6" ht="29">
      <c r="B125" s="19" t="s">
        <v>1883</v>
      </c>
      <c r="C125" s="18" t="s">
        <v>1884</v>
      </c>
      <c r="D125" s="19" t="s">
        <v>1885</v>
      </c>
    </row>
    <row r="126" spans="2:6" ht="14.5">
      <c r="B126" s="16" t="s">
        <v>1859</v>
      </c>
      <c r="C126" s="17" t="s">
        <v>1859</v>
      </c>
      <c r="D126" s="16" t="s">
        <v>1859</v>
      </c>
    </row>
    <row r="128" spans="2:6" ht="13">
      <c r="B128" s="20" t="s">
        <v>1886</v>
      </c>
      <c r="C128" s="21">
        <v>45777</v>
      </c>
      <c r="D128" s="22"/>
      <c r="E128" s="22"/>
      <c r="F128" s="23"/>
    </row>
    <row r="129" spans="2:7" ht="13">
      <c r="B129" s="20" t="s">
        <v>1887</v>
      </c>
      <c r="C129" s="24" t="s">
        <v>1888</v>
      </c>
      <c r="D129" s="20" t="s">
        <v>1889</v>
      </c>
      <c r="E129" s="20" t="s">
        <v>1890</v>
      </c>
      <c r="F129" s="25" t="s">
        <v>1891</v>
      </c>
      <c r="G129" s="14"/>
    </row>
    <row r="130" spans="2:7">
      <c r="B130" s="22" t="s">
        <v>1859</v>
      </c>
      <c r="C130" s="26" t="s">
        <v>1859</v>
      </c>
      <c r="D130" s="22" t="s">
        <v>1859</v>
      </c>
      <c r="E130" s="22" t="s">
        <v>1859</v>
      </c>
      <c r="F130" s="27" t="s">
        <v>1859</v>
      </c>
    </row>
    <row r="133" spans="2:7" ht="13">
      <c r="B133" s="2" t="s">
        <v>1892</v>
      </c>
    </row>
    <row r="134" spans="2:7" ht="13">
      <c r="B134" s="2"/>
    </row>
    <row r="135" spans="2:7" ht="13">
      <c r="B135" s="2" t="s">
        <v>1893</v>
      </c>
    </row>
    <row r="136" spans="2:7" ht="13">
      <c r="B136" s="20" t="s">
        <v>1894</v>
      </c>
      <c r="C136" s="24" t="s">
        <v>1895</v>
      </c>
      <c r="D136" s="2"/>
    </row>
    <row r="137" spans="2:7">
      <c r="B137" s="22" t="s">
        <v>1859</v>
      </c>
      <c r="C137" s="26" t="s">
        <v>1859</v>
      </c>
    </row>
    <row r="139" spans="2:7" ht="13">
      <c r="B139" s="20" t="s">
        <v>1896</v>
      </c>
      <c r="C139" s="24" t="s">
        <v>1895</v>
      </c>
    </row>
    <row r="140" spans="2:7">
      <c r="B140" s="22" t="s">
        <v>1859</v>
      </c>
      <c r="C140" s="26" t="s">
        <v>1859</v>
      </c>
    </row>
    <row r="142" spans="2:7" ht="13">
      <c r="B142" s="20" t="s">
        <v>1897</v>
      </c>
      <c r="C142" s="24" t="s">
        <v>1898</v>
      </c>
    </row>
    <row r="143" spans="2:7">
      <c r="B143" s="22" t="s">
        <v>1859</v>
      </c>
      <c r="C143" s="26" t="s">
        <v>1859</v>
      </c>
    </row>
    <row r="145" spans="2:7" ht="13">
      <c r="B145" s="20" t="s">
        <v>1899</v>
      </c>
      <c r="C145" s="24" t="s">
        <v>1898</v>
      </c>
    </row>
    <row r="146" spans="2:7">
      <c r="B146" s="22" t="s">
        <v>1859</v>
      </c>
      <c r="C146" s="26" t="s">
        <v>1859</v>
      </c>
    </row>
    <row r="148" spans="2:7" ht="13">
      <c r="B148" s="20" t="s">
        <v>1900</v>
      </c>
      <c r="C148" s="24" t="s">
        <v>1859</v>
      </c>
    </row>
    <row r="150" spans="2:7" ht="13">
      <c r="B150" s="20" t="s">
        <v>1901</v>
      </c>
      <c r="C150" s="21">
        <v>45777</v>
      </c>
      <c r="D150" s="22"/>
      <c r="E150" s="22"/>
      <c r="F150" s="23"/>
    </row>
    <row r="151" spans="2:7" ht="13">
      <c r="B151" s="20" t="s">
        <v>1887</v>
      </c>
      <c r="C151" s="24" t="s">
        <v>1888</v>
      </c>
      <c r="D151" s="20" t="s">
        <v>1889</v>
      </c>
      <c r="E151" s="20" t="s">
        <v>1890</v>
      </c>
      <c r="F151" s="25" t="s">
        <v>1891</v>
      </c>
      <c r="G151" s="14"/>
    </row>
    <row r="152" spans="2:7">
      <c r="B152" s="22" t="s">
        <v>1859</v>
      </c>
      <c r="C152" s="26" t="s">
        <v>1859</v>
      </c>
      <c r="D152" s="22" t="s">
        <v>1859</v>
      </c>
      <c r="E152" s="22" t="s">
        <v>1859</v>
      </c>
      <c r="F152" s="27" t="s">
        <v>1859</v>
      </c>
    </row>
    <row r="153" spans="2:7" ht="13">
      <c r="B153" s="2" t="s">
        <v>1892</v>
      </c>
    </row>
    <row r="154" spans="2:7" ht="13">
      <c r="B154" s="2"/>
    </row>
    <row r="155" spans="2:7" ht="13">
      <c r="B155" s="2" t="s">
        <v>1893</v>
      </c>
    </row>
    <row r="156" spans="2:7" ht="13">
      <c r="B156" s="20" t="s">
        <v>1894</v>
      </c>
      <c r="C156" s="24" t="s">
        <v>1895</v>
      </c>
      <c r="D156" s="2"/>
    </row>
    <row r="157" spans="2:7">
      <c r="B157" s="22" t="s">
        <v>1859</v>
      </c>
      <c r="C157" s="26" t="s">
        <v>1859</v>
      </c>
    </row>
    <row r="159" spans="2:7" ht="13">
      <c r="B159" s="20" t="s">
        <v>1896</v>
      </c>
      <c r="C159" s="24" t="s">
        <v>1895</v>
      </c>
    </row>
    <row r="160" spans="2:7">
      <c r="B160" s="22" t="s">
        <v>1859</v>
      </c>
      <c r="C160" s="26" t="s">
        <v>1859</v>
      </c>
    </row>
    <row r="162" spans="2:6" ht="13">
      <c r="B162" s="20" t="s">
        <v>1897</v>
      </c>
      <c r="C162" s="24" t="s">
        <v>1898</v>
      </c>
    </row>
    <row r="163" spans="2:6">
      <c r="B163" s="22" t="s">
        <v>1859</v>
      </c>
      <c r="C163" s="26" t="s">
        <v>1859</v>
      </c>
    </row>
    <row r="165" spans="2:6" ht="13">
      <c r="B165" s="20" t="s">
        <v>1899</v>
      </c>
      <c r="C165" s="24" t="s">
        <v>1898</v>
      </c>
    </row>
    <row r="166" spans="2:6">
      <c r="B166" s="22" t="s">
        <v>1859</v>
      </c>
      <c r="C166" s="26" t="s">
        <v>1859</v>
      </c>
    </row>
    <row r="168" spans="2:6" ht="13">
      <c r="B168" s="20" t="s">
        <v>1900</v>
      </c>
      <c r="C168" s="24" t="s">
        <v>1859</v>
      </c>
    </row>
    <row r="171" spans="2:6" ht="13">
      <c r="B171" s="2" t="s">
        <v>1902</v>
      </c>
    </row>
    <row r="173" spans="2:6" ht="13">
      <c r="B173" s="20" t="s">
        <v>1887</v>
      </c>
      <c r="C173" s="24" t="s">
        <v>1903</v>
      </c>
      <c r="D173" s="20" t="s">
        <v>1904</v>
      </c>
      <c r="E173" s="20" t="s">
        <v>1905</v>
      </c>
      <c r="F173" s="14"/>
    </row>
    <row r="174" spans="2:6">
      <c r="B174" s="22" t="s">
        <v>1859</v>
      </c>
      <c r="C174" s="26" t="s">
        <v>1859</v>
      </c>
      <c r="D174" s="22" t="s">
        <v>1859</v>
      </c>
      <c r="E174" s="22" t="s">
        <v>1859</v>
      </c>
    </row>
    <row r="177" spans="2:80" ht="13">
      <c r="B177" s="2" t="s">
        <v>1906</v>
      </c>
      <c r="C177" s="12" t="s">
        <v>1859</v>
      </c>
      <c r="D177" s="2"/>
      <c r="E177" s="2"/>
      <c r="F177" s="14"/>
      <c r="G177" s="14"/>
      <c r="H177" s="14"/>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row>
    <row r="179" spans="2:80" ht="13">
      <c r="B179" s="2" t="s">
        <v>1907</v>
      </c>
    </row>
    <row r="181" spans="2:80" ht="13">
      <c r="B181" s="20" t="s">
        <v>1908</v>
      </c>
      <c r="C181" s="24" t="s">
        <v>1895</v>
      </c>
      <c r="D181" s="2"/>
    </row>
    <row r="182" spans="2:80">
      <c r="B182" s="22" t="s">
        <v>1859</v>
      </c>
      <c r="C182" s="26" t="s">
        <v>1859</v>
      </c>
    </row>
    <row r="185" spans="2:80" ht="13">
      <c r="B185" s="20" t="s">
        <v>1909</v>
      </c>
      <c r="C185" s="24" t="s">
        <v>1910</v>
      </c>
      <c r="D185" s="2"/>
    </row>
    <row r="186" spans="2:80">
      <c r="B186" s="22" t="s">
        <v>1859</v>
      </c>
      <c r="C186" s="26" t="s">
        <v>1859</v>
      </c>
    </row>
    <row r="189" spans="2:80" ht="13">
      <c r="B189" s="2" t="s">
        <v>1911</v>
      </c>
    </row>
    <row r="192" spans="2:80" ht="13">
      <c r="B192" s="2" t="s">
        <v>1912</v>
      </c>
    </row>
    <row r="194" spans="2:80" ht="13">
      <c r="B194" s="20" t="s">
        <v>1887</v>
      </c>
      <c r="C194" s="24" t="s">
        <v>1913</v>
      </c>
      <c r="D194" s="20" t="s">
        <v>1903</v>
      </c>
      <c r="E194" s="20" t="s">
        <v>1904</v>
      </c>
      <c r="F194" s="25" t="s">
        <v>1905</v>
      </c>
      <c r="G194" s="14"/>
    </row>
    <row r="195" spans="2:80">
      <c r="B195" s="22" t="s">
        <v>1859</v>
      </c>
      <c r="C195" s="26" t="s">
        <v>1859</v>
      </c>
      <c r="D195" s="22" t="s">
        <v>1859</v>
      </c>
      <c r="E195" s="22" t="s">
        <v>1859</v>
      </c>
      <c r="F195" s="27" t="s">
        <v>1859</v>
      </c>
    </row>
    <row r="198" spans="2:80" ht="13">
      <c r="B198" s="2" t="s">
        <v>1906</v>
      </c>
      <c r="C198" s="12" t="s">
        <v>1859</v>
      </c>
      <c r="D198" s="2"/>
      <c r="E198" s="2"/>
      <c r="F198" s="14"/>
      <c r="G198" s="14"/>
      <c r="H198" s="14"/>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row>
    <row r="200" spans="2:80" ht="13">
      <c r="B200" s="2" t="s">
        <v>1907</v>
      </c>
    </row>
    <row r="202" spans="2:80" ht="13">
      <c r="B202" s="20" t="s">
        <v>1908</v>
      </c>
      <c r="C202" s="24" t="s">
        <v>1895</v>
      </c>
      <c r="D202" s="2"/>
    </row>
    <row r="203" spans="2:80">
      <c r="B203" s="22" t="s">
        <v>1859</v>
      </c>
      <c r="C203" s="26" t="s">
        <v>1859</v>
      </c>
    </row>
    <row r="206" spans="2:80" ht="13">
      <c r="B206" s="20" t="s">
        <v>1909</v>
      </c>
      <c r="C206" s="24" t="s">
        <v>1910</v>
      </c>
      <c r="D206" s="2"/>
    </row>
    <row r="207" spans="2:80">
      <c r="B207" s="22" t="s">
        <v>1859</v>
      </c>
      <c r="C207" s="26" t="s">
        <v>1859</v>
      </c>
    </row>
    <row r="210" spans="2:7" ht="13">
      <c r="B210" s="2" t="s">
        <v>1911</v>
      </c>
    </row>
    <row r="213" spans="2:7" ht="13">
      <c r="B213" s="2" t="s">
        <v>1914</v>
      </c>
    </row>
    <row r="214" spans="2:7" ht="13">
      <c r="B214" s="20" t="s">
        <v>1887</v>
      </c>
      <c r="C214" s="24" t="s">
        <v>1915</v>
      </c>
      <c r="D214" s="20" t="s">
        <v>1916</v>
      </c>
      <c r="E214" s="20" t="s">
        <v>1917</v>
      </c>
      <c r="F214" s="25" t="s">
        <v>1918</v>
      </c>
      <c r="G214" s="14"/>
    </row>
    <row r="215" spans="2:7">
      <c r="B215" s="22" t="s">
        <v>1859</v>
      </c>
      <c r="C215" s="26" t="s">
        <v>1859</v>
      </c>
      <c r="D215" s="22" t="s">
        <v>1859</v>
      </c>
      <c r="E215" s="22" t="s">
        <v>1859</v>
      </c>
      <c r="F215" s="27" t="s">
        <v>1859</v>
      </c>
    </row>
    <row r="216" spans="2:7">
      <c r="B216" s="1" t="s">
        <v>1919</v>
      </c>
    </row>
  </sheetData>
  <mergeCells count="3">
    <mergeCell ref="B1:E1"/>
    <mergeCell ref="C3:C7"/>
    <mergeCell ref="D3:D7"/>
  </mergeCells>
  <phoneticPr fontId="0" type="noConversion"/>
  <hyperlinks>
    <hyperlink ref="A1" location="Index!A1" display="Index" xr:uid="{CD13D6B6-3A18-4EE2-9A08-17A47393A495}"/>
  </hyperlinks>
  <pageMargins left="0.75" right="0.75" top="1" bottom="1" header="0.5" footer="0.5"/>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202C5-531A-4D26-919A-EED958B1E17D}">
  <sheetPr codeName="Sheet54"/>
  <dimension ref="A1:CB171"/>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9.81640625" style="1" customWidth="1"/>
    <col min="6" max="6" width="29" style="4" bestFit="1" customWidth="1"/>
    <col min="7" max="7" width="18.1796875" style="4" bestFit="1" customWidth="1"/>
    <col min="8" max="8" width="9.1796875" style="4"/>
    <col min="9" max="16384" width="9.1796875" style="1"/>
  </cols>
  <sheetData>
    <row r="1" spans="1:9" ht="13">
      <c r="A1" s="3" t="s">
        <v>1693</v>
      </c>
      <c r="B1" s="206" t="s">
        <v>1804</v>
      </c>
      <c r="C1" s="206"/>
      <c r="D1" s="206"/>
      <c r="E1" s="206"/>
    </row>
    <row r="3" spans="1:9" ht="14.5">
      <c r="B3" s="5" t="s">
        <v>1804</v>
      </c>
      <c r="C3" s="207"/>
      <c r="D3" s="213"/>
    </row>
    <row r="4" spans="1:9" ht="14.5">
      <c r="B4" s="7" t="s">
        <v>1670</v>
      </c>
      <c r="C4" s="207"/>
      <c r="D4" s="213"/>
    </row>
    <row r="5" spans="1:9" ht="14.5">
      <c r="B5" s="7" t="s">
        <v>1829</v>
      </c>
      <c r="C5" s="207"/>
      <c r="D5" s="213"/>
    </row>
    <row r="6" spans="1:9" ht="14.5">
      <c r="B6" s="16" t="s">
        <v>2385</v>
      </c>
      <c r="C6" s="207"/>
      <c r="D6" s="213"/>
    </row>
    <row r="7" spans="1:9" ht="14.5">
      <c r="B7" s="19" t="s">
        <v>1047</v>
      </c>
      <c r="C7" s="207"/>
      <c r="D7" s="213"/>
    </row>
    <row r="8" spans="1:9" ht="29">
      <c r="B8" s="7" t="s">
        <v>1832</v>
      </c>
      <c r="C8" s="30" t="s">
        <v>1833</v>
      </c>
      <c r="D8" s="30" t="s">
        <v>1834</v>
      </c>
    </row>
    <row r="10" spans="1:9">
      <c r="B10" s="1" t="s">
        <v>1847</v>
      </c>
    </row>
    <row r="12" spans="1:9" ht="13">
      <c r="B12" s="10" t="s">
        <v>1835</v>
      </c>
      <c r="C12" s="11" t="s">
        <v>1836</v>
      </c>
      <c r="D12" s="10" t="s">
        <v>1837</v>
      </c>
      <c r="E12" s="10" t="s">
        <v>1838</v>
      </c>
      <c r="F12" s="13" t="s">
        <v>1848</v>
      </c>
      <c r="G12" s="13" t="s">
        <v>1849</v>
      </c>
      <c r="H12" s="13" t="s">
        <v>1850</v>
      </c>
      <c r="I12" s="2" t="s">
        <v>1851</v>
      </c>
    </row>
    <row r="13" spans="1:9" ht="13">
      <c r="B13" s="2" t="s">
        <v>1839</v>
      </c>
    </row>
    <row r="14" spans="1:9" ht="13">
      <c r="B14" s="2" t="s">
        <v>1840</v>
      </c>
    </row>
    <row r="15" spans="1:9">
      <c r="B15" s="1" t="s">
        <v>2623</v>
      </c>
      <c r="C15" s="9" t="s">
        <v>1841</v>
      </c>
      <c r="D15" s="1" t="s">
        <v>2127</v>
      </c>
      <c r="E15" s="1" t="s">
        <v>2256</v>
      </c>
      <c r="F15" s="4">
        <v>20510</v>
      </c>
      <c r="G15" s="4">
        <v>1304.23</v>
      </c>
      <c r="H15" s="4">
        <v>6.54</v>
      </c>
    </row>
    <row r="16" spans="1:9">
      <c r="B16" s="1" t="s">
        <v>2632</v>
      </c>
      <c r="C16" s="9" t="s">
        <v>1841</v>
      </c>
      <c r="D16" s="1" t="s">
        <v>2094</v>
      </c>
      <c r="E16" s="1" t="s">
        <v>2267</v>
      </c>
      <c r="F16" s="4">
        <v>7002</v>
      </c>
      <c r="G16" s="4">
        <v>1151.97</v>
      </c>
      <c r="H16" s="4">
        <v>5.77</v>
      </c>
    </row>
    <row r="17" spans="2:8">
      <c r="B17" s="1" t="s">
        <v>3146</v>
      </c>
      <c r="C17" s="9" t="s">
        <v>1841</v>
      </c>
      <c r="D17" s="1" t="s">
        <v>1048</v>
      </c>
      <c r="E17" s="1" t="s">
        <v>1049</v>
      </c>
      <c r="F17" s="4">
        <v>122721</v>
      </c>
      <c r="G17" s="4">
        <v>1061.23</v>
      </c>
      <c r="H17" s="4">
        <v>5.32</v>
      </c>
    </row>
    <row r="18" spans="2:8">
      <c r="B18" s="1" t="s">
        <v>3147</v>
      </c>
      <c r="C18" s="9" t="s">
        <v>1841</v>
      </c>
      <c r="D18" s="1" t="s">
        <v>2098</v>
      </c>
      <c r="E18" s="1" t="s">
        <v>1050</v>
      </c>
      <c r="F18" s="4">
        <v>16334</v>
      </c>
      <c r="G18" s="4">
        <v>994.25</v>
      </c>
      <c r="H18" s="4">
        <v>4.9800000000000004</v>
      </c>
    </row>
    <row r="19" spans="2:8">
      <c r="B19" s="1" t="s">
        <v>2642</v>
      </c>
      <c r="C19" s="9" t="s">
        <v>1841</v>
      </c>
      <c r="D19" s="1" t="s">
        <v>2104</v>
      </c>
      <c r="E19" s="1" t="s">
        <v>2275</v>
      </c>
      <c r="F19" s="4">
        <v>40063</v>
      </c>
      <c r="G19" s="4">
        <v>869.33</v>
      </c>
      <c r="H19" s="4">
        <v>4.3600000000000003</v>
      </c>
    </row>
    <row r="20" spans="2:8">
      <c r="B20" s="1" t="s">
        <v>3032</v>
      </c>
      <c r="C20" s="9" t="s">
        <v>1841</v>
      </c>
      <c r="D20" s="1" t="s">
        <v>2343</v>
      </c>
      <c r="E20" s="1" t="s">
        <v>2344</v>
      </c>
      <c r="F20" s="4">
        <v>201886</v>
      </c>
      <c r="G20" s="4">
        <v>846.31</v>
      </c>
      <c r="H20" s="4">
        <v>4.24</v>
      </c>
    </row>
    <row r="21" spans="2:8">
      <c r="B21" s="1" t="s">
        <v>3062</v>
      </c>
      <c r="C21" s="9" t="s">
        <v>1841</v>
      </c>
      <c r="D21" s="1" t="s">
        <v>2212</v>
      </c>
      <c r="E21" s="1" t="s">
        <v>2389</v>
      </c>
      <c r="F21" s="4">
        <v>15712</v>
      </c>
      <c r="G21" s="4">
        <v>824.8</v>
      </c>
      <c r="H21" s="4">
        <v>4.13</v>
      </c>
    </row>
    <row r="22" spans="2:8">
      <c r="B22" s="1" t="s">
        <v>3060</v>
      </c>
      <c r="C22" s="9" t="s">
        <v>1841</v>
      </c>
      <c r="D22" s="1" t="s">
        <v>2142</v>
      </c>
      <c r="E22" s="1" t="s">
        <v>2387</v>
      </c>
      <c r="F22" s="4">
        <v>43421</v>
      </c>
      <c r="G22" s="4">
        <v>809.58</v>
      </c>
      <c r="H22" s="4">
        <v>4.0599999999999996</v>
      </c>
    </row>
    <row r="23" spans="2:8">
      <c r="B23" s="1" t="s">
        <v>3109</v>
      </c>
      <c r="C23" s="9" t="s">
        <v>1841</v>
      </c>
      <c r="D23" s="1" t="s">
        <v>2286</v>
      </c>
      <c r="E23" s="1" t="s">
        <v>1019</v>
      </c>
      <c r="F23" s="4">
        <v>24943</v>
      </c>
      <c r="G23" s="4">
        <v>730.53</v>
      </c>
      <c r="H23" s="4">
        <v>3.66</v>
      </c>
    </row>
    <row r="24" spans="2:8">
      <c r="B24" s="1" t="s">
        <v>2965</v>
      </c>
      <c r="C24" s="9" t="s">
        <v>1841</v>
      </c>
      <c r="D24" s="1" t="s">
        <v>2142</v>
      </c>
      <c r="E24" s="1" t="s">
        <v>2143</v>
      </c>
      <c r="F24" s="4">
        <v>178289</v>
      </c>
      <c r="G24" s="4">
        <v>727.78</v>
      </c>
      <c r="H24" s="4">
        <v>3.65</v>
      </c>
    </row>
    <row r="25" spans="2:8">
      <c r="B25" s="1" t="s">
        <v>2624</v>
      </c>
      <c r="C25" s="9" t="s">
        <v>1841</v>
      </c>
      <c r="D25" s="1" t="s">
        <v>2149</v>
      </c>
      <c r="E25" s="1" t="s">
        <v>2257</v>
      </c>
      <c r="F25" s="4">
        <v>309294</v>
      </c>
      <c r="G25" s="4">
        <v>719.17</v>
      </c>
      <c r="H25" s="4">
        <v>3.6</v>
      </c>
    </row>
    <row r="26" spans="2:8">
      <c r="B26" s="1" t="s">
        <v>2622</v>
      </c>
      <c r="C26" s="9" t="s">
        <v>1841</v>
      </c>
      <c r="D26" s="1" t="s">
        <v>2170</v>
      </c>
      <c r="E26" s="1" t="s">
        <v>2255</v>
      </c>
      <c r="F26" s="4">
        <v>5449</v>
      </c>
      <c r="G26" s="4">
        <v>717.74</v>
      </c>
      <c r="H26" s="4">
        <v>3.6</v>
      </c>
    </row>
    <row r="27" spans="2:8">
      <c r="B27" s="1" t="s">
        <v>3048</v>
      </c>
      <c r="C27" s="9" t="s">
        <v>1841</v>
      </c>
      <c r="D27" s="1" t="s">
        <v>2122</v>
      </c>
      <c r="E27" s="1" t="s">
        <v>2363</v>
      </c>
      <c r="F27" s="4">
        <v>102940</v>
      </c>
      <c r="G27" s="4">
        <v>689.6</v>
      </c>
      <c r="H27" s="4">
        <v>3.46</v>
      </c>
    </row>
    <row r="28" spans="2:8">
      <c r="B28" s="1" t="s">
        <v>3127</v>
      </c>
      <c r="C28" s="9" t="s">
        <v>1841</v>
      </c>
      <c r="D28" s="1" t="s">
        <v>2098</v>
      </c>
      <c r="E28" s="1" t="s">
        <v>1639</v>
      </c>
      <c r="F28" s="4">
        <v>49111</v>
      </c>
      <c r="G28" s="4">
        <v>678.32</v>
      </c>
      <c r="H28" s="4">
        <v>3.4</v>
      </c>
    </row>
    <row r="29" spans="2:8">
      <c r="B29" s="1" t="s">
        <v>3148</v>
      </c>
      <c r="C29" s="9" t="s">
        <v>1841</v>
      </c>
      <c r="D29" s="1" t="s">
        <v>2175</v>
      </c>
      <c r="E29" s="1" t="s">
        <v>1051</v>
      </c>
      <c r="F29" s="4">
        <v>94816</v>
      </c>
      <c r="G29" s="4">
        <v>678.31</v>
      </c>
      <c r="H29" s="4">
        <v>3.4</v>
      </c>
    </row>
    <row r="30" spans="2:8">
      <c r="B30" s="1" t="s">
        <v>3149</v>
      </c>
      <c r="C30" s="9" t="s">
        <v>1841</v>
      </c>
      <c r="D30" s="1" t="s">
        <v>2149</v>
      </c>
      <c r="E30" s="1" t="s">
        <v>1052</v>
      </c>
      <c r="F30" s="4">
        <v>9097</v>
      </c>
      <c r="G30" s="4">
        <v>643.11</v>
      </c>
      <c r="H30" s="4">
        <v>3.22</v>
      </c>
    </row>
    <row r="31" spans="2:8">
      <c r="B31" s="1" t="s">
        <v>3067</v>
      </c>
      <c r="C31" s="9" t="s">
        <v>1841</v>
      </c>
      <c r="D31" s="1" t="s">
        <v>2394</v>
      </c>
      <c r="E31" s="1" t="s">
        <v>2395</v>
      </c>
      <c r="F31" s="4">
        <v>262448</v>
      </c>
      <c r="G31" s="4">
        <v>591.32000000000005</v>
      </c>
      <c r="H31" s="4">
        <v>2.96</v>
      </c>
    </row>
    <row r="32" spans="2:8">
      <c r="B32" s="1" t="s">
        <v>3150</v>
      </c>
      <c r="C32" s="9" t="s">
        <v>1841</v>
      </c>
      <c r="D32" s="1" t="s">
        <v>2104</v>
      </c>
      <c r="E32" s="1" t="s">
        <v>1053</v>
      </c>
      <c r="F32" s="4">
        <v>6765</v>
      </c>
      <c r="G32" s="4">
        <v>584.12</v>
      </c>
      <c r="H32" s="4">
        <v>2.93</v>
      </c>
    </row>
    <row r="33" spans="2:8">
      <c r="B33" s="1" t="s">
        <v>3151</v>
      </c>
      <c r="C33" s="9" t="s">
        <v>1841</v>
      </c>
      <c r="D33" s="1" t="s">
        <v>2153</v>
      </c>
      <c r="E33" s="1" t="s">
        <v>1054</v>
      </c>
      <c r="F33" s="4">
        <v>90639</v>
      </c>
      <c r="G33" s="4">
        <v>568.13</v>
      </c>
      <c r="H33" s="4">
        <v>2.85</v>
      </c>
    </row>
    <row r="34" spans="2:8">
      <c r="B34" s="1" t="s">
        <v>3152</v>
      </c>
      <c r="C34" s="9" t="s">
        <v>1841</v>
      </c>
      <c r="D34" s="1" t="s">
        <v>2104</v>
      </c>
      <c r="E34" s="1" t="s">
        <v>1055</v>
      </c>
      <c r="F34" s="4">
        <v>36989</v>
      </c>
      <c r="G34" s="4">
        <v>551.95000000000005</v>
      </c>
      <c r="H34" s="4">
        <v>2.77</v>
      </c>
    </row>
    <row r="35" spans="2:8">
      <c r="B35" s="1" t="s">
        <v>3153</v>
      </c>
      <c r="C35" s="9" t="s">
        <v>1841</v>
      </c>
      <c r="D35" s="1" t="s">
        <v>2104</v>
      </c>
      <c r="E35" s="1" t="s">
        <v>1056</v>
      </c>
      <c r="F35" s="4">
        <v>84538</v>
      </c>
      <c r="G35" s="4">
        <v>517.12</v>
      </c>
      <c r="H35" s="4">
        <v>2.59</v>
      </c>
    </row>
    <row r="36" spans="2:8">
      <c r="B36" s="1" t="s">
        <v>3113</v>
      </c>
      <c r="C36" s="9" t="s">
        <v>1841</v>
      </c>
      <c r="D36" s="1" t="s">
        <v>1023</v>
      </c>
      <c r="E36" s="1" t="s">
        <v>1024</v>
      </c>
      <c r="F36" s="4">
        <v>160011</v>
      </c>
      <c r="G36" s="4">
        <v>502.59</v>
      </c>
      <c r="H36" s="4">
        <v>2.52</v>
      </c>
    </row>
    <row r="37" spans="2:8">
      <c r="B37" s="1" t="s">
        <v>3154</v>
      </c>
      <c r="C37" s="9" t="s">
        <v>1841</v>
      </c>
      <c r="D37" s="1" t="s">
        <v>1048</v>
      </c>
      <c r="E37" s="1" t="s">
        <v>1057</v>
      </c>
      <c r="F37" s="4">
        <v>29865</v>
      </c>
      <c r="G37" s="4">
        <v>485.4</v>
      </c>
      <c r="H37" s="4">
        <v>2.4300000000000002</v>
      </c>
    </row>
    <row r="38" spans="2:8">
      <c r="B38" s="1" t="s">
        <v>2641</v>
      </c>
      <c r="C38" s="9" t="s">
        <v>1841</v>
      </c>
      <c r="D38" s="1" t="s">
        <v>2149</v>
      </c>
      <c r="E38" s="1" t="s">
        <v>2276</v>
      </c>
      <c r="F38" s="4">
        <v>9371</v>
      </c>
      <c r="G38" s="4">
        <v>484.71</v>
      </c>
      <c r="H38" s="4">
        <v>2.4300000000000002</v>
      </c>
    </row>
    <row r="39" spans="2:8">
      <c r="B39" s="1" t="s">
        <v>3051</v>
      </c>
      <c r="C39" s="9" t="s">
        <v>1841</v>
      </c>
      <c r="D39" s="1" t="s">
        <v>2366</v>
      </c>
      <c r="E39" s="1" t="s">
        <v>2367</v>
      </c>
      <c r="F39" s="4">
        <v>73175</v>
      </c>
      <c r="G39" s="4">
        <v>457.09</v>
      </c>
      <c r="H39" s="4">
        <v>2.29</v>
      </c>
    </row>
    <row r="40" spans="2:8">
      <c r="B40" s="1" t="s">
        <v>3065</v>
      </c>
      <c r="C40" s="9" t="s">
        <v>1841</v>
      </c>
      <c r="D40" s="1" t="s">
        <v>2175</v>
      </c>
      <c r="E40" s="1" t="s">
        <v>2392</v>
      </c>
      <c r="F40" s="4">
        <v>52592</v>
      </c>
      <c r="G40" s="4">
        <v>414.27</v>
      </c>
      <c r="H40" s="4">
        <v>2.08</v>
      </c>
    </row>
    <row r="41" spans="2:8">
      <c r="B41" s="1" t="s">
        <v>3155</v>
      </c>
      <c r="C41" s="9" t="s">
        <v>1841</v>
      </c>
      <c r="D41" s="1" t="s">
        <v>2083</v>
      </c>
      <c r="E41" s="1" t="s">
        <v>1058</v>
      </c>
      <c r="F41" s="4">
        <v>7729</v>
      </c>
      <c r="G41" s="4">
        <v>411.3</v>
      </c>
      <c r="H41" s="4">
        <v>2.06</v>
      </c>
    </row>
    <row r="42" spans="2:8">
      <c r="B42" s="1" t="s">
        <v>1059</v>
      </c>
      <c r="C42" s="9" t="s">
        <v>1841</v>
      </c>
      <c r="D42" s="1" t="s">
        <v>2094</v>
      </c>
      <c r="E42" s="1" t="s">
        <v>1060</v>
      </c>
      <c r="F42" s="4">
        <v>68487</v>
      </c>
      <c r="G42" s="4">
        <v>353.77</v>
      </c>
      <c r="H42" s="4">
        <v>1.77</v>
      </c>
    </row>
    <row r="43" spans="2:8">
      <c r="B43" s="1" t="s">
        <v>3116</v>
      </c>
      <c r="C43" s="9" t="s">
        <v>1841</v>
      </c>
      <c r="D43" s="1" t="s">
        <v>2098</v>
      </c>
      <c r="E43" s="1" t="s">
        <v>1027</v>
      </c>
      <c r="F43" s="4">
        <v>14216</v>
      </c>
      <c r="G43" s="4">
        <v>297.91000000000003</v>
      </c>
      <c r="H43" s="4">
        <v>1.49</v>
      </c>
    </row>
    <row r="44" spans="2:8">
      <c r="B44" s="1" t="s">
        <v>3123</v>
      </c>
      <c r="C44" s="9" t="s">
        <v>1841</v>
      </c>
      <c r="D44" s="1" t="s">
        <v>2094</v>
      </c>
      <c r="E44" s="1" t="s">
        <v>1034</v>
      </c>
      <c r="F44" s="4">
        <v>23927</v>
      </c>
      <c r="G44" s="4">
        <v>295.76</v>
      </c>
      <c r="H44" s="4">
        <v>1.48</v>
      </c>
    </row>
    <row r="45" spans="2:8" ht="13">
      <c r="B45" s="2" t="s">
        <v>1844</v>
      </c>
      <c r="C45" s="12"/>
      <c r="D45" s="2"/>
      <c r="E45" s="2"/>
      <c r="F45" s="14"/>
      <c r="G45" s="14">
        <f>SUM(G12:G44)</f>
        <v>19961.7</v>
      </c>
      <c r="H45" s="14">
        <f>SUM(H12:H44)</f>
        <v>100.04</v>
      </c>
    </row>
    <row r="46" spans="2:8" ht="13">
      <c r="B46" s="2" t="s">
        <v>1845</v>
      </c>
      <c r="C46" s="12"/>
      <c r="D46" s="2"/>
      <c r="E46" s="2"/>
      <c r="F46" s="14"/>
      <c r="G46" s="14">
        <v>10.73</v>
      </c>
      <c r="H46" s="14">
        <v>0.05</v>
      </c>
    </row>
    <row r="47" spans="2:8" ht="13">
      <c r="B47" s="2" t="s">
        <v>1846</v>
      </c>
      <c r="C47" s="12"/>
      <c r="D47" s="2"/>
      <c r="E47" s="2"/>
      <c r="F47" s="14"/>
      <c r="G47" s="14">
        <v>19972.43</v>
      </c>
      <c r="H47" s="14">
        <v>100.09</v>
      </c>
    </row>
    <row r="48" spans="2:8" ht="13">
      <c r="B48" s="2" t="s">
        <v>1852</v>
      </c>
      <c r="C48" s="12"/>
      <c r="D48" s="2"/>
      <c r="E48" s="2"/>
      <c r="F48" s="14"/>
      <c r="G48" s="14">
        <v>-19.503013329999231</v>
      </c>
      <c r="H48" s="14">
        <v>-9.0000000000003411E-2</v>
      </c>
    </row>
    <row r="49" spans="2:8" ht="13">
      <c r="B49" s="2" t="s">
        <v>1853</v>
      </c>
      <c r="C49" s="12"/>
      <c r="D49" s="2"/>
      <c r="E49" s="2"/>
      <c r="F49" s="14"/>
      <c r="G49" s="14">
        <v>19952.926986670001</v>
      </c>
      <c r="H49" s="14">
        <v>100</v>
      </c>
    </row>
    <row r="50" spans="2:8">
      <c r="B50" s="1" t="s">
        <v>1854</v>
      </c>
    </row>
    <row r="51" spans="2:8" ht="13">
      <c r="B51" s="2" t="s">
        <v>1855</v>
      </c>
    </row>
    <row r="52" spans="2:8" ht="13">
      <c r="B52" s="2" t="s">
        <v>1856</v>
      </c>
      <c r="C52" s="9" t="s">
        <v>1857</v>
      </c>
    </row>
    <row r="53" spans="2:8" ht="13">
      <c r="B53" s="2" t="s">
        <v>1860</v>
      </c>
      <c r="C53" s="9" t="s">
        <v>1859</v>
      </c>
    </row>
    <row r="54" spans="2:8" ht="13">
      <c r="B54" s="2" t="s">
        <v>1861</v>
      </c>
      <c r="C54" s="9" t="s">
        <v>1859</v>
      </c>
    </row>
    <row r="55" spans="2:8" ht="13">
      <c r="B55" s="2" t="s">
        <v>1862</v>
      </c>
      <c r="C55" s="9" t="s">
        <v>1863</v>
      </c>
    </row>
    <row r="56" spans="2:8" ht="13">
      <c r="B56" s="2" t="s">
        <v>1061</v>
      </c>
      <c r="C56" s="12"/>
    </row>
    <row r="57" spans="2:8" ht="13">
      <c r="B57" s="2" t="s">
        <v>1062</v>
      </c>
      <c r="C57" s="12"/>
    </row>
    <row r="58" spans="2:8" ht="13">
      <c r="B58" s="2" t="s">
        <v>1063</v>
      </c>
      <c r="C58" s="12"/>
    </row>
    <row r="59" spans="2:8" ht="13">
      <c r="B59" s="2" t="s">
        <v>1064</v>
      </c>
      <c r="C59" s="12"/>
    </row>
    <row r="60" spans="2:8" ht="13">
      <c r="B60" s="2" t="s">
        <v>1065</v>
      </c>
      <c r="C60" s="12"/>
    </row>
    <row r="61" spans="2:8" ht="13">
      <c r="B61" s="2" t="s">
        <v>1066</v>
      </c>
      <c r="C61" s="12"/>
    </row>
    <row r="62" spans="2:8" ht="13">
      <c r="B62" s="2" t="s">
        <v>1067</v>
      </c>
      <c r="C62" s="12"/>
    </row>
    <row r="63" spans="2:8" ht="13">
      <c r="B63" s="2" t="s">
        <v>1068</v>
      </c>
      <c r="C63" s="12"/>
    </row>
    <row r="64" spans="2:8" ht="13">
      <c r="B64" s="2" t="s">
        <v>2935</v>
      </c>
      <c r="C64" s="12"/>
    </row>
    <row r="65" spans="2:4">
      <c r="B65" s="1" t="s">
        <v>1873</v>
      </c>
    </row>
    <row r="66" spans="2:4">
      <c r="B66" s="1" t="s">
        <v>2054</v>
      </c>
    </row>
    <row r="69" spans="2:4" ht="14.5">
      <c r="B69" s="37" t="s">
        <v>2055</v>
      </c>
      <c r="C69" s="39"/>
    </row>
    <row r="70" spans="2:4" ht="14.5">
      <c r="B70" s="37" t="s">
        <v>2056</v>
      </c>
      <c r="C70" s="40" t="s">
        <v>2057</v>
      </c>
    </row>
    <row r="71" spans="2:4" ht="14.5">
      <c r="B71" s="16" t="s">
        <v>2058</v>
      </c>
      <c r="C71" s="17" t="s">
        <v>2059</v>
      </c>
    </row>
    <row r="72" spans="2:4" ht="14.5">
      <c r="B72" s="16" t="s">
        <v>2060</v>
      </c>
      <c r="C72" s="17" t="s">
        <v>2059</v>
      </c>
    </row>
    <row r="73" spans="2:4" ht="14.5">
      <c r="B73" s="16" t="s">
        <v>2061</v>
      </c>
      <c r="C73" s="17" t="s">
        <v>2059</v>
      </c>
    </row>
    <row r="74" spans="2:4" ht="14.5">
      <c r="B74" s="16" t="s">
        <v>2062</v>
      </c>
      <c r="C74" s="17" t="s">
        <v>2059</v>
      </c>
    </row>
    <row r="75" spans="2:4" ht="14.5">
      <c r="B75" s="16" t="s">
        <v>2063</v>
      </c>
      <c r="C75" s="17" t="s">
        <v>2059</v>
      </c>
    </row>
    <row r="76" spans="2:4" ht="14.5">
      <c r="B76" s="16" t="s">
        <v>2064</v>
      </c>
      <c r="C76" s="17" t="s">
        <v>2059</v>
      </c>
    </row>
    <row r="77" spans="2:4" ht="14.5">
      <c r="B77" s="37" t="s">
        <v>2065</v>
      </c>
      <c r="C77" s="39" t="s">
        <v>2059</v>
      </c>
    </row>
    <row r="79" spans="2:4" ht="14.5">
      <c r="B79" s="16" t="s">
        <v>1882</v>
      </c>
      <c r="C79" s="17"/>
      <c r="D79" s="16"/>
    </row>
    <row r="80" spans="2:4" ht="29">
      <c r="B80" s="19" t="s">
        <v>1883</v>
      </c>
      <c r="C80" s="18" t="s">
        <v>1884</v>
      </c>
      <c r="D80" s="19" t="s">
        <v>1885</v>
      </c>
    </row>
    <row r="81" spans="2:7" ht="14.5">
      <c r="B81" s="16" t="s">
        <v>1859</v>
      </c>
      <c r="C81" s="17" t="s">
        <v>1859</v>
      </c>
      <c r="D81" s="16" t="s">
        <v>1859</v>
      </c>
    </row>
    <row r="83" spans="2:7" ht="13">
      <c r="B83" s="20" t="s">
        <v>1886</v>
      </c>
      <c r="C83" s="21">
        <v>45777</v>
      </c>
      <c r="D83" s="22"/>
      <c r="E83" s="22"/>
      <c r="F83" s="23"/>
    </row>
    <row r="84" spans="2:7" ht="13">
      <c r="B84" s="20" t="s">
        <v>1887</v>
      </c>
      <c r="C84" s="24" t="s">
        <v>1888</v>
      </c>
      <c r="D84" s="20" t="s">
        <v>1889</v>
      </c>
      <c r="E84" s="20" t="s">
        <v>1890</v>
      </c>
      <c r="F84" s="25" t="s">
        <v>1891</v>
      </c>
      <c r="G84" s="14"/>
    </row>
    <row r="85" spans="2:7">
      <c r="B85" s="22" t="s">
        <v>1859</v>
      </c>
      <c r="C85" s="26" t="s">
        <v>1859</v>
      </c>
      <c r="D85" s="22" t="s">
        <v>1859</v>
      </c>
      <c r="E85" s="22" t="s">
        <v>1859</v>
      </c>
      <c r="F85" s="27" t="s">
        <v>1859</v>
      </c>
    </row>
    <row r="88" spans="2:7" ht="13">
      <c r="B88" s="2" t="s">
        <v>1892</v>
      </c>
    </row>
    <row r="89" spans="2:7" ht="13">
      <c r="B89" s="2"/>
    </row>
    <row r="90" spans="2:7" ht="13">
      <c r="B90" s="2" t="s">
        <v>1893</v>
      </c>
    </row>
    <row r="91" spans="2:7" ht="13">
      <c r="B91" s="20" t="s">
        <v>1894</v>
      </c>
      <c r="C91" s="24" t="s">
        <v>1895</v>
      </c>
      <c r="D91" s="2"/>
    </row>
    <row r="92" spans="2:7">
      <c r="B92" s="22" t="s">
        <v>1859</v>
      </c>
      <c r="C92" s="26" t="s">
        <v>1859</v>
      </c>
    </row>
    <row r="94" spans="2:7" ht="13">
      <c r="B94" s="20" t="s">
        <v>1896</v>
      </c>
      <c r="C94" s="24" t="s">
        <v>1895</v>
      </c>
    </row>
    <row r="95" spans="2:7">
      <c r="B95" s="22" t="s">
        <v>1859</v>
      </c>
      <c r="C95" s="26" t="s">
        <v>1859</v>
      </c>
    </row>
    <row r="97" spans="2:7" ht="13">
      <c r="B97" s="20" t="s">
        <v>1897</v>
      </c>
      <c r="C97" s="24" t="s">
        <v>1898</v>
      </c>
    </row>
    <row r="98" spans="2:7">
      <c r="B98" s="22" t="s">
        <v>1859</v>
      </c>
      <c r="C98" s="26" t="s">
        <v>1859</v>
      </c>
    </row>
    <row r="100" spans="2:7" ht="13">
      <c r="B100" s="20" t="s">
        <v>1899</v>
      </c>
      <c r="C100" s="24" t="s">
        <v>1898</v>
      </c>
    </row>
    <row r="101" spans="2:7">
      <c r="B101" s="22" t="s">
        <v>1859</v>
      </c>
      <c r="C101" s="26" t="s">
        <v>1859</v>
      </c>
    </row>
    <row r="103" spans="2:7" ht="13">
      <c r="B103" s="20" t="s">
        <v>1900</v>
      </c>
      <c r="C103" s="24" t="s">
        <v>1859</v>
      </c>
    </row>
    <row r="105" spans="2:7" ht="13">
      <c r="B105" s="20" t="s">
        <v>1901</v>
      </c>
      <c r="C105" s="21">
        <v>45777</v>
      </c>
      <c r="D105" s="22"/>
      <c r="E105" s="22"/>
      <c r="F105" s="23"/>
    </row>
    <row r="106" spans="2:7" ht="13">
      <c r="B106" s="20" t="s">
        <v>1887</v>
      </c>
      <c r="C106" s="24" t="s">
        <v>1888</v>
      </c>
      <c r="D106" s="20" t="s">
        <v>1889</v>
      </c>
      <c r="E106" s="20" t="s">
        <v>1890</v>
      </c>
      <c r="F106" s="25" t="s">
        <v>1891</v>
      </c>
      <c r="G106" s="14"/>
    </row>
    <row r="107" spans="2:7">
      <c r="B107" s="22" t="s">
        <v>1859</v>
      </c>
      <c r="C107" s="26" t="s">
        <v>1859</v>
      </c>
      <c r="D107" s="22" t="s">
        <v>1859</v>
      </c>
      <c r="E107" s="22" t="s">
        <v>1859</v>
      </c>
      <c r="F107" s="27" t="s">
        <v>1859</v>
      </c>
    </row>
    <row r="108" spans="2:7" ht="13">
      <c r="B108" s="2" t="s">
        <v>1892</v>
      </c>
    </row>
    <row r="109" spans="2:7" ht="13">
      <c r="B109" s="2"/>
    </row>
    <row r="110" spans="2:7" ht="13">
      <c r="B110" s="2" t="s">
        <v>1893</v>
      </c>
    </row>
    <row r="111" spans="2:7" ht="13">
      <c r="B111" s="20" t="s">
        <v>1894</v>
      </c>
      <c r="C111" s="24" t="s">
        <v>1895</v>
      </c>
      <c r="D111" s="2"/>
    </row>
    <row r="112" spans="2:7">
      <c r="B112" s="22" t="s">
        <v>1859</v>
      </c>
      <c r="C112" s="26" t="s">
        <v>1859</v>
      </c>
    </row>
    <row r="114" spans="2:6" ht="13">
      <c r="B114" s="20" t="s">
        <v>1896</v>
      </c>
      <c r="C114" s="24" t="s">
        <v>1895</v>
      </c>
    </row>
    <row r="115" spans="2:6">
      <c r="B115" s="22" t="s">
        <v>1859</v>
      </c>
      <c r="C115" s="26" t="s">
        <v>1859</v>
      </c>
    </row>
    <row r="117" spans="2:6" ht="13">
      <c r="B117" s="20" t="s">
        <v>1897</v>
      </c>
      <c r="C117" s="24" t="s">
        <v>1898</v>
      </c>
    </row>
    <row r="118" spans="2:6">
      <c r="B118" s="22" t="s">
        <v>1859</v>
      </c>
      <c r="C118" s="26" t="s">
        <v>1859</v>
      </c>
    </row>
    <row r="120" spans="2:6" ht="13">
      <c r="B120" s="20" t="s">
        <v>1899</v>
      </c>
      <c r="C120" s="24" t="s">
        <v>1898</v>
      </c>
    </row>
    <row r="121" spans="2:6">
      <c r="B121" s="22" t="s">
        <v>1859</v>
      </c>
      <c r="C121" s="26" t="s">
        <v>1859</v>
      </c>
    </row>
    <row r="123" spans="2:6" ht="13">
      <c r="B123" s="20" t="s">
        <v>1900</v>
      </c>
      <c r="C123" s="24" t="s">
        <v>1859</v>
      </c>
    </row>
    <row r="126" spans="2:6" ht="13">
      <c r="B126" s="2" t="s">
        <v>1902</v>
      </c>
    </row>
    <row r="128" spans="2:6" ht="13">
      <c r="B128" s="20" t="s">
        <v>1887</v>
      </c>
      <c r="C128" s="24" t="s">
        <v>1903</v>
      </c>
      <c r="D128" s="20" t="s">
        <v>1904</v>
      </c>
      <c r="E128" s="20" t="s">
        <v>1905</v>
      </c>
      <c r="F128" s="14"/>
    </row>
    <row r="129" spans="2:80">
      <c r="B129" s="22" t="s">
        <v>1859</v>
      </c>
      <c r="C129" s="26" t="s">
        <v>1859</v>
      </c>
      <c r="D129" s="22" t="s">
        <v>1859</v>
      </c>
      <c r="E129" s="22" t="s">
        <v>1859</v>
      </c>
    </row>
    <row r="132" spans="2:80" ht="13">
      <c r="B132" s="2" t="s">
        <v>1906</v>
      </c>
      <c r="C132" s="12" t="s">
        <v>1859</v>
      </c>
      <c r="D132" s="2"/>
      <c r="E132" s="2"/>
      <c r="F132" s="14"/>
      <c r="G132" s="14"/>
      <c r="H132" s="14"/>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row>
    <row r="134" spans="2:80" ht="13">
      <c r="B134" s="2" t="s">
        <v>1907</v>
      </c>
    </row>
    <row r="136" spans="2:80" ht="13">
      <c r="B136" s="20" t="s">
        <v>1908</v>
      </c>
      <c r="C136" s="24" t="s">
        <v>1895</v>
      </c>
      <c r="D136" s="2"/>
    </row>
    <row r="137" spans="2:80">
      <c r="B137" s="22" t="s">
        <v>1859</v>
      </c>
      <c r="C137" s="26" t="s">
        <v>1859</v>
      </c>
    </row>
    <row r="140" spans="2:80" ht="13">
      <c r="B140" s="20" t="s">
        <v>1909</v>
      </c>
      <c r="C140" s="24" t="s">
        <v>1910</v>
      </c>
      <c r="D140" s="2"/>
    </row>
    <row r="141" spans="2:80">
      <c r="B141" s="22" t="s">
        <v>1859</v>
      </c>
      <c r="C141" s="26" t="s">
        <v>1859</v>
      </c>
    </row>
    <row r="144" spans="2:80" ht="13">
      <c r="B144" s="2" t="s">
        <v>1911</v>
      </c>
    </row>
    <row r="147" spans="2:80" ht="13">
      <c r="B147" s="2" t="s">
        <v>1912</v>
      </c>
    </row>
    <row r="149" spans="2:80" ht="13">
      <c r="B149" s="20" t="s">
        <v>1887</v>
      </c>
      <c r="C149" s="24" t="s">
        <v>1913</v>
      </c>
      <c r="D149" s="20" t="s">
        <v>1903</v>
      </c>
      <c r="E149" s="20" t="s">
        <v>1904</v>
      </c>
      <c r="F149" s="25" t="s">
        <v>1905</v>
      </c>
      <c r="G149" s="14"/>
    </row>
    <row r="150" spans="2:80">
      <c r="B150" s="22" t="s">
        <v>1859</v>
      </c>
      <c r="C150" s="26" t="s">
        <v>1859</v>
      </c>
      <c r="D150" s="22" t="s">
        <v>1859</v>
      </c>
      <c r="E150" s="22" t="s">
        <v>1859</v>
      </c>
      <c r="F150" s="27" t="s">
        <v>1859</v>
      </c>
    </row>
    <row r="153" spans="2:80" ht="13">
      <c r="B153" s="2" t="s">
        <v>1906</v>
      </c>
      <c r="C153" s="12" t="s">
        <v>1859</v>
      </c>
      <c r="D153" s="2"/>
      <c r="E153" s="2"/>
      <c r="F153" s="14"/>
      <c r="G153" s="14"/>
      <c r="H153" s="14"/>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row>
    <row r="155" spans="2:80" ht="13">
      <c r="B155" s="2" t="s">
        <v>1907</v>
      </c>
    </row>
    <row r="157" spans="2:80" ht="13">
      <c r="B157" s="20" t="s">
        <v>1908</v>
      </c>
      <c r="C157" s="24" t="s">
        <v>1895</v>
      </c>
      <c r="D157" s="2"/>
    </row>
    <row r="158" spans="2:80">
      <c r="B158" s="22" t="s">
        <v>1859</v>
      </c>
      <c r="C158" s="26" t="s">
        <v>1859</v>
      </c>
    </row>
    <row r="161" spans="2:7" ht="13">
      <c r="B161" s="20" t="s">
        <v>1909</v>
      </c>
      <c r="C161" s="24" t="s">
        <v>1910</v>
      </c>
      <c r="D161" s="2"/>
    </row>
    <row r="162" spans="2:7">
      <c r="B162" s="22" t="s">
        <v>1859</v>
      </c>
      <c r="C162" s="26" t="s">
        <v>1859</v>
      </c>
    </row>
    <row r="165" spans="2:7" ht="13">
      <c r="B165" s="2" t="s">
        <v>1911</v>
      </c>
    </row>
    <row r="168" spans="2:7" ht="13">
      <c r="B168" s="2" t="s">
        <v>1914</v>
      </c>
    </row>
    <row r="169" spans="2:7" ht="13">
      <c r="B169" s="20" t="s">
        <v>1887</v>
      </c>
      <c r="C169" s="24" t="s">
        <v>1915</v>
      </c>
      <c r="D169" s="20" t="s">
        <v>1916</v>
      </c>
      <c r="E169" s="20" t="s">
        <v>1917</v>
      </c>
      <c r="F169" s="25" t="s">
        <v>1918</v>
      </c>
      <c r="G169" s="14"/>
    </row>
    <row r="170" spans="2:7">
      <c r="B170" s="22" t="s">
        <v>1859</v>
      </c>
      <c r="C170" s="26" t="s">
        <v>1859</v>
      </c>
      <c r="D170" s="22" t="s">
        <v>1859</v>
      </c>
      <c r="E170" s="22" t="s">
        <v>1859</v>
      </c>
      <c r="F170" s="27" t="s">
        <v>1859</v>
      </c>
    </row>
    <row r="171" spans="2:7">
      <c r="B171" s="1" t="s">
        <v>1919</v>
      </c>
    </row>
  </sheetData>
  <mergeCells count="3">
    <mergeCell ref="B1:E1"/>
    <mergeCell ref="C3:C7"/>
    <mergeCell ref="D3:D7"/>
  </mergeCells>
  <phoneticPr fontId="0" type="noConversion"/>
  <hyperlinks>
    <hyperlink ref="A1" location="Index!A1" display="Index" xr:uid="{6175B686-44BB-4D9D-9D5D-6E918C557F8C}"/>
  </hyperlinks>
  <pageMargins left="0.75" right="0.75" top="1" bottom="1" header="0.5" footer="0.5"/>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15A0B-1D88-43B0-93DE-2074B0432125}">
  <sheetPr codeName="Sheet53"/>
  <dimension ref="A1:CB150"/>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9.81640625" style="1" customWidth="1"/>
    <col min="6" max="6" width="29" style="4" bestFit="1" customWidth="1"/>
    <col min="7" max="7" width="18.1796875" style="4" bestFit="1" customWidth="1"/>
    <col min="8" max="8" width="9.1796875" style="4"/>
    <col min="9" max="16384" width="9.1796875" style="1"/>
  </cols>
  <sheetData>
    <row r="1" spans="1:9" ht="13">
      <c r="A1" s="3" t="s">
        <v>1693</v>
      </c>
      <c r="B1" s="206" t="s">
        <v>1802</v>
      </c>
      <c r="C1" s="206"/>
      <c r="D1" s="206"/>
      <c r="E1" s="206"/>
    </row>
    <row r="3" spans="1:9" ht="14.5">
      <c r="B3" s="5" t="s">
        <v>1802</v>
      </c>
      <c r="C3" s="207"/>
      <c r="D3" s="213"/>
    </row>
    <row r="4" spans="1:9" ht="14.5">
      <c r="B4" s="7" t="s">
        <v>1069</v>
      </c>
      <c r="C4" s="207"/>
      <c r="D4" s="213"/>
    </row>
    <row r="5" spans="1:9" ht="14.5">
      <c r="B5" s="7" t="s">
        <v>1829</v>
      </c>
      <c r="C5" s="207"/>
      <c r="D5" s="213"/>
    </row>
    <row r="6" spans="1:9" ht="14.5">
      <c r="B6" s="16" t="s">
        <v>2385</v>
      </c>
      <c r="C6" s="207"/>
      <c r="D6" s="213"/>
    </row>
    <row r="7" spans="1:9" ht="14.5">
      <c r="B7" s="16" t="s">
        <v>1070</v>
      </c>
      <c r="C7" s="207"/>
      <c r="D7" s="213"/>
    </row>
    <row r="8" spans="1:9" ht="29">
      <c r="B8" s="7" t="s">
        <v>1832</v>
      </c>
      <c r="C8" s="30" t="s">
        <v>1833</v>
      </c>
      <c r="D8" s="30" t="s">
        <v>1834</v>
      </c>
    </row>
    <row r="10" spans="1:9">
      <c r="B10" s="1" t="s">
        <v>1847</v>
      </c>
    </row>
    <row r="12" spans="1:9" ht="13">
      <c r="B12" s="10" t="s">
        <v>1835</v>
      </c>
      <c r="C12" s="11" t="s">
        <v>1836</v>
      </c>
      <c r="D12" s="10" t="s">
        <v>1837</v>
      </c>
      <c r="E12" s="10" t="s">
        <v>1838</v>
      </c>
      <c r="F12" s="13" t="s">
        <v>1848</v>
      </c>
      <c r="G12" s="13" t="s">
        <v>1849</v>
      </c>
      <c r="H12" s="13" t="s">
        <v>1850</v>
      </c>
      <c r="I12" s="2" t="s">
        <v>1851</v>
      </c>
    </row>
    <row r="13" spans="1:9" ht="13">
      <c r="B13" s="2" t="s">
        <v>1839</v>
      </c>
    </row>
    <row r="14" spans="1:9" ht="13">
      <c r="B14" s="2" t="s">
        <v>1840</v>
      </c>
    </row>
    <row r="15" spans="1:9">
      <c r="B15" s="1" t="s">
        <v>3156</v>
      </c>
      <c r="C15" s="9" t="s">
        <v>1841</v>
      </c>
      <c r="D15" s="1" t="s">
        <v>2160</v>
      </c>
      <c r="E15" s="1" t="s">
        <v>1071</v>
      </c>
      <c r="F15" s="4">
        <v>151507</v>
      </c>
      <c r="G15" s="4">
        <v>1021.61</v>
      </c>
      <c r="H15" s="4">
        <v>19.86</v>
      </c>
    </row>
    <row r="16" spans="1:9">
      <c r="B16" s="1" t="s">
        <v>3157</v>
      </c>
      <c r="C16" s="9" t="s">
        <v>1841</v>
      </c>
      <c r="D16" s="1" t="s">
        <v>2160</v>
      </c>
      <c r="E16" s="1" t="s">
        <v>1072</v>
      </c>
      <c r="F16" s="4">
        <v>65986</v>
      </c>
      <c r="G16" s="4">
        <v>877.15</v>
      </c>
      <c r="H16" s="4">
        <v>17.05</v>
      </c>
    </row>
    <row r="17" spans="2:8">
      <c r="B17" s="1" t="s">
        <v>3066</v>
      </c>
      <c r="C17" s="9" t="s">
        <v>1841</v>
      </c>
      <c r="D17" s="1" t="s">
        <v>2160</v>
      </c>
      <c r="E17" s="1" t="s">
        <v>2393</v>
      </c>
      <c r="F17" s="4">
        <v>35616</v>
      </c>
      <c r="G17" s="4">
        <v>769.84</v>
      </c>
      <c r="H17" s="4">
        <v>14.97</v>
      </c>
    </row>
    <row r="18" spans="2:8">
      <c r="B18" s="1" t="s">
        <v>3069</v>
      </c>
      <c r="C18" s="9" t="s">
        <v>1841</v>
      </c>
      <c r="D18" s="1" t="s">
        <v>2160</v>
      </c>
      <c r="E18" s="1" t="s">
        <v>2399</v>
      </c>
      <c r="F18" s="4">
        <v>44033</v>
      </c>
      <c r="G18" s="4">
        <v>732.93</v>
      </c>
      <c r="H18" s="4">
        <v>14.25</v>
      </c>
    </row>
    <row r="19" spans="2:8">
      <c r="B19" s="1" t="s">
        <v>3075</v>
      </c>
      <c r="C19" s="9" t="s">
        <v>1841</v>
      </c>
      <c r="D19" s="1" t="s">
        <v>2160</v>
      </c>
      <c r="E19" s="1" t="s">
        <v>2405</v>
      </c>
      <c r="F19" s="4">
        <v>39836</v>
      </c>
      <c r="G19" s="4">
        <v>547.78</v>
      </c>
      <c r="H19" s="4">
        <v>10.65</v>
      </c>
    </row>
    <row r="20" spans="2:8">
      <c r="B20" s="1" t="s">
        <v>3081</v>
      </c>
      <c r="C20" s="9" t="s">
        <v>1841</v>
      </c>
      <c r="D20" s="1" t="s">
        <v>2160</v>
      </c>
      <c r="E20" s="1" t="s">
        <v>2413</v>
      </c>
      <c r="F20" s="4">
        <v>27793</v>
      </c>
      <c r="G20" s="4">
        <v>456.25</v>
      </c>
      <c r="H20" s="4">
        <v>8.8699999999999992</v>
      </c>
    </row>
    <row r="21" spans="2:8">
      <c r="B21" s="1" t="s">
        <v>3080</v>
      </c>
      <c r="C21" s="9" t="s">
        <v>1841</v>
      </c>
      <c r="D21" s="1" t="s">
        <v>2160</v>
      </c>
      <c r="E21" s="1" t="s">
        <v>2412</v>
      </c>
      <c r="F21" s="4">
        <v>32641</v>
      </c>
      <c r="G21" s="4">
        <v>335.75</v>
      </c>
      <c r="H21" s="4">
        <v>6.53</v>
      </c>
    </row>
    <row r="22" spans="2:8">
      <c r="B22" s="1" t="s">
        <v>2988</v>
      </c>
      <c r="C22" s="9" t="s">
        <v>1841</v>
      </c>
      <c r="D22" s="1" t="s">
        <v>2160</v>
      </c>
      <c r="E22" s="1" t="s">
        <v>2190</v>
      </c>
      <c r="F22" s="4">
        <v>32128</v>
      </c>
      <c r="G22" s="4">
        <v>145.19</v>
      </c>
      <c r="H22" s="4">
        <v>2.82</v>
      </c>
    </row>
    <row r="23" spans="2:8">
      <c r="B23" s="1" t="s">
        <v>3158</v>
      </c>
      <c r="C23" s="9" t="s">
        <v>1841</v>
      </c>
      <c r="D23" s="1" t="s">
        <v>2160</v>
      </c>
      <c r="E23" s="1" t="s">
        <v>1073</v>
      </c>
      <c r="F23" s="4">
        <v>10510</v>
      </c>
      <c r="G23" s="4">
        <v>138.94999999999999</v>
      </c>
      <c r="H23" s="4">
        <v>2.7</v>
      </c>
    </row>
    <row r="24" spans="2:8">
      <c r="B24" s="1" t="s">
        <v>3159</v>
      </c>
      <c r="C24" s="9" t="s">
        <v>1841</v>
      </c>
      <c r="D24" s="1" t="s">
        <v>2160</v>
      </c>
      <c r="E24" s="1" t="s">
        <v>1074</v>
      </c>
      <c r="F24" s="4">
        <v>7894</v>
      </c>
      <c r="G24" s="4">
        <v>120.57</v>
      </c>
      <c r="H24" s="4">
        <v>2.34</v>
      </c>
    </row>
    <row r="25" spans="2:8" ht="13">
      <c r="B25" s="2" t="s">
        <v>1844</v>
      </c>
      <c r="C25" s="12"/>
      <c r="D25" s="2"/>
      <c r="E25" s="2"/>
      <c r="F25" s="14"/>
      <c r="G25" s="14">
        <f>SUM(G12:G24)</f>
        <v>5146.0199999999986</v>
      </c>
      <c r="H25" s="14">
        <f>SUM(H12:H24)</f>
        <v>100.04</v>
      </c>
    </row>
    <row r="26" spans="2:8" ht="13">
      <c r="B26" s="2" t="s">
        <v>1846</v>
      </c>
      <c r="C26" s="12"/>
      <c r="D26" s="2"/>
      <c r="E26" s="2"/>
      <c r="F26" s="14"/>
      <c r="G26" s="14">
        <v>5146.0200000000004</v>
      </c>
      <c r="H26" s="14">
        <v>100.04</v>
      </c>
    </row>
    <row r="27" spans="2:8" ht="13">
      <c r="B27" s="2" t="s">
        <v>1852</v>
      </c>
      <c r="C27" s="12"/>
      <c r="D27" s="2"/>
      <c r="E27" s="2"/>
      <c r="F27" s="14"/>
      <c r="G27" s="14">
        <v>-2.1435327200006213</v>
      </c>
      <c r="H27" s="14">
        <v>-4.0000000000006253E-2</v>
      </c>
    </row>
    <row r="28" spans="2:8" ht="13">
      <c r="B28" s="2" t="s">
        <v>1853</v>
      </c>
      <c r="C28" s="12"/>
      <c r="D28" s="2"/>
      <c r="E28" s="2"/>
      <c r="F28" s="14"/>
      <c r="G28" s="14">
        <v>5143.8764672799998</v>
      </c>
      <c r="H28" s="14">
        <v>100</v>
      </c>
    </row>
    <row r="29" spans="2:8">
      <c r="B29" s="1" t="s">
        <v>1854</v>
      </c>
    </row>
    <row r="30" spans="2:8" ht="13">
      <c r="B30" s="2" t="s">
        <v>1855</v>
      </c>
    </row>
    <row r="31" spans="2:8" ht="13">
      <c r="B31" s="2" t="s">
        <v>1856</v>
      </c>
      <c r="C31" s="9" t="s">
        <v>1857</v>
      </c>
    </row>
    <row r="32" spans="2:8" ht="13">
      <c r="B32" s="2" t="s">
        <v>1860</v>
      </c>
      <c r="C32" s="9" t="s">
        <v>1859</v>
      </c>
    </row>
    <row r="33" spans="2:3" ht="13">
      <c r="B33" s="2" t="s">
        <v>1861</v>
      </c>
      <c r="C33" s="9" t="s">
        <v>1859</v>
      </c>
    </row>
    <row r="34" spans="2:3" ht="13">
      <c r="B34" s="2" t="s">
        <v>1862</v>
      </c>
      <c r="C34" s="9" t="s">
        <v>1863</v>
      </c>
    </row>
    <row r="35" spans="2:3" ht="13">
      <c r="B35" s="2" t="s">
        <v>1075</v>
      </c>
      <c r="C35" s="12"/>
    </row>
    <row r="36" spans="2:3" ht="13">
      <c r="B36" s="2" t="s">
        <v>1076</v>
      </c>
      <c r="C36" s="12"/>
    </row>
    <row r="37" spans="2:3" ht="13">
      <c r="B37" s="2" t="s">
        <v>1077</v>
      </c>
      <c r="C37" s="12"/>
    </row>
    <row r="38" spans="2:3" ht="13">
      <c r="B38" s="2" t="s">
        <v>1078</v>
      </c>
      <c r="C38" s="12"/>
    </row>
    <row r="39" spans="2:3" ht="13">
      <c r="B39" s="2" t="s">
        <v>1079</v>
      </c>
      <c r="C39" s="12"/>
    </row>
    <row r="40" spans="2:3" ht="13">
      <c r="B40" s="2" t="s">
        <v>1080</v>
      </c>
      <c r="C40" s="12"/>
    </row>
    <row r="41" spans="2:3" ht="13">
      <c r="B41" s="2" t="s">
        <v>1081</v>
      </c>
      <c r="C41" s="12"/>
    </row>
    <row r="42" spans="2:3" ht="13">
      <c r="B42" s="2" t="s">
        <v>1082</v>
      </c>
      <c r="C42" s="12"/>
    </row>
    <row r="43" spans="2:3" ht="13">
      <c r="B43" s="2" t="s">
        <v>1244</v>
      </c>
      <c r="C43" s="12"/>
    </row>
    <row r="44" spans="2:3">
      <c r="B44" s="1" t="s">
        <v>1873</v>
      </c>
    </row>
    <row r="45" spans="2:3">
      <c r="B45" s="1" t="s">
        <v>2054</v>
      </c>
    </row>
    <row r="48" spans="2:3" ht="14.5">
      <c r="B48" s="37" t="s">
        <v>2055</v>
      </c>
      <c r="C48" s="39"/>
    </row>
    <row r="49" spans="2:7" ht="14.5">
      <c r="B49" s="37" t="s">
        <v>2056</v>
      </c>
      <c r="C49" s="40" t="s">
        <v>2057</v>
      </c>
    </row>
    <row r="50" spans="2:7" ht="14.5">
      <c r="B50" s="16" t="s">
        <v>2058</v>
      </c>
      <c r="C50" s="17" t="s">
        <v>2059</v>
      </c>
    </row>
    <row r="51" spans="2:7" ht="14.5">
      <c r="B51" s="16" t="s">
        <v>2060</v>
      </c>
      <c r="C51" s="17" t="s">
        <v>2059</v>
      </c>
    </row>
    <row r="52" spans="2:7" ht="14.5">
      <c r="B52" s="16" t="s">
        <v>2061</v>
      </c>
      <c r="C52" s="17" t="s">
        <v>2059</v>
      </c>
    </row>
    <row r="53" spans="2:7" ht="14.5">
      <c r="B53" s="16" t="s">
        <v>2062</v>
      </c>
      <c r="C53" s="17" t="s">
        <v>2059</v>
      </c>
    </row>
    <row r="54" spans="2:7" ht="14.5">
      <c r="B54" s="16" t="s">
        <v>2063</v>
      </c>
      <c r="C54" s="17" t="s">
        <v>2059</v>
      </c>
    </row>
    <row r="55" spans="2:7" ht="14.5">
      <c r="B55" s="16" t="s">
        <v>2064</v>
      </c>
      <c r="C55" s="17" t="s">
        <v>2059</v>
      </c>
    </row>
    <row r="56" spans="2:7" ht="14.5">
      <c r="B56" s="37" t="s">
        <v>2065</v>
      </c>
      <c r="C56" s="39" t="s">
        <v>2059</v>
      </c>
    </row>
    <row r="58" spans="2:7" ht="14.5">
      <c r="B58" s="16" t="s">
        <v>1882</v>
      </c>
      <c r="C58" s="17"/>
      <c r="D58" s="16"/>
    </row>
    <row r="59" spans="2:7" ht="29">
      <c r="B59" s="19" t="s">
        <v>1883</v>
      </c>
      <c r="C59" s="18" t="s">
        <v>1884</v>
      </c>
      <c r="D59" s="19" t="s">
        <v>1885</v>
      </c>
    </row>
    <row r="60" spans="2:7" ht="14.5">
      <c r="B60" s="16" t="s">
        <v>1859</v>
      </c>
      <c r="C60" s="17" t="s">
        <v>1859</v>
      </c>
      <c r="D60" s="16" t="s">
        <v>1859</v>
      </c>
    </row>
    <row r="62" spans="2:7" ht="13">
      <c r="B62" s="20" t="s">
        <v>1886</v>
      </c>
      <c r="C62" s="21">
        <v>45777</v>
      </c>
      <c r="D62" s="22"/>
      <c r="E62" s="22"/>
      <c r="F62" s="23"/>
    </row>
    <row r="63" spans="2:7" ht="13">
      <c r="B63" s="20" t="s">
        <v>1887</v>
      </c>
      <c r="C63" s="24" t="s">
        <v>1888</v>
      </c>
      <c r="D63" s="20" t="s">
        <v>1889</v>
      </c>
      <c r="E63" s="20" t="s">
        <v>1890</v>
      </c>
      <c r="F63" s="25" t="s">
        <v>1891</v>
      </c>
      <c r="G63" s="14"/>
    </row>
    <row r="64" spans="2:7">
      <c r="B64" s="22" t="s">
        <v>1859</v>
      </c>
      <c r="C64" s="26" t="s">
        <v>1859</v>
      </c>
      <c r="D64" s="22" t="s">
        <v>1859</v>
      </c>
      <c r="E64" s="22" t="s">
        <v>1859</v>
      </c>
      <c r="F64" s="27" t="s">
        <v>1859</v>
      </c>
    </row>
    <row r="67" spans="2:4" ht="13">
      <c r="B67" s="2" t="s">
        <v>1892</v>
      </c>
    </row>
    <row r="68" spans="2:4" ht="13">
      <c r="B68" s="2"/>
    </row>
    <row r="69" spans="2:4" ht="13">
      <c r="B69" s="2" t="s">
        <v>1893</v>
      </c>
    </row>
    <row r="70" spans="2:4" ht="13">
      <c r="B70" s="20" t="s">
        <v>1894</v>
      </c>
      <c r="C70" s="24" t="s">
        <v>1895</v>
      </c>
      <c r="D70" s="2"/>
    </row>
    <row r="71" spans="2:4">
      <c r="B71" s="22" t="s">
        <v>1859</v>
      </c>
      <c r="C71" s="26" t="s">
        <v>1859</v>
      </c>
    </row>
    <row r="73" spans="2:4" ht="13">
      <c r="B73" s="20" t="s">
        <v>1896</v>
      </c>
      <c r="C73" s="24" t="s">
        <v>1895</v>
      </c>
    </row>
    <row r="74" spans="2:4">
      <c r="B74" s="22" t="s">
        <v>1859</v>
      </c>
      <c r="C74" s="26" t="s">
        <v>1859</v>
      </c>
    </row>
    <row r="76" spans="2:4" ht="13">
      <c r="B76" s="20" t="s">
        <v>1897</v>
      </c>
      <c r="C76" s="24" t="s">
        <v>1898</v>
      </c>
    </row>
    <row r="77" spans="2:4">
      <c r="B77" s="22" t="s">
        <v>1859</v>
      </c>
      <c r="C77" s="26" t="s">
        <v>1859</v>
      </c>
    </row>
    <row r="79" spans="2:4" ht="13">
      <c r="B79" s="20" t="s">
        <v>1899</v>
      </c>
      <c r="C79" s="24" t="s">
        <v>1898</v>
      </c>
    </row>
    <row r="80" spans="2:4">
      <c r="B80" s="22" t="s">
        <v>1859</v>
      </c>
      <c r="C80" s="26" t="s">
        <v>1859</v>
      </c>
    </row>
    <row r="82" spans="2:7" ht="13">
      <c r="B82" s="20" t="s">
        <v>1900</v>
      </c>
      <c r="C82" s="24" t="s">
        <v>1859</v>
      </c>
    </row>
    <row r="84" spans="2:7" ht="13">
      <c r="B84" s="20" t="s">
        <v>1901</v>
      </c>
      <c r="C84" s="21">
        <v>45777</v>
      </c>
      <c r="D84" s="22"/>
      <c r="E84" s="22"/>
      <c r="F84" s="23"/>
    </row>
    <row r="85" spans="2:7" ht="13">
      <c r="B85" s="20" t="s">
        <v>1887</v>
      </c>
      <c r="C85" s="24" t="s">
        <v>1888</v>
      </c>
      <c r="D85" s="20" t="s">
        <v>1889</v>
      </c>
      <c r="E85" s="20" t="s">
        <v>1890</v>
      </c>
      <c r="F85" s="25" t="s">
        <v>1891</v>
      </c>
      <c r="G85" s="14"/>
    </row>
    <row r="86" spans="2:7">
      <c r="B86" s="22" t="s">
        <v>1859</v>
      </c>
      <c r="C86" s="26" t="s">
        <v>1859</v>
      </c>
      <c r="D86" s="22" t="s">
        <v>1859</v>
      </c>
      <c r="E86" s="22" t="s">
        <v>1859</v>
      </c>
      <c r="F86" s="27" t="s">
        <v>1859</v>
      </c>
    </row>
    <row r="87" spans="2:7" ht="13">
      <c r="B87" s="2" t="s">
        <v>1892</v>
      </c>
    </row>
    <row r="88" spans="2:7" ht="13">
      <c r="B88" s="2"/>
    </row>
    <row r="89" spans="2:7" ht="13">
      <c r="B89" s="2" t="s">
        <v>1893</v>
      </c>
    </row>
    <row r="90" spans="2:7" ht="13">
      <c r="B90" s="20" t="s">
        <v>1894</v>
      </c>
      <c r="C90" s="24" t="s">
        <v>1895</v>
      </c>
      <c r="D90" s="2"/>
    </row>
    <row r="91" spans="2:7">
      <c r="B91" s="22" t="s">
        <v>1859</v>
      </c>
      <c r="C91" s="26" t="s">
        <v>1859</v>
      </c>
    </row>
    <row r="93" spans="2:7" ht="13">
      <c r="B93" s="20" t="s">
        <v>1896</v>
      </c>
      <c r="C93" s="24" t="s">
        <v>1895</v>
      </c>
    </row>
    <row r="94" spans="2:7">
      <c r="B94" s="22" t="s">
        <v>1859</v>
      </c>
      <c r="C94" s="26" t="s">
        <v>1859</v>
      </c>
    </row>
    <row r="96" spans="2:7" ht="13">
      <c r="B96" s="20" t="s">
        <v>1897</v>
      </c>
      <c r="C96" s="24" t="s">
        <v>1898</v>
      </c>
    </row>
    <row r="97" spans="2:80">
      <c r="B97" s="22" t="s">
        <v>1859</v>
      </c>
      <c r="C97" s="26" t="s">
        <v>1859</v>
      </c>
    </row>
    <row r="99" spans="2:80" ht="13">
      <c r="B99" s="20" t="s">
        <v>1899</v>
      </c>
      <c r="C99" s="24" t="s">
        <v>1898</v>
      </c>
    </row>
    <row r="100" spans="2:80">
      <c r="B100" s="22" t="s">
        <v>1859</v>
      </c>
      <c r="C100" s="26" t="s">
        <v>1859</v>
      </c>
    </row>
    <row r="102" spans="2:80" ht="13">
      <c r="B102" s="20" t="s">
        <v>1900</v>
      </c>
      <c r="C102" s="24" t="s">
        <v>1859</v>
      </c>
    </row>
    <row r="105" spans="2:80" ht="13">
      <c r="B105" s="2" t="s">
        <v>1902</v>
      </c>
    </row>
    <row r="107" spans="2:80" ht="13">
      <c r="B107" s="20" t="s">
        <v>1887</v>
      </c>
      <c r="C107" s="24" t="s">
        <v>1903</v>
      </c>
      <c r="D107" s="20" t="s">
        <v>1904</v>
      </c>
      <c r="E107" s="20" t="s">
        <v>1905</v>
      </c>
      <c r="F107" s="14"/>
    </row>
    <row r="108" spans="2:80">
      <c r="B108" s="22" t="s">
        <v>1859</v>
      </c>
      <c r="C108" s="26" t="s">
        <v>1859</v>
      </c>
      <c r="D108" s="22" t="s">
        <v>1859</v>
      </c>
      <c r="E108" s="22" t="s">
        <v>1859</v>
      </c>
    </row>
    <row r="111" spans="2:80" ht="13">
      <c r="B111" s="2" t="s">
        <v>1906</v>
      </c>
      <c r="C111" s="12" t="s">
        <v>1859</v>
      </c>
      <c r="D111" s="2"/>
      <c r="E111" s="2"/>
      <c r="F111" s="14"/>
      <c r="G111" s="14"/>
      <c r="H111" s="14"/>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row>
    <row r="113" spans="2:7" ht="13">
      <c r="B113" s="2" t="s">
        <v>1907</v>
      </c>
    </row>
    <row r="115" spans="2:7" ht="13">
      <c r="B115" s="20" t="s">
        <v>1908</v>
      </c>
      <c r="C115" s="24" t="s">
        <v>1895</v>
      </c>
      <c r="D115" s="2"/>
    </row>
    <row r="116" spans="2:7">
      <c r="B116" s="22" t="s">
        <v>1859</v>
      </c>
      <c r="C116" s="26" t="s">
        <v>1859</v>
      </c>
    </row>
    <row r="119" spans="2:7" ht="13">
      <c r="B119" s="20" t="s">
        <v>1909</v>
      </c>
      <c r="C119" s="24" t="s">
        <v>1910</v>
      </c>
      <c r="D119" s="2"/>
    </row>
    <row r="120" spans="2:7">
      <c r="B120" s="22" t="s">
        <v>1859</v>
      </c>
      <c r="C120" s="26" t="s">
        <v>1859</v>
      </c>
    </row>
    <row r="123" spans="2:7" ht="13">
      <c r="B123" s="2" t="s">
        <v>1911</v>
      </c>
    </row>
    <row r="126" spans="2:7" ht="13">
      <c r="B126" s="2" t="s">
        <v>1912</v>
      </c>
    </row>
    <row r="128" spans="2:7" ht="13">
      <c r="B128" s="20" t="s">
        <v>1887</v>
      </c>
      <c r="C128" s="24" t="s">
        <v>1913</v>
      </c>
      <c r="D128" s="20" t="s">
        <v>1903</v>
      </c>
      <c r="E128" s="20" t="s">
        <v>1904</v>
      </c>
      <c r="F128" s="25" t="s">
        <v>1905</v>
      </c>
      <c r="G128" s="14"/>
    </row>
    <row r="129" spans="2:80">
      <c r="B129" s="22" t="s">
        <v>1859</v>
      </c>
      <c r="C129" s="26" t="s">
        <v>1859</v>
      </c>
      <c r="D129" s="22" t="s">
        <v>1859</v>
      </c>
      <c r="E129" s="22" t="s">
        <v>1859</v>
      </c>
      <c r="F129" s="27" t="s">
        <v>1859</v>
      </c>
    </row>
    <row r="132" spans="2:80" ht="13">
      <c r="B132" s="2" t="s">
        <v>1906</v>
      </c>
      <c r="C132" s="12" t="s">
        <v>1859</v>
      </c>
      <c r="D132" s="2"/>
      <c r="E132" s="2"/>
      <c r="F132" s="14"/>
      <c r="G132" s="14"/>
      <c r="H132" s="14"/>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row>
    <row r="134" spans="2:80" ht="13">
      <c r="B134" s="2" t="s">
        <v>1907</v>
      </c>
    </row>
    <row r="136" spans="2:80" ht="13">
      <c r="B136" s="20" t="s">
        <v>1908</v>
      </c>
      <c r="C136" s="24" t="s">
        <v>1895</v>
      </c>
      <c r="D136" s="2"/>
    </row>
    <row r="137" spans="2:80">
      <c r="B137" s="22" t="s">
        <v>1859</v>
      </c>
      <c r="C137" s="26" t="s">
        <v>1859</v>
      </c>
    </row>
    <row r="140" spans="2:80" ht="13">
      <c r="B140" s="20" t="s">
        <v>1909</v>
      </c>
      <c r="C140" s="24" t="s">
        <v>1910</v>
      </c>
      <c r="D140" s="2"/>
    </row>
    <row r="141" spans="2:80">
      <c r="B141" s="22" t="s">
        <v>1859</v>
      </c>
      <c r="C141" s="26" t="s">
        <v>1859</v>
      </c>
    </row>
    <row r="144" spans="2:80" ht="13">
      <c r="B144" s="2" t="s">
        <v>1911</v>
      </c>
    </row>
    <row r="147" spans="2:7" ht="13">
      <c r="B147" s="2" t="s">
        <v>1914</v>
      </c>
    </row>
    <row r="148" spans="2:7" ht="13">
      <c r="B148" s="20" t="s">
        <v>1887</v>
      </c>
      <c r="C148" s="24" t="s">
        <v>1915</v>
      </c>
      <c r="D148" s="20" t="s">
        <v>1916</v>
      </c>
      <c r="E148" s="20" t="s">
        <v>1917</v>
      </c>
      <c r="F148" s="25" t="s">
        <v>1918</v>
      </c>
      <c r="G148" s="14"/>
    </row>
    <row r="149" spans="2:7">
      <c r="B149" s="22" t="s">
        <v>1859</v>
      </c>
      <c r="C149" s="26" t="s">
        <v>1859</v>
      </c>
      <c r="D149" s="22" t="s">
        <v>1859</v>
      </c>
      <c r="E149" s="22" t="s">
        <v>1859</v>
      </c>
      <c r="F149" s="27" t="s">
        <v>1859</v>
      </c>
    </row>
    <row r="150" spans="2:7">
      <c r="B150" s="1" t="s">
        <v>1919</v>
      </c>
    </row>
  </sheetData>
  <mergeCells count="3">
    <mergeCell ref="B1:E1"/>
    <mergeCell ref="C3:C7"/>
    <mergeCell ref="D3:D7"/>
  </mergeCells>
  <phoneticPr fontId="0" type="noConversion"/>
  <hyperlinks>
    <hyperlink ref="A1" location="Index!A1" display="Index" xr:uid="{F840669B-0218-4723-80CB-89FA0D4A6573}"/>
  </hyperlinks>
  <pageMargins left="0.75" right="0.75" top="1" bottom="1" header="0.5" footer="0.5"/>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184F8-BE41-487B-AEB3-8BDB6B26FBBD}">
  <sheetPr codeName="Sheet52"/>
  <dimension ref="A1:CB144"/>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9.81640625" style="1" customWidth="1"/>
    <col min="6" max="6" width="29" style="4" bestFit="1" customWidth="1"/>
    <col min="7" max="7" width="18.1796875" style="4" bestFit="1" customWidth="1"/>
    <col min="8" max="8" width="9.1796875" style="4"/>
    <col min="9" max="16384" width="9.1796875" style="1"/>
  </cols>
  <sheetData>
    <row r="1" spans="1:9" ht="13">
      <c r="A1" s="3" t="s">
        <v>1693</v>
      </c>
      <c r="B1" s="206" t="s">
        <v>1800</v>
      </c>
      <c r="C1" s="206"/>
      <c r="D1" s="206"/>
      <c r="E1" s="206"/>
    </row>
    <row r="3" spans="1:9" ht="14.5">
      <c r="B3" s="5" t="s">
        <v>1083</v>
      </c>
      <c r="C3" s="207"/>
      <c r="D3" s="208"/>
      <c r="E3" s="6"/>
    </row>
    <row r="4" spans="1:9" ht="14.5">
      <c r="B4" s="7" t="s">
        <v>1084</v>
      </c>
      <c r="C4" s="207"/>
      <c r="D4" s="208"/>
      <c r="E4" s="6"/>
    </row>
    <row r="5" spans="1:9" ht="14.5">
      <c r="B5" s="29" t="s">
        <v>1829</v>
      </c>
      <c r="C5" s="207"/>
      <c r="D5" s="208"/>
      <c r="E5" s="6"/>
    </row>
    <row r="6" spans="1:9" ht="14.5">
      <c r="B6" s="29" t="s">
        <v>1085</v>
      </c>
      <c r="C6" s="207"/>
      <c r="D6" s="208"/>
      <c r="E6" s="6"/>
    </row>
    <row r="7" spans="1:9" ht="29">
      <c r="B7" s="7" t="s">
        <v>1086</v>
      </c>
      <c r="C7" s="207"/>
      <c r="D7" s="208"/>
      <c r="E7" s="6"/>
    </row>
    <row r="8" spans="1:9" ht="29">
      <c r="B8" s="7" t="s">
        <v>1832</v>
      </c>
      <c r="C8" s="8" t="s">
        <v>1833</v>
      </c>
      <c r="D8" s="8" t="s">
        <v>1834</v>
      </c>
      <c r="E8" s="6"/>
    </row>
    <row r="10" spans="1:9">
      <c r="B10" s="1" t="s">
        <v>1847</v>
      </c>
    </row>
    <row r="12" spans="1:9" ht="13">
      <c r="B12" s="10" t="s">
        <v>1835</v>
      </c>
      <c r="C12" s="11" t="s">
        <v>1836</v>
      </c>
      <c r="D12" s="10" t="s">
        <v>1837</v>
      </c>
      <c r="E12" s="10" t="s">
        <v>1838</v>
      </c>
      <c r="F12" s="13" t="s">
        <v>1848</v>
      </c>
      <c r="G12" s="13" t="s">
        <v>1849</v>
      </c>
      <c r="H12" s="13" t="s">
        <v>1850</v>
      </c>
      <c r="I12" s="2" t="s">
        <v>1851</v>
      </c>
    </row>
    <row r="13" spans="1:9" ht="13">
      <c r="B13" s="2" t="s">
        <v>1839</v>
      </c>
    </row>
    <row r="14" spans="1:9" ht="13">
      <c r="B14" s="2" t="s">
        <v>1840</v>
      </c>
    </row>
    <row r="15" spans="1:9">
      <c r="B15" s="1" t="s">
        <v>2630</v>
      </c>
      <c r="C15" s="9" t="s">
        <v>1841</v>
      </c>
      <c r="D15" s="1" t="s">
        <v>2077</v>
      </c>
      <c r="E15" s="1" t="s">
        <v>2081</v>
      </c>
      <c r="F15" s="4">
        <v>18606</v>
      </c>
      <c r="G15" s="4">
        <v>265.51</v>
      </c>
      <c r="H15" s="4">
        <v>21.22</v>
      </c>
    </row>
    <row r="16" spans="1:9">
      <c r="B16" s="1" t="s">
        <v>2618</v>
      </c>
      <c r="C16" s="9" t="s">
        <v>1841</v>
      </c>
      <c r="D16" s="1" t="s">
        <v>2077</v>
      </c>
      <c r="E16" s="1" t="s">
        <v>2078</v>
      </c>
      <c r="F16" s="4">
        <v>13726</v>
      </c>
      <c r="G16" s="4">
        <v>264.23</v>
      </c>
      <c r="H16" s="4">
        <v>21.12</v>
      </c>
    </row>
    <row r="17" spans="2:8">
      <c r="B17" s="1" t="s">
        <v>2946</v>
      </c>
      <c r="C17" s="9" t="s">
        <v>1841</v>
      </c>
      <c r="D17" s="1" t="s">
        <v>2077</v>
      </c>
      <c r="E17" s="1" t="s">
        <v>2087</v>
      </c>
      <c r="F17" s="4">
        <v>20486</v>
      </c>
      <c r="G17" s="4">
        <v>242.76</v>
      </c>
      <c r="H17" s="4">
        <v>19.41</v>
      </c>
    </row>
    <row r="18" spans="2:8">
      <c r="B18" s="1" t="s">
        <v>2943</v>
      </c>
      <c r="C18" s="9" t="s">
        <v>1841</v>
      </c>
      <c r="D18" s="1" t="s">
        <v>2077</v>
      </c>
      <c r="E18" s="1" t="s">
        <v>2082</v>
      </c>
      <c r="F18" s="4">
        <v>10560</v>
      </c>
      <c r="G18" s="4">
        <v>233.18</v>
      </c>
      <c r="H18" s="4">
        <v>18.64</v>
      </c>
    </row>
    <row r="19" spans="2:8">
      <c r="B19" s="1" t="s">
        <v>2967</v>
      </c>
      <c r="C19" s="9" t="s">
        <v>1841</v>
      </c>
      <c r="D19" s="1" t="s">
        <v>2077</v>
      </c>
      <c r="E19" s="1" t="s">
        <v>2145</v>
      </c>
      <c r="F19" s="4">
        <v>7965</v>
      </c>
      <c r="G19" s="4">
        <v>66.78</v>
      </c>
      <c r="H19" s="4">
        <v>5.34</v>
      </c>
    </row>
    <row r="20" spans="2:8">
      <c r="B20" s="1" t="s">
        <v>3160</v>
      </c>
      <c r="C20" s="9" t="s">
        <v>1841</v>
      </c>
      <c r="D20" s="1" t="s">
        <v>2077</v>
      </c>
      <c r="E20" s="1" t="s">
        <v>1087</v>
      </c>
      <c r="F20" s="4">
        <v>29638</v>
      </c>
      <c r="G20" s="4">
        <v>58.29</v>
      </c>
      <c r="H20" s="4">
        <v>4.66</v>
      </c>
    </row>
    <row r="21" spans="2:8">
      <c r="B21" s="1" t="s">
        <v>2976</v>
      </c>
      <c r="C21" s="9" t="s">
        <v>1841</v>
      </c>
      <c r="D21" s="1" t="s">
        <v>2077</v>
      </c>
      <c r="E21" s="1" t="s">
        <v>2174</v>
      </c>
      <c r="F21" s="4">
        <v>74973</v>
      </c>
      <c r="G21" s="4">
        <v>48.65</v>
      </c>
      <c r="H21" s="4">
        <v>3.89</v>
      </c>
    </row>
    <row r="22" spans="2:8">
      <c r="B22" s="1" t="s">
        <v>3161</v>
      </c>
      <c r="C22" s="9" t="s">
        <v>1841</v>
      </c>
      <c r="D22" s="1" t="s">
        <v>2077</v>
      </c>
      <c r="E22" s="1" t="s">
        <v>1088</v>
      </c>
      <c r="F22" s="4">
        <v>228213</v>
      </c>
      <c r="G22" s="4">
        <v>40.44</v>
      </c>
      <c r="H22" s="4">
        <v>3.23</v>
      </c>
    </row>
    <row r="23" spans="2:8">
      <c r="B23" s="1" t="s">
        <v>3162</v>
      </c>
      <c r="C23" s="9" t="s">
        <v>1841</v>
      </c>
      <c r="D23" s="1" t="s">
        <v>2077</v>
      </c>
      <c r="E23" s="1" t="s">
        <v>1089</v>
      </c>
      <c r="F23" s="4">
        <v>10015</v>
      </c>
      <c r="G23" s="4">
        <v>16.59</v>
      </c>
      <c r="H23" s="4">
        <v>1.33</v>
      </c>
    </row>
    <row r="24" spans="2:8">
      <c r="B24" s="1" t="s">
        <v>3163</v>
      </c>
      <c r="C24" s="9" t="s">
        <v>1841</v>
      </c>
      <c r="D24" s="1" t="s">
        <v>2077</v>
      </c>
      <c r="E24" s="1" t="s">
        <v>1090</v>
      </c>
      <c r="F24" s="4">
        <v>7171</v>
      </c>
      <c r="G24" s="4">
        <v>14.37</v>
      </c>
      <c r="H24" s="4">
        <v>1.1499999999999999</v>
      </c>
    </row>
    <row r="25" spans="2:8" ht="13">
      <c r="B25" s="2" t="s">
        <v>1844</v>
      </c>
      <c r="C25" s="12"/>
      <c r="D25" s="2"/>
      <c r="E25" s="2"/>
      <c r="F25" s="14"/>
      <c r="G25" s="14">
        <f>SUM(G12:G24)</f>
        <v>1250.8</v>
      </c>
      <c r="H25" s="14">
        <f>SUM(H12:H24)</f>
        <v>99.990000000000009</v>
      </c>
    </row>
    <row r="26" spans="2:8" ht="13">
      <c r="B26" s="2" t="s">
        <v>1846</v>
      </c>
      <c r="C26" s="12"/>
      <c r="D26" s="2"/>
      <c r="E26" s="2"/>
      <c r="F26" s="14"/>
      <c r="G26" s="14">
        <v>1250.8</v>
      </c>
      <c r="H26" s="14">
        <v>99.99</v>
      </c>
    </row>
    <row r="27" spans="2:8" ht="13">
      <c r="B27" s="2" t="s">
        <v>2051</v>
      </c>
      <c r="C27" s="12"/>
      <c r="D27" s="2"/>
      <c r="E27" s="2"/>
      <c r="F27" s="14"/>
      <c r="G27" s="14">
        <v>0.18157010000004448</v>
      </c>
      <c r="H27" s="14">
        <v>1.0000000000005116E-2</v>
      </c>
    </row>
    <row r="28" spans="2:8" ht="13">
      <c r="B28" s="2" t="s">
        <v>1853</v>
      </c>
      <c r="C28" s="12"/>
      <c r="D28" s="2"/>
      <c r="E28" s="2"/>
      <c r="F28" s="14"/>
      <c r="G28" s="14">
        <v>1250.9815701</v>
      </c>
      <c r="H28" s="14">
        <v>100</v>
      </c>
    </row>
    <row r="29" spans="2:8">
      <c r="B29" s="1" t="s">
        <v>1854</v>
      </c>
    </row>
    <row r="30" spans="2:8" ht="13">
      <c r="B30" s="2" t="s">
        <v>1855</v>
      </c>
    </row>
    <row r="31" spans="2:8" ht="13">
      <c r="B31" s="2" t="s">
        <v>1856</v>
      </c>
      <c r="C31" s="9" t="s">
        <v>1857</v>
      </c>
    </row>
    <row r="32" spans="2:8" ht="13">
      <c r="B32" s="2" t="s">
        <v>1860</v>
      </c>
      <c r="C32" s="9" t="s">
        <v>1859</v>
      </c>
    </row>
    <row r="33" spans="2:3" ht="13">
      <c r="B33" s="2" t="s">
        <v>1861</v>
      </c>
      <c r="C33" s="9" t="s">
        <v>1859</v>
      </c>
    </row>
    <row r="34" spans="2:3" ht="13">
      <c r="B34" s="2" t="s">
        <v>1862</v>
      </c>
      <c r="C34" s="9" t="s">
        <v>1863</v>
      </c>
    </row>
    <row r="35" spans="2:3" ht="13">
      <c r="B35" s="2" t="s">
        <v>1091</v>
      </c>
      <c r="C35" s="12"/>
    </row>
    <row r="36" spans="2:3" ht="13">
      <c r="B36" s="2" t="s">
        <v>1092</v>
      </c>
      <c r="C36" s="12"/>
    </row>
    <row r="37" spans="2:3" ht="13">
      <c r="B37" s="2" t="s">
        <v>2925</v>
      </c>
      <c r="C37" s="12"/>
    </row>
    <row r="38" spans="2:3">
      <c r="B38" s="1" t="s">
        <v>1873</v>
      </c>
    </row>
    <row r="39" spans="2:3">
      <c r="B39" s="1" t="s">
        <v>2054</v>
      </c>
    </row>
    <row r="42" spans="2:3" ht="14.5">
      <c r="B42" s="37" t="s">
        <v>2055</v>
      </c>
      <c r="C42" s="39"/>
    </row>
    <row r="43" spans="2:3" ht="14.5">
      <c r="B43" s="37" t="s">
        <v>2056</v>
      </c>
      <c r="C43" s="40" t="s">
        <v>2057</v>
      </c>
    </row>
    <row r="44" spans="2:3" ht="14.5">
      <c r="B44" s="16" t="s">
        <v>2058</v>
      </c>
      <c r="C44" s="17" t="s">
        <v>2059</v>
      </c>
    </row>
    <row r="45" spans="2:3" ht="14.5">
      <c r="B45" s="16" t="s">
        <v>2060</v>
      </c>
      <c r="C45" s="17" t="s">
        <v>2059</v>
      </c>
    </row>
    <row r="46" spans="2:3" ht="14.5">
      <c r="B46" s="16" t="s">
        <v>2061</v>
      </c>
      <c r="C46" s="17" t="s">
        <v>2059</v>
      </c>
    </row>
    <row r="47" spans="2:3" ht="14.5">
      <c r="B47" s="16" t="s">
        <v>2062</v>
      </c>
      <c r="C47" s="17" t="s">
        <v>2059</v>
      </c>
    </row>
    <row r="48" spans="2:3" ht="14.5">
      <c r="B48" s="16" t="s">
        <v>2063</v>
      </c>
      <c r="C48" s="17" t="s">
        <v>2059</v>
      </c>
    </row>
    <row r="49" spans="2:7" ht="14.5">
      <c r="B49" s="16" t="s">
        <v>2064</v>
      </c>
      <c r="C49" s="17" t="s">
        <v>2059</v>
      </c>
    </row>
    <row r="50" spans="2:7" ht="14.5">
      <c r="B50" s="37" t="s">
        <v>2065</v>
      </c>
      <c r="C50" s="39" t="s">
        <v>2059</v>
      </c>
    </row>
    <row r="52" spans="2:7" ht="14.5">
      <c r="B52" s="16" t="s">
        <v>1882</v>
      </c>
      <c r="C52" s="17"/>
      <c r="D52" s="16"/>
    </row>
    <row r="53" spans="2:7" ht="29">
      <c r="B53" s="19" t="s">
        <v>1883</v>
      </c>
      <c r="C53" s="18" t="s">
        <v>1884</v>
      </c>
      <c r="D53" s="19" t="s">
        <v>1885</v>
      </c>
    </row>
    <row r="54" spans="2:7" ht="14.5">
      <c r="B54" s="16" t="s">
        <v>1859</v>
      </c>
      <c r="C54" s="17" t="s">
        <v>1859</v>
      </c>
      <c r="D54" s="16" t="s">
        <v>1859</v>
      </c>
    </row>
    <row r="56" spans="2:7" ht="13">
      <c r="B56" s="20" t="s">
        <v>1886</v>
      </c>
      <c r="C56" s="21">
        <v>45777</v>
      </c>
      <c r="D56" s="22"/>
      <c r="E56" s="22"/>
      <c r="F56" s="23"/>
    </row>
    <row r="57" spans="2:7" ht="13">
      <c r="B57" s="20" t="s">
        <v>1887</v>
      </c>
      <c r="C57" s="24" t="s">
        <v>1888</v>
      </c>
      <c r="D57" s="20" t="s">
        <v>1889</v>
      </c>
      <c r="E57" s="20" t="s">
        <v>1890</v>
      </c>
      <c r="F57" s="25" t="s">
        <v>1891</v>
      </c>
      <c r="G57" s="14"/>
    </row>
    <row r="58" spans="2:7">
      <c r="B58" s="22" t="s">
        <v>1859</v>
      </c>
      <c r="C58" s="26" t="s">
        <v>1859</v>
      </c>
      <c r="D58" s="22" t="s">
        <v>1859</v>
      </c>
      <c r="E58" s="22" t="s">
        <v>1859</v>
      </c>
      <c r="F58" s="27" t="s">
        <v>1859</v>
      </c>
    </row>
    <row r="61" spans="2:7" ht="13">
      <c r="B61" s="2" t="s">
        <v>1892</v>
      </c>
    </row>
    <row r="62" spans="2:7" ht="13">
      <c r="B62" s="2"/>
    </row>
    <row r="63" spans="2:7" ht="13">
      <c r="B63" s="2" t="s">
        <v>1893</v>
      </c>
    </row>
    <row r="64" spans="2:7" ht="13">
      <c r="B64" s="20" t="s">
        <v>1894</v>
      </c>
      <c r="C64" s="24" t="s">
        <v>1895</v>
      </c>
      <c r="D64" s="2"/>
    </row>
    <row r="65" spans="2:7">
      <c r="B65" s="22" t="s">
        <v>1859</v>
      </c>
      <c r="C65" s="26" t="s">
        <v>1859</v>
      </c>
    </row>
    <row r="67" spans="2:7" ht="13">
      <c r="B67" s="20" t="s">
        <v>1896</v>
      </c>
      <c r="C67" s="24" t="s">
        <v>1895</v>
      </c>
    </row>
    <row r="68" spans="2:7">
      <c r="B68" s="22" t="s">
        <v>1859</v>
      </c>
      <c r="C68" s="26" t="s">
        <v>1859</v>
      </c>
    </row>
    <row r="70" spans="2:7" ht="13">
      <c r="B70" s="20" t="s">
        <v>1897</v>
      </c>
      <c r="C70" s="24" t="s">
        <v>1898</v>
      </c>
    </row>
    <row r="71" spans="2:7">
      <c r="B71" s="22" t="s">
        <v>1859</v>
      </c>
      <c r="C71" s="26" t="s">
        <v>1859</v>
      </c>
    </row>
    <row r="73" spans="2:7" ht="13">
      <c r="B73" s="20" t="s">
        <v>1899</v>
      </c>
      <c r="C73" s="24" t="s">
        <v>1898</v>
      </c>
    </row>
    <row r="74" spans="2:7">
      <c r="B74" s="22" t="s">
        <v>1859</v>
      </c>
      <c r="C74" s="26" t="s">
        <v>1859</v>
      </c>
    </row>
    <row r="76" spans="2:7" ht="13">
      <c r="B76" s="20" t="s">
        <v>1900</v>
      </c>
      <c r="C76" s="24" t="s">
        <v>1859</v>
      </c>
    </row>
    <row r="78" spans="2:7" ht="13">
      <c r="B78" s="20" t="s">
        <v>1901</v>
      </c>
      <c r="C78" s="21">
        <v>45777</v>
      </c>
      <c r="D78" s="22"/>
      <c r="E78" s="22"/>
      <c r="F78" s="23"/>
    </row>
    <row r="79" spans="2:7" ht="13">
      <c r="B79" s="20" t="s">
        <v>1887</v>
      </c>
      <c r="C79" s="24" t="s">
        <v>1888</v>
      </c>
      <c r="D79" s="20" t="s">
        <v>1889</v>
      </c>
      <c r="E79" s="20" t="s">
        <v>1890</v>
      </c>
      <c r="F79" s="25" t="s">
        <v>1891</v>
      </c>
      <c r="G79" s="14"/>
    </row>
    <row r="80" spans="2:7">
      <c r="B80" s="22" t="s">
        <v>1859</v>
      </c>
      <c r="C80" s="26" t="s">
        <v>1859</v>
      </c>
      <c r="D80" s="22" t="s">
        <v>1859</v>
      </c>
      <c r="E80" s="22" t="s">
        <v>1859</v>
      </c>
      <c r="F80" s="27" t="s">
        <v>1859</v>
      </c>
    </row>
    <row r="81" spans="2:4" ht="13">
      <c r="B81" s="2" t="s">
        <v>1892</v>
      </c>
    </row>
    <row r="82" spans="2:4" ht="13">
      <c r="B82" s="2"/>
    </row>
    <row r="83" spans="2:4" ht="13">
      <c r="B83" s="2" t="s">
        <v>1893</v>
      </c>
    </row>
    <row r="84" spans="2:4" ht="13">
      <c r="B84" s="20" t="s">
        <v>1894</v>
      </c>
      <c r="C84" s="24" t="s">
        <v>1895</v>
      </c>
      <c r="D84" s="2"/>
    </row>
    <row r="85" spans="2:4">
      <c r="B85" s="22" t="s">
        <v>1859</v>
      </c>
      <c r="C85" s="26" t="s">
        <v>1859</v>
      </c>
    </row>
    <row r="87" spans="2:4" ht="13">
      <c r="B87" s="20" t="s">
        <v>1896</v>
      </c>
      <c r="C87" s="24" t="s">
        <v>1895</v>
      </c>
    </row>
    <row r="88" spans="2:4">
      <c r="B88" s="22" t="s">
        <v>1859</v>
      </c>
      <c r="C88" s="26" t="s">
        <v>1859</v>
      </c>
    </row>
    <row r="90" spans="2:4" ht="13">
      <c r="B90" s="20" t="s">
        <v>1897</v>
      </c>
      <c r="C90" s="24" t="s">
        <v>1898</v>
      </c>
    </row>
    <row r="91" spans="2:4">
      <c r="B91" s="22" t="s">
        <v>1859</v>
      </c>
      <c r="C91" s="26" t="s">
        <v>1859</v>
      </c>
    </row>
    <row r="93" spans="2:4" ht="13">
      <c r="B93" s="20" t="s">
        <v>1899</v>
      </c>
      <c r="C93" s="24" t="s">
        <v>1898</v>
      </c>
    </row>
    <row r="94" spans="2:4">
      <c r="B94" s="22" t="s">
        <v>1859</v>
      </c>
      <c r="C94" s="26" t="s">
        <v>1859</v>
      </c>
    </row>
    <row r="96" spans="2:4" ht="13">
      <c r="B96" s="20" t="s">
        <v>1900</v>
      </c>
      <c r="C96" s="24" t="s">
        <v>1859</v>
      </c>
    </row>
    <row r="99" spans="2:80" ht="13">
      <c r="B99" s="2" t="s">
        <v>1902</v>
      </c>
    </row>
    <row r="101" spans="2:80" ht="13">
      <c r="B101" s="20" t="s">
        <v>1887</v>
      </c>
      <c r="C101" s="24" t="s">
        <v>1903</v>
      </c>
      <c r="D101" s="20" t="s">
        <v>1904</v>
      </c>
      <c r="E101" s="20" t="s">
        <v>1905</v>
      </c>
      <c r="F101" s="14"/>
    </row>
    <row r="102" spans="2:80">
      <c r="B102" s="22" t="s">
        <v>1859</v>
      </c>
      <c r="C102" s="26" t="s">
        <v>1859</v>
      </c>
      <c r="D102" s="22" t="s">
        <v>1859</v>
      </c>
      <c r="E102" s="22" t="s">
        <v>1859</v>
      </c>
    </row>
    <row r="105" spans="2:80" ht="13">
      <c r="B105" s="2" t="s">
        <v>1906</v>
      </c>
      <c r="C105" s="12" t="s">
        <v>1859</v>
      </c>
      <c r="D105" s="2"/>
      <c r="E105" s="2"/>
      <c r="F105" s="14"/>
      <c r="G105" s="14"/>
      <c r="H105" s="14"/>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row>
    <row r="107" spans="2:80" ht="13">
      <c r="B107" s="2" t="s">
        <v>1907</v>
      </c>
    </row>
    <row r="109" spans="2:80" ht="13">
      <c r="B109" s="20" t="s">
        <v>1908</v>
      </c>
      <c r="C109" s="24" t="s">
        <v>1895</v>
      </c>
      <c r="D109" s="2"/>
    </row>
    <row r="110" spans="2:80">
      <c r="B110" s="22" t="s">
        <v>1859</v>
      </c>
      <c r="C110" s="26" t="s">
        <v>1859</v>
      </c>
    </row>
    <row r="113" spans="2:80" ht="13">
      <c r="B113" s="20" t="s">
        <v>1909</v>
      </c>
      <c r="C113" s="24" t="s">
        <v>1910</v>
      </c>
      <c r="D113" s="2"/>
    </row>
    <row r="114" spans="2:80">
      <c r="B114" s="22" t="s">
        <v>1859</v>
      </c>
      <c r="C114" s="26" t="s">
        <v>1859</v>
      </c>
    </row>
    <row r="117" spans="2:80" ht="13">
      <c r="B117" s="2" t="s">
        <v>1911</v>
      </c>
    </row>
    <row r="120" spans="2:80" ht="13">
      <c r="B120" s="2" t="s">
        <v>1912</v>
      </c>
    </row>
    <row r="122" spans="2:80" ht="13">
      <c r="B122" s="20" t="s">
        <v>1887</v>
      </c>
      <c r="C122" s="24" t="s">
        <v>1913</v>
      </c>
      <c r="D122" s="20" t="s">
        <v>1903</v>
      </c>
      <c r="E122" s="20" t="s">
        <v>1904</v>
      </c>
      <c r="F122" s="25" t="s">
        <v>1905</v>
      </c>
      <c r="G122" s="14"/>
    </row>
    <row r="123" spans="2:80">
      <c r="B123" s="22" t="s">
        <v>1859</v>
      </c>
      <c r="C123" s="26" t="s">
        <v>1859</v>
      </c>
      <c r="D123" s="22" t="s">
        <v>1859</v>
      </c>
      <c r="E123" s="22" t="s">
        <v>1859</v>
      </c>
      <c r="F123" s="27" t="s">
        <v>1859</v>
      </c>
    </row>
    <row r="126" spans="2:80" ht="13">
      <c r="B126" s="2" t="s">
        <v>1906</v>
      </c>
      <c r="C126" s="12" t="s">
        <v>1859</v>
      </c>
      <c r="D126" s="2"/>
      <c r="E126" s="2"/>
      <c r="F126" s="14"/>
      <c r="G126" s="14"/>
      <c r="H126" s="14"/>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row>
    <row r="128" spans="2:80" ht="13">
      <c r="B128" s="2" t="s">
        <v>1907</v>
      </c>
    </row>
    <row r="130" spans="2:7" ht="13">
      <c r="B130" s="20" t="s">
        <v>1908</v>
      </c>
      <c r="C130" s="24" t="s">
        <v>1895</v>
      </c>
      <c r="D130" s="2"/>
    </row>
    <row r="131" spans="2:7">
      <c r="B131" s="22" t="s">
        <v>1859</v>
      </c>
      <c r="C131" s="26" t="s">
        <v>1859</v>
      </c>
    </row>
    <row r="134" spans="2:7" ht="13">
      <c r="B134" s="20" t="s">
        <v>1909</v>
      </c>
      <c r="C134" s="24" t="s">
        <v>1910</v>
      </c>
      <c r="D134" s="2"/>
    </row>
    <row r="135" spans="2:7">
      <c r="B135" s="22" t="s">
        <v>1859</v>
      </c>
      <c r="C135" s="26" t="s">
        <v>1859</v>
      </c>
    </row>
    <row r="138" spans="2:7" ht="13">
      <c r="B138" s="2" t="s">
        <v>1911</v>
      </c>
    </row>
    <row r="141" spans="2:7" ht="13">
      <c r="B141" s="2" t="s">
        <v>1914</v>
      </c>
    </row>
    <row r="142" spans="2:7" ht="13">
      <c r="B142" s="20" t="s">
        <v>1887</v>
      </c>
      <c r="C142" s="24" t="s">
        <v>1915</v>
      </c>
      <c r="D142" s="20" t="s">
        <v>1916</v>
      </c>
      <c r="E142" s="20" t="s">
        <v>1917</v>
      </c>
      <c r="F142" s="25" t="s">
        <v>1918</v>
      </c>
      <c r="G142" s="14"/>
    </row>
    <row r="143" spans="2:7">
      <c r="B143" s="22" t="s">
        <v>1859</v>
      </c>
      <c r="C143" s="26" t="s">
        <v>1859</v>
      </c>
      <c r="D143" s="22" t="s">
        <v>1859</v>
      </c>
      <c r="E143" s="22" t="s">
        <v>1859</v>
      </c>
      <c r="F143" s="27" t="s">
        <v>1859</v>
      </c>
    </row>
    <row r="144" spans="2:7">
      <c r="B144" s="1" t="s">
        <v>1919</v>
      </c>
    </row>
  </sheetData>
  <mergeCells count="3">
    <mergeCell ref="B1:E1"/>
    <mergeCell ref="C3:C7"/>
    <mergeCell ref="D3:D7"/>
  </mergeCells>
  <phoneticPr fontId="0" type="noConversion"/>
  <hyperlinks>
    <hyperlink ref="A1" location="Index!A1" display="Index" xr:uid="{4DA8D6BB-2523-4172-8DEF-8DC45E157096}"/>
  </hyperlinks>
  <pageMargins left="0.75" right="0.75" top="1" bottom="1" header="0.5" footer="0.5"/>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0ABC7-1CBA-47FD-A710-B179DA29030E}">
  <sheetPr codeName="Sheet51"/>
  <dimension ref="A1:CB171"/>
  <sheetViews>
    <sheetView workbookViewId="0">
      <selection activeCell="E7" sqref="E7"/>
    </sheetView>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9.81640625" style="1" customWidth="1"/>
    <col min="6" max="6" width="29" style="4" bestFit="1" customWidth="1"/>
    <col min="7" max="7" width="18.1796875" style="4" bestFit="1" customWidth="1"/>
    <col min="8" max="8" width="9.1796875" style="4"/>
    <col min="9" max="16384" width="9.1796875" style="1"/>
  </cols>
  <sheetData>
    <row r="1" spans="1:9" ht="13">
      <c r="A1" s="3" t="s">
        <v>1693</v>
      </c>
      <c r="B1" s="206" t="s">
        <v>1798</v>
      </c>
      <c r="C1" s="206"/>
      <c r="D1" s="206"/>
      <c r="E1" s="206"/>
    </row>
    <row r="3" spans="1:9" ht="14.5">
      <c r="B3" s="5" t="s">
        <v>1798</v>
      </c>
      <c r="C3" s="207"/>
      <c r="D3" s="213"/>
    </row>
    <row r="4" spans="1:9" ht="14.5">
      <c r="B4" s="7" t="s">
        <v>1093</v>
      </c>
      <c r="C4" s="207"/>
      <c r="D4" s="213"/>
    </row>
    <row r="5" spans="1:9" ht="14.5">
      <c r="B5" s="7" t="s">
        <v>1829</v>
      </c>
      <c r="C5" s="207"/>
      <c r="D5" s="213"/>
    </row>
    <row r="6" spans="1:9" ht="14.5">
      <c r="B6" s="16" t="s">
        <v>2385</v>
      </c>
      <c r="C6" s="207"/>
      <c r="D6" s="213"/>
    </row>
    <row r="7" spans="1:9" ht="14.5">
      <c r="B7" s="16" t="s">
        <v>1094</v>
      </c>
      <c r="C7" s="207"/>
      <c r="D7" s="213"/>
    </row>
    <row r="8" spans="1:9" ht="29">
      <c r="B8" s="7" t="s">
        <v>1832</v>
      </c>
      <c r="C8" s="30" t="s">
        <v>1833</v>
      </c>
      <c r="D8" s="30" t="s">
        <v>1834</v>
      </c>
    </row>
    <row r="10" spans="1:9">
      <c r="B10" s="1" t="s">
        <v>1847</v>
      </c>
    </row>
    <row r="12" spans="1:9" ht="13">
      <c r="B12" s="10" t="s">
        <v>1835</v>
      </c>
      <c r="C12" s="11" t="s">
        <v>1836</v>
      </c>
      <c r="D12" s="10" t="s">
        <v>1837</v>
      </c>
      <c r="E12" s="10" t="s">
        <v>1838</v>
      </c>
      <c r="F12" s="13" t="s">
        <v>1848</v>
      </c>
      <c r="G12" s="13" t="s">
        <v>1849</v>
      </c>
      <c r="H12" s="13" t="s">
        <v>1850</v>
      </c>
      <c r="I12" s="2" t="s">
        <v>1851</v>
      </c>
    </row>
    <row r="13" spans="1:9" ht="13">
      <c r="B13" s="2" t="s">
        <v>1839</v>
      </c>
    </row>
    <row r="14" spans="1:9" ht="13">
      <c r="B14" s="2" t="s">
        <v>1840</v>
      </c>
    </row>
    <row r="15" spans="1:9">
      <c r="B15" s="1" t="s">
        <v>3061</v>
      </c>
      <c r="C15" s="9" t="s">
        <v>1841</v>
      </c>
      <c r="D15" s="1" t="s">
        <v>2115</v>
      </c>
      <c r="E15" s="1" t="s">
        <v>2388</v>
      </c>
      <c r="F15" s="4">
        <v>182197</v>
      </c>
      <c r="G15" s="4">
        <v>2000.89</v>
      </c>
      <c r="H15" s="4">
        <v>14.85</v>
      </c>
    </row>
    <row r="16" spans="1:9">
      <c r="B16" s="1" t="s">
        <v>3116</v>
      </c>
      <c r="C16" s="9" t="s">
        <v>1841</v>
      </c>
      <c r="D16" s="1" t="s">
        <v>2098</v>
      </c>
      <c r="E16" s="1" t="s">
        <v>1027</v>
      </c>
      <c r="F16" s="4">
        <v>59216</v>
      </c>
      <c r="G16" s="4">
        <v>1240.93</v>
      </c>
      <c r="H16" s="4">
        <v>9.2100000000000009</v>
      </c>
    </row>
    <row r="17" spans="2:8">
      <c r="B17" s="1" t="s">
        <v>3164</v>
      </c>
      <c r="C17" s="9" t="s">
        <v>1841</v>
      </c>
      <c r="D17" s="1" t="s">
        <v>2115</v>
      </c>
      <c r="E17" s="1" t="s">
        <v>1095</v>
      </c>
      <c r="F17" s="4">
        <v>127751</v>
      </c>
      <c r="G17" s="4">
        <v>875.8</v>
      </c>
      <c r="H17" s="4">
        <v>6.5</v>
      </c>
    </row>
    <row r="18" spans="2:8">
      <c r="B18" s="1" t="s">
        <v>3119</v>
      </c>
      <c r="C18" s="9" t="s">
        <v>1841</v>
      </c>
      <c r="D18" s="1" t="s">
        <v>2098</v>
      </c>
      <c r="E18" s="1" t="s">
        <v>1030</v>
      </c>
      <c r="F18" s="4">
        <v>68566</v>
      </c>
      <c r="G18" s="4">
        <v>842.74</v>
      </c>
      <c r="H18" s="4">
        <v>6.25</v>
      </c>
    </row>
    <row r="19" spans="2:8">
      <c r="B19" s="1" t="s">
        <v>1096</v>
      </c>
      <c r="C19" s="9" t="s">
        <v>1841</v>
      </c>
      <c r="D19" s="1" t="s">
        <v>2098</v>
      </c>
      <c r="E19" s="1" t="s">
        <v>1097</v>
      </c>
      <c r="F19" s="4">
        <v>27680</v>
      </c>
      <c r="G19" s="4">
        <v>682.4</v>
      </c>
      <c r="H19" s="4">
        <v>5.0599999999999996</v>
      </c>
    </row>
    <row r="20" spans="2:8">
      <c r="B20" s="1" t="s">
        <v>3125</v>
      </c>
      <c r="C20" s="9" t="s">
        <v>1841</v>
      </c>
      <c r="D20" s="1" t="s">
        <v>2098</v>
      </c>
      <c r="E20" s="1" t="s">
        <v>1036</v>
      </c>
      <c r="F20" s="4">
        <v>13031</v>
      </c>
      <c r="G20" s="4">
        <v>666.67</v>
      </c>
      <c r="H20" s="4">
        <v>4.95</v>
      </c>
    </row>
    <row r="21" spans="2:8">
      <c r="B21" s="1" t="s">
        <v>3120</v>
      </c>
      <c r="C21" s="9" t="s">
        <v>1841</v>
      </c>
      <c r="D21" s="1" t="s">
        <v>2098</v>
      </c>
      <c r="E21" s="1" t="s">
        <v>1031</v>
      </c>
      <c r="F21" s="4">
        <v>95945</v>
      </c>
      <c r="G21" s="4">
        <v>579.36</v>
      </c>
      <c r="H21" s="4">
        <v>4.3</v>
      </c>
    </row>
    <row r="22" spans="2:8">
      <c r="B22" s="1" t="s">
        <v>3127</v>
      </c>
      <c r="C22" s="9" t="s">
        <v>1841</v>
      </c>
      <c r="D22" s="1" t="s">
        <v>2098</v>
      </c>
      <c r="E22" s="1" t="s">
        <v>1639</v>
      </c>
      <c r="F22" s="4">
        <v>36913</v>
      </c>
      <c r="G22" s="4">
        <v>509.84</v>
      </c>
      <c r="H22" s="4">
        <v>3.78</v>
      </c>
    </row>
    <row r="23" spans="2:8">
      <c r="B23" s="1" t="s">
        <v>3165</v>
      </c>
      <c r="C23" s="9" t="s">
        <v>1841</v>
      </c>
      <c r="D23" s="1" t="s">
        <v>2098</v>
      </c>
      <c r="E23" s="1" t="s">
        <v>1098</v>
      </c>
      <c r="F23" s="4">
        <v>34068</v>
      </c>
      <c r="G23" s="4">
        <v>477.36</v>
      </c>
      <c r="H23" s="4">
        <v>3.54</v>
      </c>
    </row>
    <row r="24" spans="2:8">
      <c r="B24" s="1" t="s">
        <v>3073</v>
      </c>
      <c r="C24" s="9" t="s">
        <v>1841</v>
      </c>
      <c r="D24" s="1" t="s">
        <v>2115</v>
      </c>
      <c r="E24" s="1" t="s">
        <v>2403</v>
      </c>
      <c r="F24" s="4">
        <v>60179</v>
      </c>
      <c r="G24" s="4">
        <v>395.29</v>
      </c>
      <c r="H24" s="4">
        <v>2.93</v>
      </c>
    </row>
    <row r="25" spans="2:8">
      <c r="B25" s="1" t="s">
        <v>3166</v>
      </c>
      <c r="C25" s="9" t="s">
        <v>1841</v>
      </c>
      <c r="D25" s="1" t="s">
        <v>2098</v>
      </c>
      <c r="E25" s="1" t="s">
        <v>1099</v>
      </c>
      <c r="F25" s="4">
        <v>1278</v>
      </c>
      <c r="G25" s="4">
        <v>383.21</v>
      </c>
      <c r="H25" s="4">
        <v>2.84</v>
      </c>
    </row>
    <row r="26" spans="2:8">
      <c r="B26" s="1" t="s">
        <v>3167</v>
      </c>
      <c r="C26" s="9" t="s">
        <v>1841</v>
      </c>
      <c r="D26" s="1" t="s">
        <v>2098</v>
      </c>
      <c r="E26" s="1" t="s">
        <v>1100</v>
      </c>
      <c r="F26" s="4">
        <v>110408</v>
      </c>
      <c r="G26" s="4">
        <v>355.29</v>
      </c>
      <c r="H26" s="4">
        <v>2.64</v>
      </c>
    </row>
    <row r="27" spans="2:8">
      <c r="B27" s="1" t="s">
        <v>2990</v>
      </c>
      <c r="C27" s="9" t="s">
        <v>1841</v>
      </c>
      <c r="D27" s="1" t="s">
        <v>2098</v>
      </c>
      <c r="E27" s="1" t="s">
        <v>2192</v>
      </c>
      <c r="F27" s="4">
        <v>31133</v>
      </c>
      <c r="G27" s="4">
        <v>354.01</v>
      </c>
      <c r="H27" s="4">
        <v>2.63</v>
      </c>
    </row>
    <row r="28" spans="2:8">
      <c r="B28" s="1" t="s">
        <v>1641</v>
      </c>
      <c r="C28" s="9" t="s">
        <v>1841</v>
      </c>
      <c r="D28" s="1" t="s">
        <v>2098</v>
      </c>
      <c r="E28" s="1" t="s">
        <v>1642</v>
      </c>
      <c r="F28" s="4">
        <v>151199</v>
      </c>
      <c r="G28" s="4">
        <v>319.11</v>
      </c>
      <c r="H28" s="4">
        <v>2.37</v>
      </c>
    </row>
    <row r="29" spans="2:8">
      <c r="B29" s="1" t="s">
        <v>3168</v>
      </c>
      <c r="C29" s="9" t="s">
        <v>1841</v>
      </c>
      <c r="D29" s="1" t="s">
        <v>2098</v>
      </c>
      <c r="E29" s="1" t="s">
        <v>1101</v>
      </c>
      <c r="F29" s="4">
        <v>10147</v>
      </c>
      <c r="G29" s="4">
        <v>300.82</v>
      </c>
      <c r="H29" s="4">
        <v>2.23</v>
      </c>
    </row>
    <row r="30" spans="2:8">
      <c r="B30" s="1" t="s">
        <v>3169</v>
      </c>
      <c r="C30" s="9" t="s">
        <v>1841</v>
      </c>
      <c r="D30" s="1" t="s">
        <v>2115</v>
      </c>
      <c r="E30" s="1" t="s">
        <v>1102</v>
      </c>
      <c r="F30" s="4">
        <v>46357</v>
      </c>
      <c r="G30" s="4">
        <v>293.93</v>
      </c>
      <c r="H30" s="4">
        <v>2.1800000000000002</v>
      </c>
    </row>
    <row r="31" spans="2:8">
      <c r="B31" s="1" t="s">
        <v>3085</v>
      </c>
      <c r="C31" s="9" t="s">
        <v>1841</v>
      </c>
      <c r="D31" s="1" t="s">
        <v>2115</v>
      </c>
      <c r="E31" s="1" t="s">
        <v>2417</v>
      </c>
      <c r="F31" s="4">
        <v>16649</v>
      </c>
      <c r="G31" s="4">
        <v>293.11</v>
      </c>
      <c r="H31" s="4">
        <v>2.1800000000000002</v>
      </c>
    </row>
    <row r="32" spans="2:8">
      <c r="B32" s="1" t="s">
        <v>3130</v>
      </c>
      <c r="C32" s="9" t="s">
        <v>1841</v>
      </c>
      <c r="D32" s="1" t="s">
        <v>2098</v>
      </c>
      <c r="E32" s="1" t="s">
        <v>1644</v>
      </c>
      <c r="F32" s="4">
        <v>17585</v>
      </c>
      <c r="G32" s="4">
        <v>283.54000000000002</v>
      </c>
      <c r="H32" s="4">
        <v>2.1</v>
      </c>
    </row>
    <row r="33" spans="2:8">
      <c r="B33" s="1" t="s">
        <v>3170</v>
      </c>
      <c r="C33" s="9" t="s">
        <v>1841</v>
      </c>
      <c r="D33" s="1" t="s">
        <v>2098</v>
      </c>
      <c r="E33" s="1" t="s">
        <v>1103</v>
      </c>
      <c r="F33" s="4">
        <v>10319</v>
      </c>
      <c r="G33" s="4">
        <v>279.24</v>
      </c>
      <c r="H33" s="4">
        <v>2.0699999999999998</v>
      </c>
    </row>
    <row r="34" spans="2:8">
      <c r="B34" s="1" t="s">
        <v>3087</v>
      </c>
      <c r="C34" s="9" t="s">
        <v>1841</v>
      </c>
      <c r="D34" s="1" t="s">
        <v>2115</v>
      </c>
      <c r="E34" s="1" t="s">
        <v>2419</v>
      </c>
      <c r="F34" s="4">
        <v>55212</v>
      </c>
      <c r="G34" s="4">
        <v>278.79000000000002</v>
      </c>
      <c r="H34" s="4">
        <v>2.0699999999999998</v>
      </c>
    </row>
    <row r="35" spans="2:8">
      <c r="B35" s="1" t="s">
        <v>3171</v>
      </c>
      <c r="C35" s="9" t="s">
        <v>1841</v>
      </c>
      <c r="D35" s="1" t="s">
        <v>2098</v>
      </c>
      <c r="E35" s="1" t="s">
        <v>1104</v>
      </c>
      <c r="F35" s="4">
        <v>19509</v>
      </c>
      <c r="G35" s="4">
        <v>273.13</v>
      </c>
      <c r="H35" s="4">
        <v>2.0299999999999998</v>
      </c>
    </row>
    <row r="36" spans="2:8">
      <c r="B36" s="1" t="s">
        <v>3172</v>
      </c>
      <c r="C36" s="9" t="s">
        <v>1841</v>
      </c>
      <c r="D36" s="1" t="s">
        <v>2115</v>
      </c>
      <c r="E36" s="1" t="s">
        <v>1105</v>
      </c>
      <c r="F36" s="4">
        <v>9130</v>
      </c>
      <c r="G36" s="4">
        <v>252.82</v>
      </c>
      <c r="H36" s="4">
        <v>1.88</v>
      </c>
    </row>
    <row r="37" spans="2:8">
      <c r="B37" s="1" t="s">
        <v>3134</v>
      </c>
      <c r="C37" s="9" t="s">
        <v>1841</v>
      </c>
      <c r="D37" s="1" t="s">
        <v>2098</v>
      </c>
      <c r="E37" s="1" t="s">
        <v>1648</v>
      </c>
      <c r="F37" s="4">
        <v>2099</v>
      </c>
      <c r="G37" s="4">
        <v>251.71</v>
      </c>
      <c r="H37" s="4">
        <v>1.87</v>
      </c>
    </row>
    <row r="38" spans="2:8">
      <c r="B38" s="1" t="s">
        <v>3173</v>
      </c>
      <c r="C38" s="9" t="s">
        <v>1841</v>
      </c>
      <c r="D38" s="1" t="s">
        <v>2115</v>
      </c>
      <c r="E38" s="1" t="s">
        <v>1106</v>
      </c>
      <c r="F38" s="4">
        <v>20409</v>
      </c>
      <c r="G38" s="4">
        <v>244.34</v>
      </c>
      <c r="H38" s="4">
        <v>1.81</v>
      </c>
    </row>
    <row r="39" spans="2:8">
      <c r="B39" s="1" t="s">
        <v>3174</v>
      </c>
      <c r="C39" s="9" t="s">
        <v>1841</v>
      </c>
      <c r="D39" s="1" t="s">
        <v>1107</v>
      </c>
      <c r="E39" s="1" t="s">
        <v>1108</v>
      </c>
      <c r="F39" s="4">
        <v>9354</v>
      </c>
      <c r="G39" s="4">
        <v>240.77</v>
      </c>
      <c r="H39" s="4">
        <v>1.79</v>
      </c>
    </row>
    <row r="40" spans="2:8">
      <c r="B40" s="1" t="s">
        <v>3014</v>
      </c>
      <c r="C40" s="9" t="s">
        <v>1841</v>
      </c>
      <c r="D40" s="1" t="s">
        <v>2098</v>
      </c>
      <c r="E40" s="1" t="s">
        <v>2233</v>
      </c>
      <c r="F40" s="4">
        <v>21940</v>
      </c>
      <c r="G40" s="4">
        <v>186.69</v>
      </c>
      <c r="H40" s="4">
        <v>1.39</v>
      </c>
    </row>
    <row r="41" spans="2:8">
      <c r="B41" s="1" t="s">
        <v>3175</v>
      </c>
      <c r="C41" s="9" t="s">
        <v>1841</v>
      </c>
      <c r="D41" s="1" t="s">
        <v>2115</v>
      </c>
      <c r="E41" s="1" t="s">
        <v>1109</v>
      </c>
      <c r="F41" s="4">
        <v>12240</v>
      </c>
      <c r="G41" s="4">
        <v>169.12</v>
      </c>
      <c r="H41" s="4">
        <v>1.26</v>
      </c>
    </row>
    <row r="42" spans="2:8">
      <c r="B42" s="1" t="s">
        <v>3144</v>
      </c>
      <c r="C42" s="9" t="s">
        <v>1841</v>
      </c>
      <c r="D42" s="1" t="s">
        <v>2098</v>
      </c>
      <c r="E42" s="1" t="s">
        <v>1659</v>
      </c>
      <c r="F42" s="4">
        <v>35527</v>
      </c>
      <c r="G42" s="4">
        <v>161.93</v>
      </c>
      <c r="H42" s="4">
        <v>1.2</v>
      </c>
    </row>
    <row r="43" spans="2:8">
      <c r="B43" s="1" t="s">
        <v>3176</v>
      </c>
      <c r="C43" s="9" t="s">
        <v>1841</v>
      </c>
      <c r="D43" s="1" t="s">
        <v>2098</v>
      </c>
      <c r="E43" s="1" t="s">
        <v>1110</v>
      </c>
      <c r="F43" s="4">
        <v>3716</v>
      </c>
      <c r="G43" s="4">
        <v>159.52000000000001</v>
      </c>
      <c r="H43" s="4">
        <v>1.18</v>
      </c>
    </row>
    <row r="44" spans="2:8">
      <c r="B44" s="1" t="s">
        <v>3177</v>
      </c>
      <c r="C44" s="9" t="s">
        <v>1841</v>
      </c>
      <c r="D44" s="1" t="s">
        <v>2098</v>
      </c>
      <c r="E44" s="1" t="s">
        <v>1111</v>
      </c>
      <c r="F44" s="4">
        <v>13713</v>
      </c>
      <c r="G44" s="4">
        <v>120.06</v>
      </c>
      <c r="H44" s="4">
        <v>0.89</v>
      </c>
    </row>
    <row r="45" spans="2:8" ht="13">
      <c r="B45" s="2" t="s">
        <v>1844</v>
      </c>
      <c r="C45" s="12"/>
      <c r="D45" s="2"/>
      <c r="E45" s="2"/>
      <c r="F45" s="14"/>
      <c r="G45" s="14">
        <f>SUM(G12:G44)</f>
        <v>13472.420000000002</v>
      </c>
      <c r="H45" s="14">
        <f>SUM(H12:H44)</f>
        <v>99.980000000000032</v>
      </c>
    </row>
    <row r="46" spans="2:8" ht="13">
      <c r="B46" s="2" t="s">
        <v>1845</v>
      </c>
      <c r="C46" s="12"/>
      <c r="D46" s="2"/>
      <c r="E46" s="2"/>
      <c r="F46" s="14"/>
      <c r="G46" s="14">
        <v>3.22</v>
      </c>
      <c r="H46" s="14">
        <v>0.02</v>
      </c>
    </row>
    <row r="47" spans="2:8" ht="13">
      <c r="B47" s="2" t="s">
        <v>1846</v>
      </c>
      <c r="C47" s="12"/>
      <c r="D47" s="2"/>
      <c r="E47" s="2"/>
      <c r="F47" s="14"/>
      <c r="G47" s="14">
        <v>13475.64</v>
      </c>
      <c r="H47" s="14">
        <v>100</v>
      </c>
    </row>
    <row r="48" spans="2:8" ht="13">
      <c r="B48" s="2" t="s">
        <v>1852</v>
      </c>
      <c r="C48" s="12"/>
      <c r="D48" s="2"/>
      <c r="E48" s="2"/>
      <c r="F48" s="14"/>
      <c r="G48" s="14">
        <v>-1.3191784800007742</v>
      </c>
      <c r="H48" s="14">
        <v>0</v>
      </c>
    </row>
    <row r="49" spans="2:8" ht="13">
      <c r="B49" s="2" t="s">
        <v>1853</v>
      </c>
      <c r="C49" s="12"/>
      <c r="D49" s="2"/>
      <c r="E49" s="2"/>
      <c r="F49" s="14"/>
      <c r="G49" s="14">
        <v>13474.320821519999</v>
      </c>
      <c r="H49" s="14">
        <v>100</v>
      </c>
    </row>
    <row r="50" spans="2:8">
      <c r="B50" s="1" t="s">
        <v>1854</v>
      </c>
    </row>
    <row r="51" spans="2:8" ht="13">
      <c r="B51" s="2" t="s">
        <v>1855</v>
      </c>
    </row>
    <row r="52" spans="2:8" ht="13">
      <c r="B52" s="2" t="s">
        <v>1856</v>
      </c>
      <c r="C52" s="9" t="s">
        <v>1857</v>
      </c>
    </row>
    <row r="53" spans="2:8" ht="13">
      <c r="B53" s="2" t="s">
        <v>1860</v>
      </c>
      <c r="C53" s="9" t="s">
        <v>1859</v>
      </c>
    </row>
    <row r="54" spans="2:8" ht="13">
      <c r="B54" s="2" t="s">
        <v>1861</v>
      </c>
      <c r="C54" s="9" t="s">
        <v>1859</v>
      </c>
    </row>
    <row r="55" spans="2:8" ht="13">
      <c r="B55" s="2" t="s">
        <v>1862</v>
      </c>
      <c r="C55" s="9" t="s">
        <v>1863</v>
      </c>
    </row>
    <row r="56" spans="2:8" ht="13">
      <c r="B56" s="2" t="s">
        <v>1112</v>
      </c>
      <c r="C56" s="12"/>
    </row>
    <row r="57" spans="2:8" ht="13">
      <c r="B57" s="2" t="s">
        <v>1113</v>
      </c>
      <c r="C57" s="12"/>
    </row>
    <row r="58" spans="2:8" ht="13">
      <c r="B58" s="2" t="s">
        <v>1114</v>
      </c>
      <c r="C58" s="12"/>
    </row>
    <row r="59" spans="2:8" ht="13">
      <c r="B59" s="2" t="s">
        <v>1115</v>
      </c>
      <c r="C59" s="12"/>
    </row>
    <row r="60" spans="2:8" ht="13">
      <c r="B60" s="2" t="s">
        <v>1116</v>
      </c>
      <c r="C60" s="12"/>
    </row>
    <row r="61" spans="2:8" ht="13">
      <c r="B61" s="2" t="s">
        <v>1117</v>
      </c>
      <c r="C61" s="12"/>
    </row>
    <row r="62" spans="2:8" ht="13">
      <c r="B62" s="2" t="s">
        <v>1118</v>
      </c>
      <c r="C62" s="12"/>
    </row>
    <row r="63" spans="2:8" ht="13">
      <c r="B63" s="2" t="s">
        <v>1119</v>
      </c>
      <c r="C63" s="12"/>
    </row>
    <row r="64" spans="2:8" ht="13">
      <c r="B64" s="2" t="s">
        <v>1489</v>
      </c>
      <c r="C64" s="12"/>
    </row>
    <row r="65" spans="2:4">
      <c r="B65" s="1" t="s">
        <v>1873</v>
      </c>
    </row>
    <row r="66" spans="2:4">
      <c r="B66" s="1" t="s">
        <v>2054</v>
      </c>
    </row>
    <row r="69" spans="2:4" ht="14.5">
      <c r="B69" s="37" t="s">
        <v>2055</v>
      </c>
      <c r="C69" s="39"/>
    </row>
    <row r="70" spans="2:4" ht="14.5">
      <c r="B70" s="37" t="s">
        <v>2056</v>
      </c>
      <c r="C70" s="40" t="s">
        <v>2057</v>
      </c>
    </row>
    <row r="71" spans="2:4" ht="14.5">
      <c r="B71" s="16" t="s">
        <v>2058</v>
      </c>
      <c r="C71" s="17" t="s">
        <v>2059</v>
      </c>
    </row>
    <row r="72" spans="2:4" ht="14.5">
      <c r="B72" s="16" t="s">
        <v>2060</v>
      </c>
      <c r="C72" s="17" t="s">
        <v>2059</v>
      </c>
    </row>
    <row r="73" spans="2:4" ht="14.5">
      <c r="B73" s="16" t="s">
        <v>2061</v>
      </c>
      <c r="C73" s="17" t="s">
        <v>2059</v>
      </c>
    </row>
    <row r="74" spans="2:4" ht="14.5">
      <c r="B74" s="16" t="s">
        <v>2062</v>
      </c>
      <c r="C74" s="17" t="s">
        <v>2059</v>
      </c>
    </row>
    <row r="75" spans="2:4" ht="14.5">
      <c r="B75" s="16" t="s">
        <v>2063</v>
      </c>
      <c r="C75" s="17" t="s">
        <v>2059</v>
      </c>
    </row>
    <row r="76" spans="2:4" ht="14.5">
      <c r="B76" s="16" t="s">
        <v>2064</v>
      </c>
      <c r="C76" s="17" t="s">
        <v>2059</v>
      </c>
    </row>
    <row r="77" spans="2:4" ht="14.5">
      <c r="B77" s="37" t="s">
        <v>2065</v>
      </c>
      <c r="C77" s="39" t="s">
        <v>2059</v>
      </c>
    </row>
    <row r="79" spans="2:4" ht="14.5">
      <c r="B79" s="16" t="s">
        <v>1882</v>
      </c>
      <c r="C79" s="17"/>
      <c r="D79" s="16"/>
    </row>
    <row r="80" spans="2:4" ht="29">
      <c r="B80" s="19" t="s">
        <v>1883</v>
      </c>
      <c r="C80" s="18" t="s">
        <v>1884</v>
      </c>
      <c r="D80" s="19" t="s">
        <v>1885</v>
      </c>
    </row>
    <row r="81" spans="2:7" ht="14.5">
      <c r="B81" s="16" t="s">
        <v>1859</v>
      </c>
      <c r="C81" s="17" t="s">
        <v>1859</v>
      </c>
      <c r="D81" s="16" t="s">
        <v>1859</v>
      </c>
    </row>
    <row r="83" spans="2:7" ht="13">
      <c r="B83" s="20" t="s">
        <v>1886</v>
      </c>
      <c r="C83" s="21">
        <v>45777</v>
      </c>
      <c r="D83" s="22"/>
      <c r="E83" s="22"/>
      <c r="F83" s="23"/>
    </row>
    <row r="84" spans="2:7" ht="13">
      <c r="B84" s="20" t="s">
        <v>1887</v>
      </c>
      <c r="C84" s="24" t="s">
        <v>1888</v>
      </c>
      <c r="D84" s="20" t="s">
        <v>1889</v>
      </c>
      <c r="E84" s="20" t="s">
        <v>1890</v>
      </c>
      <c r="F84" s="25" t="s">
        <v>1891</v>
      </c>
      <c r="G84" s="14"/>
    </row>
    <row r="85" spans="2:7">
      <c r="B85" s="22" t="s">
        <v>1859</v>
      </c>
      <c r="C85" s="26" t="s">
        <v>1859</v>
      </c>
      <c r="D85" s="22" t="s">
        <v>1859</v>
      </c>
      <c r="E85" s="22" t="s">
        <v>1859</v>
      </c>
      <c r="F85" s="27" t="s">
        <v>1859</v>
      </c>
    </row>
    <row r="88" spans="2:7" ht="13">
      <c r="B88" s="2" t="s">
        <v>1892</v>
      </c>
    </row>
    <row r="89" spans="2:7" ht="13">
      <c r="B89" s="2"/>
    </row>
    <row r="90" spans="2:7" ht="13">
      <c r="B90" s="2" t="s">
        <v>1893</v>
      </c>
    </row>
    <row r="91" spans="2:7" ht="13">
      <c r="B91" s="20" t="s">
        <v>1894</v>
      </c>
      <c r="C91" s="24" t="s">
        <v>1895</v>
      </c>
      <c r="D91" s="2"/>
    </row>
    <row r="92" spans="2:7">
      <c r="B92" s="22" t="s">
        <v>1859</v>
      </c>
      <c r="C92" s="26" t="s">
        <v>1859</v>
      </c>
    </row>
    <row r="94" spans="2:7" ht="13">
      <c r="B94" s="20" t="s">
        <v>1896</v>
      </c>
      <c r="C94" s="24" t="s">
        <v>1895</v>
      </c>
    </row>
    <row r="95" spans="2:7">
      <c r="B95" s="22" t="s">
        <v>1859</v>
      </c>
      <c r="C95" s="26" t="s">
        <v>1859</v>
      </c>
    </row>
    <row r="97" spans="2:7" ht="13">
      <c r="B97" s="20" t="s">
        <v>1897</v>
      </c>
      <c r="C97" s="24" t="s">
        <v>1898</v>
      </c>
    </row>
    <row r="98" spans="2:7">
      <c r="B98" s="22" t="s">
        <v>1859</v>
      </c>
      <c r="C98" s="26" t="s">
        <v>1859</v>
      </c>
    </row>
    <row r="100" spans="2:7" ht="13">
      <c r="B100" s="20" t="s">
        <v>1899</v>
      </c>
      <c r="C100" s="24" t="s">
        <v>1898</v>
      </c>
    </row>
    <row r="101" spans="2:7">
      <c r="B101" s="22" t="s">
        <v>1859</v>
      </c>
      <c r="C101" s="26" t="s">
        <v>1859</v>
      </c>
    </row>
    <row r="103" spans="2:7" ht="13">
      <c r="B103" s="20" t="s">
        <v>1900</v>
      </c>
      <c r="C103" s="24" t="s">
        <v>1859</v>
      </c>
    </row>
    <row r="105" spans="2:7" ht="13">
      <c r="B105" s="20" t="s">
        <v>1901</v>
      </c>
      <c r="C105" s="21">
        <v>45777</v>
      </c>
      <c r="D105" s="22"/>
      <c r="E105" s="22"/>
      <c r="F105" s="23"/>
    </row>
    <row r="106" spans="2:7" ht="13">
      <c r="B106" s="20" t="s">
        <v>1887</v>
      </c>
      <c r="C106" s="24" t="s">
        <v>1888</v>
      </c>
      <c r="D106" s="20" t="s">
        <v>1889</v>
      </c>
      <c r="E106" s="20" t="s">
        <v>1890</v>
      </c>
      <c r="F106" s="25" t="s">
        <v>1891</v>
      </c>
      <c r="G106" s="14"/>
    </row>
    <row r="107" spans="2:7">
      <c r="B107" s="22" t="s">
        <v>1859</v>
      </c>
      <c r="C107" s="26" t="s">
        <v>1859</v>
      </c>
      <c r="D107" s="22" t="s">
        <v>1859</v>
      </c>
      <c r="E107" s="22" t="s">
        <v>1859</v>
      </c>
      <c r="F107" s="27" t="s">
        <v>1859</v>
      </c>
    </row>
    <row r="108" spans="2:7" ht="13">
      <c r="B108" s="2" t="s">
        <v>1892</v>
      </c>
    </row>
    <row r="109" spans="2:7" ht="13">
      <c r="B109" s="2"/>
    </row>
    <row r="110" spans="2:7" ht="13">
      <c r="B110" s="2" t="s">
        <v>1893</v>
      </c>
    </row>
    <row r="111" spans="2:7" ht="13">
      <c r="B111" s="20" t="s">
        <v>1894</v>
      </c>
      <c r="C111" s="24" t="s">
        <v>1895</v>
      </c>
      <c r="D111" s="2"/>
    </row>
    <row r="112" spans="2:7">
      <c r="B112" s="22" t="s">
        <v>1859</v>
      </c>
      <c r="C112" s="26" t="s">
        <v>1859</v>
      </c>
    </row>
    <row r="114" spans="2:6" ht="13">
      <c r="B114" s="20" t="s">
        <v>1896</v>
      </c>
      <c r="C114" s="24" t="s">
        <v>1895</v>
      </c>
    </row>
    <row r="115" spans="2:6">
      <c r="B115" s="22" t="s">
        <v>1859</v>
      </c>
      <c r="C115" s="26" t="s">
        <v>1859</v>
      </c>
    </row>
    <row r="117" spans="2:6" ht="13">
      <c r="B117" s="20" t="s">
        <v>1897</v>
      </c>
      <c r="C117" s="24" t="s">
        <v>1898</v>
      </c>
    </row>
    <row r="118" spans="2:6">
      <c r="B118" s="22" t="s">
        <v>1859</v>
      </c>
      <c r="C118" s="26" t="s">
        <v>1859</v>
      </c>
    </row>
    <row r="120" spans="2:6" ht="13">
      <c r="B120" s="20" t="s">
        <v>1899</v>
      </c>
      <c r="C120" s="24" t="s">
        <v>1898</v>
      </c>
    </row>
    <row r="121" spans="2:6">
      <c r="B121" s="22" t="s">
        <v>1859</v>
      </c>
      <c r="C121" s="26" t="s">
        <v>1859</v>
      </c>
    </row>
    <row r="123" spans="2:6" ht="13">
      <c r="B123" s="20" t="s">
        <v>1900</v>
      </c>
      <c r="C123" s="24" t="s">
        <v>1859</v>
      </c>
    </row>
    <row r="126" spans="2:6" ht="13">
      <c r="B126" s="2" t="s">
        <v>1902</v>
      </c>
    </row>
    <row r="128" spans="2:6" ht="13">
      <c r="B128" s="20" t="s">
        <v>1887</v>
      </c>
      <c r="C128" s="24" t="s">
        <v>1903</v>
      </c>
      <c r="D128" s="20" t="s">
        <v>1904</v>
      </c>
      <c r="E128" s="20" t="s">
        <v>1905</v>
      </c>
      <c r="F128" s="14"/>
    </row>
    <row r="129" spans="2:80">
      <c r="B129" s="22" t="s">
        <v>1859</v>
      </c>
      <c r="C129" s="26" t="s">
        <v>1859</v>
      </c>
      <c r="D129" s="22" t="s">
        <v>1859</v>
      </c>
      <c r="E129" s="22" t="s">
        <v>1859</v>
      </c>
    </row>
    <row r="132" spans="2:80" ht="13">
      <c r="B132" s="2" t="s">
        <v>1906</v>
      </c>
      <c r="C132" s="12" t="s">
        <v>1859</v>
      </c>
      <c r="D132" s="2"/>
      <c r="E132" s="2"/>
      <c r="F132" s="14"/>
      <c r="G132" s="14"/>
      <c r="H132" s="14"/>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row>
    <row r="134" spans="2:80" ht="13">
      <c r="B134" s="2" t="s">
        <v>1907</v>
      </c>
    </row>
    <row r="136" spans="2:80" ht="13">
      <c r="B136" s="20" t="s">
        <v>1908</v>
      </c>
      <c r="C136" s="24" t="s">
        <v>1895</v>
      </c>
      <c r="D136" s="2"/>
    </row>
    <row r="137" spans="2:80">
      <c r="B137" s="22" t="s">
        <v>1859</v>
      </c>
      <c r="C137" s="26" t="s">
        <v>1859</v>
      </c>
    </row>
    <row r="140" spans="2:80" ht="13">
      <c r="B140" s="20" t="s">
        <v>1909</v>
      </c>
      <c r="C140" s="24" t="s">
        <v>1910</v>
      </c>
      <c r="D140" s="2"/>
    </row>
    <row r="141" spans="2:80">
      <c r="B141" s="22" t="s">
        <v>1859</v>
      </c>
      <c r="C141" s="26" t="s">
        <v>1859</v>
      </c>
    </row>
    <row r="144" spans="2:80" ht="13">
      <c r="B144" s="2" t="s">
        <v>1911</v>
      </c>
    </row>
    <row r="147" spans="2:80" ht="13">
      <c r="B147" s="2" t="s">
        <v>1912</v>
      </c>
    </row>
    <row r="149" spans="2:80" ht="13">
      <c r="B149" s="20" t="s">
        <v>1887</v>
      </c>
      <c r="C149" s="24" t="s">
        <v>1913</v>
      </c>
      <c r="D149" s="20" t="s">
        <v>1903</v>
      </c>
      <c r="E149" s="20" t="s">
        <v>1904</v>
      </c>
      <c r="F149" s="25" t="s">
        <v>1905</v>
      </c>
      <c r="G149" s="14"/>
    </row>
    <row r="150" spans="2:80">
      <c r="B150" s="22" t="s">
        <v>1859</v>
      </c>
      <c r="C150" s="26" t="s">
        <v>1859</v>
      </c>
      <c r="D150" s="22" t="s">
        <v>1859</v>
      </c>
      <c r="E150" s="22" t="s">
        <v>1859</v>
      </c>
      <c r="F150" s="27" t="s">
        <v>1859</v>
      </c>
    </row>
    <row r="153" spans="2:80" ht="13">
      <c r="B153" s="2" t="s">
        <v>1906</v>
      </c>
      <c r="C153" s="12" t="s">
        <v>1859</v>
      </c>
      <c r="D153" s="2"/>
      <c r="E153" s="2"/>
      <c r="F153" s="14"/>
      <c r="G153" s="14"/>
      <c r="H153" s="14"/>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row>
    <row r="155" spans="2:80" ht="13">
      <c r="B155" s="2" t="s">
        <v>1907</v>
      </c>
    </row>
    <row r="157" spans="2:80" ht="13">
      <c r="B157" s="20" t="s">
        <v>1908</v>
      </c>
      <c r="C157" s="24" t="s">
        <v>1895</v>
      </c>
      <c r="D157" s="2"/>
    </row>
    <row r="158" spans="2:80">
      <c r="B158" s="22" t="s">
        <v>1859</v>
      </c>
      <c r="C158" s="26" t="s">
        <v>1859</v>
      </c>
    </row>
    <row r="161" spans="2:7" ht="13">
      <c r="B161" s="20" t="s">
        <v>1909</v>
      </c>
      <c r="C161" s="24" t="s">
        <v>1910</v>
      </c>
      <c r="D161" s="2"/>
    </row>
    <row r="162" spans="2:7">
      <c r="B162" s="22" t="s">
        <v>1859</v>
      </c>
      <c r="C162" s="26" t="s">
        <v>1859</v>
      </c>
    </row>
    <row r="165" spans="2:7" ht="13">
      <c r="B165" s="2" t="s">
        <v>1911</v>
      </c>
    </row>
    <row r="168" spans="2:7" ht="13">
      <c r="B168" s="2" t="s">
        <v>1914</v>
      </c>
    </row>
    <row r="169" spans="2:7" ht="13">
      <c r="B169" s="20" t="s">
        <v>1887</v>
      </c>
      <c r="C169" s="24" t="s">
        <v>1915</v>
      </c>
      <c r="D169" s="20" t="s">
        <v>1916</v>
      </c>
      <c r="E169" s="20" t="s">
        <v>1917</v>
      </c>
      <c r="F169" s="25" t="s">
        <v>1918</v>
      </c>
      <c r="G169" s="14"/>
    </row>
    <row r="170" spans="2:7">
      <c r="B170" s="22" t="s">
        <v>1859</v>
      </c>
      <c r="C170" s="26" t="s">
        <v>1859</v>
      </c>
      <c r="D170" s="22" t="s">
        <v>1859</v>
      </c>
      <c r="E170" s="22" t="s">
        <v>1859</v>
      </c>
      <c r="F170" s="27" t="s">
        <v>1859</v>
      </c>
    </row>
    <row r="171" spans="2:7">
      <c r="B171" s="1" t="s">
        <v>1919</v>
      </c>
    </row>
  </sheetData>
  <mergeCells count="3">
    <mergeCell ref="B1:E1"/>
    <mergeCell ref="C3:C7"/>
    <mergeCell ref="D3:D7"/>
  </mergeCells>
  <phoneticPr fontId="0" type="noConversion"/>
  <hyperlinks>
    <hyperlink ref="A1" location="Index!A1" display="Index" xr:uid="{9BAD449E-765D-43E4-81EB-1D898502E003}"/>
  </hyperlinks>
  <pageMargins left="0.75" right="0.75" top="1" bottom="1" header="0.5" footer="0.5"/>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44296-E24A-4329-8185-C4F0C92EF83B}">
  <sheetPr codeName="Sheet50"/>
  <dimension ref="A1:CB191"/>
  <sheetViews>
    <sheetView workbookViewId="0">
      <selection activeCell="E8" sqref="E8"/>
    </sheetView>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9.81640625" style="1" customWidth="1"/>
    <col min="6" max="6" width="29" style="4" bestFit="1" customWidth="1"/>
    <col min="7" max="7" width="18.1796875" style="4" bestFit="1" customWidth="1"/>
    <col min="8" max="8" width="9.1796875" style="4" bestFit="1"/>
    <col min="9" max="16384" width="9.1796875" style="1"/>
  </cols>
  <sheetData>
    <row r="1" spans="1:9" ht="13">
      <c r="A1" s="3" t="s">
        <v>1693</v>
      </c>
      <c r="B1" s="206" t="s">
        <v>1796</v>
      </c>
      <c r="C1" s="206"/>
      <c r="D1" s="206"/>
      <c r="E1" s="206"/>
    </row>
    <row r="3" spans="1:9" ht="14.5">
      <c r="B3" s="5" t="s">
        <v>1796</v>
      </c>
      <c r="C3" s="207"/>
      <c r="D3" s="208"/>
      <c r="E3" s="6"/>
    </row>
    <row r="4" spans="1:9" ht="14.5">
      <c r="B4" s="29" t="s">
        <v>1121</v>
      </c>
      <c r="C4" s="207"/>
      <c r="D4" s="208"/>
      <c r="E4" s="6"/>
    </row>
    <row r="5" spans="1:9" ht="14.5">
      <c r="B5" s="29" t="s">
        <v>1829</v>
      </c>
      <c r="C5" s="207"/>
      <c r="D5" s="208"/>
      <c r="E5" s="6"/>
    </row>
    <row r="6" spans="1:9" ht="14.5">
      <c r="B6" s="29" t="s">
        <v>1085</v>
      </c>
      <c r="C6" s="207"/>
      <c r="D6" s="208"/>
      <c r="E6" s="6"/>
    </row>
    <row r="7" spans="1:9" ht="14.5">
      <c r="B7" s="7" t="s">
        <v>1122</v>
      </c>
      <c r="C7" s="207"/>
      <c r="D7" s="208"/>
      <c r="E7" s="6"/>
    </row>
    <row r="8" spans="1:9" ht="29">
      <c r="B8" s="7" t="s">
        <v>1832</v>
      </c>
      <c r="C8" s="8" t="s">
        <v>1833</v>
      </c>
      <c r="D8" s="8" t="s">
        <v>1834</v>
      </c>
      <c r="E8" s="6"/>
    </row>
    <row r="10" spans="1:9">
      <c r="B10" s="1" t="s">
        <v>1847</v>
      </c>
    </row>
    <row r="12" spans="1:9" ht="13">
      <c r="B12" s="10" t="s">
        <v>1835</v>
      </c>
      <c r="C12" s="11" t="s">
        <v>1836</v>
      </c>
      <c r="D12" s="10" t="s">
        <v>1837</v>
      </c>
      <c r="E12" s="10" t="s">
        <v>1838</v>
      </c>
      <c r="F12" s="13" t="s">
        <v>1848</v>
      </c>
      <c r="G12" s="13" t="s">
        <v>1849</v>
      </c>
      <c r="H12" s="13" t="s">
        <v>1850</v>
      </c>
      <c r="I12" s="2" t="s">
        <v>1851</v>
      </c>
    </row>
    <row r="13" spans="1:9" ht="13">
      <c r="B13" s="2" t="s">
        <v>1839</v>
      </c>
    </row>
    <row r="14" spans="1:9" ht="13">
      <c r="B14" s="2" t="s">
        <v>1840</v>
      </c>
    </row>
    <row r="15" spans="1:9">
      <c r="B15" s="1" t="s">
        <v>2623</v>
      </c>
      <c r="C15" s="9" t="s">
        <v>1841</v>
      </c>
      <c r="D15" s="1" t="s">
        <v>2127</v>
      </c>
      <c r="E15" s="1" t="s">
        <v>2256</v>
      </c>
      <c r="F15" s="4">
        <v>83503</v>
      </c>
      <c r="G15" s="4">
        <v>5309.96</v>
      </c>
      <c r="H15" s="4">
        <v>6.43</v>
      </c>
    </row>
    <row r="16" spans="1:9">
      <c r="B16" s="1" t="s">
        <v>2632</v>
      </c>
      <c r="C16" s="9" t="s">
        <v>1841</v>
      </c>
      <c r="D16" s="1" t="s">
        <v>2094</v>
      </c>
      <c r="E16" s="1" t="s">
        <v>2267</v>
      </c>
      <c r="F16" s="4">
        <v>25193</v>
      </c>
      <c r="G16" s="4">
        <v>4144.75</v>
      </c>
      <c r="H16" s="4">
        <v>5.0199999999999996</v>
      </c>
    </row>
    <row r="17" spans="2:8">
      <c r="B17" s="1" t="s">
        <v>3065</v>
      </c>
      <c r="C17" s="9" t="s">
        <v>1841</v>
      </c>
      <c r="D17" s="1" t="s">
        <v>2175</v>
      </c>
      <c r="E17" s="1" t="s">
        <v>2392</v>
      </c>
      <c r="F17" s="4">
        <v>523366</v>
      </c>
      <c r="G17" s="4">
        <v>4122.55</v>
      </c>
      <c r="H17" s="4">
        <v>5</v>
      </c>
    </row>
    <row r="18" spans="2:8">
      <c r="B18" s="1" t="s">
        <v>3061</v>
      </c>
      <c r="C18" s="9" t="s">
        <v>1841</v>
      </c>
      <c r="D18" s="1" t="s">
        <v>2115</v>
      </c>
      <c r="E18" s="1" t="s">
        <v>2388</v>
      </c>
      <c r="F18" s="4">
        <v>370230</v>
      </c>
      <c r="G18" s="4">
        <v>4065.87</v>
      </c>
      <c r="H18" s="4">
        <v>4.93</v>
      </c>
    </row>
    <row r="19" spans="2:8">
      <c r="B19" s="1" t="s">
        <v>3155</v>
      </c>
      <c r="C19" s="9" t="s">
        <v>1841</v>
      </c>
      <c r="D19" s="1" t="s">
        <v>2083</v>
      </c>
      <c r="E19" s="1" t="s">
        <v>1058</v>
      </c>
      <c r="F19" s="4">
        <v>71053</v>
      </c>
      <c r="G19" s="4">
        <v>3781.09</v>
      </c>
      <c r="H19" s="4">
        <v>4.58</v>
      </c>
    </row>
    <row r="20" spans="2:8">
      <c r="B20" s="1" t="s">
        <v>3154</v>
      </c>
      <c r="C20" s="9" t="s">
        <v>1841</v>
      </c>
      <c r="D20" s="1" t="s">
        <v>1048</v>
      </c>
      <c r="E20" s="1" t="s">
        <v>1057</v>
      </c>
      <c r="F20" s="4">
        <v>223067</v>
      </c>
      <c r="G20" s="4">
        <v>3625.51</v>
      </c>
      <c r="H20" s="4">
        <v>4.3899999999999997</v>
      </c>
    </row>
    <row r="21" spans="2:8">
      <c r="B21" s="1" t="s">
        <v>3116</v>
      </c>
      <c r="C21" s="9" t="s">
        <v>1841</v>
      </c>
      <c r="D21" s="1" t="s">
        <v>2098</v>
      </c>
      <c r="E21" s="1" t="s">
        <v>1027</v>
      </c>
      <c r="F21" s="4">
        <v>169124</v>
      </c>
      <c r="G21" s="4">
        <v>3544.16</v>
      </c>
      <c r="H21" s="4">
        <v>4.29</v>
      </c>
    </row>
    <row r="22" spans="2:8">
      <c r="B22" s="1" t="s">
        <v>3178</v>
      </c>
      <c r="C22" s="9" t="s">
        <v>1841</v>
      </c>
      <c r="D22" s="1" t="s">
        <v>2083</v>
      </c>
      <c r="E22" s="1" t="s">
        <v>1123</v>
      </c>
      <c r="F22" s="4">
        <v>47870</v>
      </c>
      <c r="G22" s="4">
        <v>3496.9</v>
      </c>
      <c r="H22" s="4">
        <v>4.24</v>
      </c>
    </row>
    <row r="23" spans="2:8">
      <c r="B23" s="1" t="s">
        <v>3160</v>
      </c>
      <c r="C23" s="9" t="s">
        <v>1841</v>
      </c>
      <c r="D23" s="1" t="s">
        <v>2077</v>
      </c>
      <c r="E23" s="1" t="s">
        <v>1087</v>
      </c>
      <c r="F23" s="4">
        <v>1483433</v>
      </c>
      <c r="G23" s="4">
        <v>2917.62</v>
      </c>
      <c r="H23" s="4">
        <v>3.54</v>
      </c>
    </row>
    <row r="24" spans="2:8">
      <c r="B24" s="1" t="s">
        <v>3164</v>
      </c>
      <c r="C24" s="9" t="s">
        <v>1841</v>
      </c>
      <c r="D24" s="1" t="s">
        <v>2115</v>
      </c>
      <c r="E24" s="1" t="s">
        <v>1095</v>
      </c>
      <c r="F24" s="4">
        <v>394169</v>
      </c>
      <c r="G24" s="4">
        <v>2702.23</v>
      </c>
      <c r="H24" s="4">
        <v>3.27</v>
      </c>
    </row>
    <row r="25" spans="2:8">
      <c r="B25" s="1" t="s">
        <v>1059</v>
      </c>
      <c r="C25" s="9" t="s">
        <v>1841</v>
      </c>
      <c r="D25" s="1" t="s">
        <v>2094</v>
      </c>
      <c r="E25" s="1" t="s">
        <v>1060</v>
      </c>
      <c r="F25" s="4">
        <v>423914</v>
      </c>
      <c r="G25" s="4">
        <v>2189.73</v>
      </c>
      <c r="H25" s="4">
        <v>2.65</v>
      </c>
    </row>
    <row r="26" spans="2:8">
      <c r="B26" s="1" t="s">
        <v>2965</v>
      </c>
      <c r="C26" s="9" t="s">
        <v>1841</v>
      </c>
      <c r="D26" s="1" t="s">
        <v>2142</v>
      </c>
      <c r="E26" s="1" t="s">
        <v>2143</v>
      </c>
      <c r="F26" s="4">
        <v>527708</v>
      </c>
      <c r="G26" s="4">
        <v>2154.1</v>
      </c>
      <c r="H26" s="4">
        <v>2.61</v>
      </c>
    </row>
    <row r="27" spans="2:8">
      <c r="B27" s="1" t="s">
        <v>3179</v>
      </c>
      <c r="C27" s="9" t="s">
        <v>1841</v>
      </c>
      <c r="D27" s="1" t="s">
        <v>2083</v>
      </c>
      <c r="E27" s="1" t="s">
        <v>1124</v>
      </c>
      <c r="F27" s="4">
        <v>23624</v>
      </c>
      <c r="G27" s="4">
        <v>2060.37</v>
      </c>
      <c r="H27" s="4">
        <v>2.5</v>
      </c>
    </row>
    <row r="28" spans="2:8">
      <c r="B28" s="1" t="s">
        <v>3123</v>
      </c>
      <c r="C28" s="9" t="s">
        <v>1841</v>
      </c>
      <c r="D28" s="1" t="s">
        <v>2094</v>
      </c>
      <c r="E28" s="1" t="s">
        <v>1034</v>
      </c>
      <c r="F28" s="4">
        <v>164662</v>
      </c>
      <c r="G28" s="4">
        <v>2035.39</v>
      </c>
      <c r="H28" s="4">
        <v>2.4700000000000002</v>
      </c>
    </row>
    <row r="29" spans="2:8">
      <c r="B29" s="1" t="s">
        <v>3151</v>
      </c>
      <c r="C29" s="9" t="s">
        <v>1841</v>
      </c>
      <c r="D29" s="1" t="s">
        <v>2153</v>
      </c>
      <c r="E29" s="1" t="s">
        <v>1054</v>
      </c>
      <c r="F29" s="4">
        <v>297090</v>
      </c>
      <c r="G29" s="4">
        <v>1862.16</v>
      </c>
      <c r="H29" s="4">
        <v>2.2599999999999998</v>
      </c>
    </row>
    <row r="30" spans="2:8">
      <c r="B30" s="1" t="s">
        <v>3146</v>
      </c>
      <c r="C30" s="9" t="s">
        <v>1841</v>
      </c>
      <c r="D30" s="1" t="s">
        <v>1048</v>
      </c>
      <c r="E30" s="1" t="s">
        <v>1049</v>
      </c>
      <c r="F30" s="4">
        <v>214453</v>
      </c>
      <c r="G30" s="4">
        <v>1854.48</v>
      </c>
      <c r="H30" s="4">
        <v>2.25</v>
      </c>
    </row>
    <row r="31" spans="2:8">
      <c r="B31" s="1" t="s">
        <v>3053</v>
      </c>
      <c r="C31" s="9" t="s">
        <v>1841</v>
      </c>
      <c r="D31" s="1" t="s">
        <v>2122</v>
      </c>
      <c r="E31" s="1" t="s">
        <v>2369</v>
      </c>
      <c r="F31" s="4">
        <v>81637</v>
      </c>
      <c r="G31" s="4">
        <v>1807.61</v>
      </c>
      <c r="H31" s="4">
        <v>2.19</v>
      </c>
    </row>
    <row r="32" spans="2:8">
      <c r="B32" s="1" t="s">
        <v>3063</v>
      </c>
      <c r="C32" s="9" t="s">
        <v>1841</v>
      </c>
      <c r="D32" s="1" t="s">
        <v>2140</v>
      </c>
      <c r="E32" s="1" t="s">
        <v>2390</v>
      </c>
      <c r="F32" s="4">
        <v>59572</v>
      </c>
      <c r="G32" s="4">
        <v>1724.85</v>
      </c>
      <c r="H32" s="4">
        <v>2.09</v>
      </c>
    </row>
    <row r="33" spans="2:8">
      <c r="B33" s="1" t="s">
        <v>3180</v>
      </c>
      <c r="C33" s="9" t="s">
        <v>1841</v>
      </c>
      <c r="D33" s="1" t="s">
        <v>2127</v>
      </c>
      <c r="E33" s="1" t="s">
        <v>1125</v>
      </c>
      <c r="F33" s="4">
        <v>37117</v>
      </c>
      <c r="G33" s="4">
        <v>1623.65</v>
      </c>
      <c r="H33" s="4">
        <v>1.97</v>
      </c>
    </row>
    <row r="34" spans="2:8">
      <c r="B34" s="1" t="s">
        <v>2622</v>
      </c>
      <c r="C34" s="9" t="s">
        <v>1841</v>
      </c>
      <c r="D34" s="1" t="s">
        <v>2170</v>
      </c>
      <c r="E34" s="1" t="s">
        <v>2255</v>
      </c>
      <c r="F34" s="4">
        <v>10631</v>
      </c>
      <c r="G34" s="4">
        <v>1400.32</v>
      </c>
      <c r="H34" s="4">
        <v>1.7</v>
      </c>
    </row>
    <row r="35" spans="2:8">
      <c r="B35" s="1" t="s">
        <v>2640</v>
      </c>
      <c r="C35" s="9" t="s">
        <v>1841</v>
      </c>
      <c r="D35" s="1" t="s">
        <v>2270</v>
      </c>
      <c r="E35" s="1" t="s">
        <v>2271</v>
      </c>
      <c r="F35" s="4">
        <v>329148</v>
      </c>
      <c r="G35" s="4">
        <v>1351.98</v>
      </c>
      <c r="H35" s="4">
        <v>1.64</v>
      </c>
    </row>
    <row r="36" spans="2:8">
      <c r="B36" s="1" t="s">
        <v>3035</v>
      </c>
      <c r="C36" s="9" t="s">
        <v>1841</v>
      </c>
      <c r="D36" s="1" t="s">
        <v>2079</v>
      </c>
      <c r="E36" s="1" t="s">
        <v>2349</v>
      </c>
      <c r="F36" s="4">
        <v>352491</v>
      </c>
      <c r="G36" s="4">
        <v>1334.88</v>
      </c>
      <c r="H36" s="4">
        <v>1.62</v>
      </c>
    </row>
    <row r="37" spans="2:8">
      <c r="B37" s="1" t="s">
        <v>3122</v>
      </c>
      <c r="C37" s="9" t="s">
        <v>1841</v>
      </c>
      <c r="D37" s="1" t="s">
        <v>2201</v>
      </c>
      <c r="E37" s="1" t="s">
        <v>1033</v>
      </c>
      <c r="F37" s="4">
        <v>2904</v>
      </c>
      <c r="G37" s="4">
        <v>1324.66</v>
      </c>
      <c r="H37" s="4">
        <v>1.61</v>
      </c>
    </row>
    <row r="38" spans="2:8">
      <c r="B38" s="1" t="s">
        <v>3181</v>
      </c>
      <c r="C38" s="9" t="s">
        <v>1841</v>
      </c>
      <c r="D38" s="1" t="s">
        <v>2083</v>
      </c>
      <c r="E38" s="1" t="s">
        <v>1126</v>
      </c>
      <c r="F38" s="4">
        <v>52390</v>
      </c>
      <c r="G38" s="4">
        <v>1293.51</v>
      </c>
      <c r="H38" s="4">
        <v>1.57</v>
      </c>
    </row>
    <row r="39" spans="2:8">
      <c r="B39" s="1" t="s">
        <v>3148</v>
      </c>
      <c r="C39" s="9" t="s">
        <v>1841</v>
      </c>
      <c r="D39" s="1" t="s">
        <v>2175</v>
      </c>
      <c r="E39" s="1" t="s">
        <v>1051</v>
      </c>
      <c r="F39" s="4">
        <v>168895</v>
      </c>
      <c r="G39" s="4">
        <v>1208.27</v>
      </c>
      <c r="H39" s="4">
        <v>1.46</v>
      </c>
    </row>
    <row r="40" spans="2:8">
      <c r="B40" s="1" t="s">
        <v>3182</v>
      </c>
      <c r="C40" s="9" t="s">
        <v>1841</v>
      </c>
      <c r="D40" s="1" t="s">
        <v>2112</v>
      </c>
      <c r="E40" s="1" t="s">
        <v>1127</v>
      </c>
      <c r="F40" s="4">
        <v>96689</v>
      </c>
      <c r="G40" s="4">
        <v>1163.3599999999999</v>
      </c>
      <c r="H40" s="4">
        <v>1.41</v>
      </c>
    </row>
    <row r="41" spans="2:8">
      <c r="B41" s="1" t="s">
        <v>3074</v>
      </c>
      <c r="C41" s="9" t="s">
        <v>1841</v>
      </c>
      <c r="D41" s="1" t="s">
        <v>2124</v>
      </c>
      <c r="E41" s="1" t="s">
        <v>2404</v>
      </c>
      <c r="F41" s="4">
        <v>364990</v>
      </c>
      <c r="G41" s="4">
        <v>1145.1600000000001</v>
      </c>
      <c r="H41" s="4">
        <v>1.39</v>
      </c>
    </row>
    <row r="42" spans="2:8">
      <c r="B42" s="1" t="s">
        <v>3165</v>
      </c>
      <c r="C42" s="9" t="s">
        <v>1841</v>
      </c>
      <c r="D42" s="1" t="s">
        <v>2098</v>
      </c>
      <c r="E42" s="1" t="s">
        <v>1098</v>
      </c>
      <c r="F42" s="4">
        <v>79894</v>
      </c>
      <c r="G42" s="4">
        <v>1119.47</v>
      </c>
      <c r="H42" s="4">
        <v>1.36</v>
      </c>
    </row>
    <row r="43" spans="2:8">
      <c r="B43" s="1" t="s">
        <v>1128</v>
      </c>
      <c r="C43" s="9" t="s">
        <v>1841</v>
      </c>
      <c r="D43" s="1" t="s">
        <v>2085</v>
      </c>
      <c r="E43" s="1" t="s">
        <v>1129</v>
      </c>
      <c r="F43" s="4">
        <v>314228</v>
      </c>
      <c r="G43" s="4">
        <v>1099.17</v>
      </c>
      <c r="H43" s="4">
        <v>1.33</v>
      </c>
    </row>
    <row r="44" spans="2:8">
      <c r="B44" s="1" t="s">
        <v>1130</v>
      </c>
      <c r="C44" s="9" t="s">
        <v>1841</v>
      </c>
      <c r="D44" s="1" t="s">
        <v>2205</v>
      </c>
      <c r="E44" s="1" t="s">
        <v>1131</v>
      </c>
      <c r="F44" s="4">
        <v>35934</v>
      </c>
      <c r="G44" s="4">
        <v>1098.72</v>
      </c>
      <c r="H44" s="4">
        <v>1.33</v>
      </c>
    </row>
    <row r="45" spans="2:8">
      <c r="B45" s="1" t="s">
        <v>3119</v>
      </c>
      <c r="C45" s="9" t="s">
        <v>1841</v>
      </c>
      <c r="D45" s="1" t="s">
        <v>2098</v>
      </c>
      <c r="E45" s="1" t="s">
        <v>1030</v>
      </c>
      <c r="F45" s="4">
        <v>80164</v>
      </c>
      <c r="G45" s="4">
        <v>985.3</v>
      </c>
      <c r="H45" s="4">
        <v>1.19</v>
      </c>
    </row>
    <row r="46" spans="2:8">
      <c r="B46" s="1" t="s">
        <v>3066</v>
      </c>
      <c r="C46" s="9" t="s">
        <v>1841</v>
      </c>
      <c r="D46" s="1" t="s">
        <v>2160</v>
      </c>
      <c r="E46" s="1" t="s">
        <v>2393</v>
      </c>
      <c r="F46" s="4">
        <v>43835</v>
      </c>
      <c r="G46" s="4">
        <v>947.49</v>
      </c>
      <c r="H46" s="4">
        <v>1.1499999999999999</v>
      </c>
    </row>
    <row r="47" spans="2:8">
      <c r="B47" s="1" t="s">
        <v>3183</v>
      </c>
      <c r="C47" s="9" t="s">
        <v>1841</v>
      </c>
      <c r="D47" s="1" t="s">
        <v>2153</v>
      </c>
      <c r="E47" s="1" t="s">
        <v>1132</v>
      </c>
      <c r="F47" s="4">
        <v>6369</v>
      </c>
      <c r="G47" s="4">
        <v>925.35</v>
      </c>
      <c r="H47" s="4">
        <v>1.1200000000000001</v>
      </c>
    </row>
    <row r="48" spans="2:8">
      <c r="B48" s="1" t="s">
        <v>3069</v>
      </c>
      <c r="C48" s="9" t="s">
        <v>1841</v>
      </c>
      <c r="D48" s="1" t="s">
        <v>2160</v>
      </c>
      <c r="E48" s="1" t="s">
        <v>2399</v>
      </c>
      <c r="F48" s="4">
        <v>55015</v>
      </c>
      <c r="G48" s="4">
        <v>915.72</v>
      </c>
      <c r="H48" s="4">
        <v>1.1100000000000001</v>
      </c>
    </row>
    <row r="49" spans="2:8">
      <c r="B49" s="1" t="s">
        <v>3071</v>
      </c>
      <c r="C49" s="9" t="s">
        <v>1841</v>
      </c>
      <c r="D49" s="1" t="s">
        <v>2132</v>
      </c>
      <c r="E49" s="1" t="s">
        <v>2401</v>
      </c>
      <c r="F49" s="4">
        <v>58836</v>
      </c>
      <c r="G49" s="4">
        <v>905.54</v>
      </c>
      <c r="H49" s="4">
        <v>1.1000000000000001</v>
      </c>
    </row>
    <row r="50" spans="2:8">
      <c r="B50" s="1" t="s">
        <v>2644</v>
      </c>
      <c r="C50" s="9" t="s">
        <v>1841</v>
      </c>
      <c r="D50" s="1" t="s">
        <v>2140</v>
      </c>
      <c r="E50" s="1" t="s">
        <v>2265</v>
      </c>
      <c r="F50" s="4">
        <v>15550</v>
      </c>
      <c r="G50" s="4">
        <v>858.36</v>
      </c>
      <c r="H50" s="4">
        <v>1.04</v>
      </c>
    </row>
    <row r="51" spans="2:8">
      <c r="B51" s="1" t="s">
        <v>3184</v>
      </c>
      <c r="C51" s="9" t="s">
        <v>1841</v>
      </c>
      <c r="D51" s="1" t="s">
        <v>2109</v>
      </c>
      <c r="E51" s="1" t="s">
        <v>1133</v>
      </c>
      <c r="F51" s="4">
        <v>85767</v>
      </c>
      <c r="G51" s="4">
        <v>766.93</v>
      </c>
      <c r="H51" s="4">
        <v>0.93</v>
      </c>
    </row>
    <row r="52" spans="2:8">
      <c r="B52" s="1" t="s">
        <v>3075</v>
      </c>
      <c r="C52" s="9" t="s">
        <v>1841</v>
      </c>
      <c r="D52" s="1" t="s">
        <v>2160</v>
      </c>
      <c r="E52" s="1" t="s">
        <v>2405</v>
      </c>
      <c r="F52" s="4">
        <v>54318</v>
      </c>
      <c r="G52" s="4">
        <v>746.93</v>
      </c>
      <c r="H52" s="4">
        <v>0.91</v>
      </c>
    </row>
    <row r="53" spans="2:8">
      <c r="B53" s="1" t="s">
        <v>3169</v>
      </c>
      <c r="C53" s="9" t="s">
        <v>1841</v>
      </c>
      <c r="D53" s="1" t="s">
        <v>2115</v>
      </c>
      <c r="E53" s="1" t="s">
        <v>1102</v>
      </c>
      <c r="F53" s="4">
        <v>115893</v>
      </c>
      <c r="G53" s="4">
        <v>734.82</v>
      </c>
      <c r="H53" s="4">
        <v>0.89</v>
      </c>
    </row>
    <row r="54" spans="2:8">
      <c r="B54" s="1" t="s">
        <v>3081</v>
      </c>
      <c r="C54" s="9" t="s">
        <v>1841</v>
      </c>
      <c r="D54" s="1" t="s">
        <v>2160</v>
      </c>
      <c r="E54" s="1" t="s">
        <v>2413</v>
      </c>
      <c r="F54" s="4">
        <v>43998</v>
      </c>
      <c r="G54" s="4">
        <v>722.27</v>
      </c>
      <c r="H54" s="4">
        <v>0.88</v>
      </c>
    </row>
    <row r="55" spans="2:8">
      <c r="B55" s="1" t="s">
        <v>3185</v>
      </c>
      <c r="C55" s="9" t="s">
        <v>1841</v>
      </c>
      <c r="D55" s="1" t="s">
        <v>2104</v>
      </c>
      <c r="E55" s="1" t="s">
        <v>1134</v>
      </c>
      <c r="F55" s="4">
        <v>426806</v>
      </c>
      <c r="G55" s="4">
        <v>713.02</v>
      </c>
      <c r="H55" s="4">
        <v>0.86</v>
      </c>
    </row>
    <row r="56" spans="2:8">
      <c r="B56" s="1" t="s">
        <v>3170</v>
      </c>
      <c r="C56" s="9" t="s">
        <v>1841</v>
      </c>
      <c r="D56" s="1" t="s">
        <v>2098</v>
      </c>
      <c r="E56" s="1" t="s">
        <v>1103</v>
      </c>
      <c r="F56" s="4">
        <v>23995</v>
      </c>
      <c r="G56" s="4">
        <v>649.33000000000004</v>
      </c>
      <c r="H56" s="4">
        <v>0.79</v>
      </c>
    </row>
    <row r="57" spans="2:8">
      <c r="B57" s="1" t="s">
        <v>3167</v>
      </c>
      <c r="C57" s="9" t="s">
        <v>1841</v>
      </c>
      <c r="D57" s="1" t="s">
        <v>2098</v>
      </c>
      <c r="E57" s="1" t="s">
        <v>1100</v>
      </c>
      <c r="F57" s="4">
        <v>197819</v>
      </c>
      <c r="G57" s="4">
        <v>636.58000000000004</v>
      </c>
      <c r="H57" s="4">
        <v>0.77</v>
      </c>
    </row>
    <row r="58" spans="2:8">
      <c r="B58" s="1" t="s">
        <v>3186</v>
      </c>
      <c r="C58" s="9" t="s">
        <v>1841</v>
      </c>
      <c r="D58" s="1" t="s">
        <v>2140</v>
      </c>
      <c r="E58" s="1" t="s">
        <v>1135</v>
      </c>
      <c r="F58" s="4">
        <v>20456</v>
      </c>
      <c r="G58" s="4">
        <v>626.69000000000005</v>
      </c>
      <c r="H58" s="4">
        <v>0.76</v>
      </c>
    </row>
    <row r="59" spans="2:8">
      <c r="B59" s="1" t="s">
        <v>1136</v>
      </c>
      <c r="C59" s="9" t="s">
        <v>1841</v>
      </c>
      <c r="D59" s="1" t="s">
        <v>2077</v>
      </c>
      <c r="E59" s="1" t="s">
        <v>1137</v>
      </c>
      <c r="F59" s="4">
        <v>104088</v>
      </c>
      <c r="G59" s="4">
        <v>588.92999999999995</v>
      </c>
      <c r="H59" s="4">
        <v>0.71</v>
      </c>
    </row>
    <row r="60" spans="2:8">
      <c r="B60" s="1" t="s">
        <v>1138</v>
      </c>
      <c r="C60" s="9" t="s">
        <v>1841</v>
      </c>
      <c r="D60" s="1" t="s">
        <v>2104</v>
      </c>
      <c r="E60" s="1" t="s">
        <v>1139</v>
      </c>
      <c r="F60" s="4">
        <v>11924</v>
      </c>
      <c r="G60" s="4">
        <v>530.94000000000005</v>
      </c>
      <c r="H60" s="4">
        <v>0.64</v>
      </c>
    </row>
    <row r="61" spans="2:8">
      <c r="B61" s="1" t="s">
        <v>3187</v>
      </c>
      <c r="C61" s="9" t="s">
        <v>1841</v>
      </c>
      <c r="D61" s="1" t="s">
        <v>2104</v>
      </c>
      <c r="E61" s="1" t="s">
        <v>1140</v>
      </c>
      <c r="F61" s="4">
        <v>235391</v>
      </c>
      <c r="G61" s="4">
        <v>526</v>
      </c>
      <c r="H61" s="4">
        <v>0.64</v>
      </c>
    </row>
    <row r="62" spans="2:8">
      <c r="B62" s="1" t="s">
        <v>2118</v>
      </c>
      <c r="C62" s="9" t="s">
        <v>1841</v>
      </c>
      <c r="D62" s="1" t="s">
        <v>2119</v>
      </c>
      <c r="E62" s="1" t="s">
        <v>2120</v>
      </c>
      <c r="F62" s="4">
        <v>40235</v>
      </c>
      <c r="G62" s="4">
        <v>436.11</v>
      </c>
      <c r="H62" s="4">
        <v>0.53</v>
      </c>
    </row>
    <row r="63" spans="2:8">
      <c r="B63" s="1" t="s">
        <v>3188</v>
      </c>
      <c r="C63" s="9" t="s">
        <v>1841</v>
      </c>
      <c r="D63" s="1" t="s">
        <v>2153</v>
      </c>
      <c r="E63" s="1" t="s">
        <v>1141</v>
      </c>
      <c r="F63" s="4">
        <v>13168</v>
      </c>
      <c r="G63" s="4">
        <v>433.4</v>
      </c>
      <c r="H63" s="4">
        <v>0.53</v>
      </c>
    </row>
    <row r="64" spans="2:8">
      <c r="B64" s="1" t="s">
        <v>3189</v>
      </c>
      <c r="C64" s="9" t="s">
        <v>1841</v>
      </c>
      <c r="D64" s="1" t="s">
        <v>1023</v>
      </c>
      <c r="E64" s="1" t="s">
        <v>1142</v>
      </c>
      <c r="F64" s="4">
        <v>26013</v>
      </c>
      <c r="G64" s="4">
        <v>397.89</v>
      </c>
      <c r="H64" s="4">
        <v>0.48</v>
      </c>
    </row>
    <row r="65" spans="2:8" ht="13">
      <c r="B65" s="2" t="s">
        <v>1844</v>
      </c>
      <c r="C65" s="12"/>
      <c r="D65" s="2"/>
      <c r="E65" s="2"/>
      <c r="F65" s="14"/>
      <c r="G65" s="14">
        <f>SUM(G12:G64)</f>
        <v>82610.080000000016</v>
      </c>
      <c r="H65" s="14">
        <f>SUM(H12:H64)</f>
        <v>100.13</v>
      </c>
    </row>
    <row r="66" spans="2:8" ht="13">
      <c r="B66" s="2" t="s">
        <v>1845</v>
      </c>
      <c r="C66" s="12"/>
      <c r="D66" s="2"/>
      <c r="E66" s="2"/>
      <c r="F66" s="14"/>
      <c r="G66" s="14">
        <v>51.49</v>
      </c>
      <c r="H66" s="14">
        <v>0.06</v>
      </c>
    </row>
    <row r="67" spans="2:8" ht="13">
      <c r="B67" s="2" t="s">
        <v>1846</v>
      </c>
      <c r="C67" s="12"/>
      <c r="D67" s="2"/>
      <c r="E67" s="2"/>
      <c r="F67" s="14"/>
      <c r="G67" s="14">
        <v>82661.570000000007</v>
      </c>
      <c r="H67" s="14">
        <v>100.19</v>
      </c>
    </row>
    <row r="68" spans="2:8" ht="13">
      <c r="B68" s="2" t="s">
        <v>1852</v>
      </c>
      <c r="C68" s="12"/>
      <c r="D68" s="2"/>
      <c r="E68" s="2"/>
      <c r="F68" s="14"/>
      <c r="G68" s="14">
        <v>-138.886530729995</v>
      </c>
      <c r="H68" s="14">
        <v>-0.18999999999999773</v>
      </c>
    </row>
    <row r="69" spans="2:8" ht="13">
      <c r="B69" s="2" t="s">
        <v>1853</v>
      </c>
      <c r="C69" s="12"/>
      <c r="D69" s="2"/>
      <c r="E69" s="2"/>
      <c r="F69" s="14"/>
      <c r="G69" s="14">
        <v>82522.683469270007</v>
      </c>
      <c r="H69" s="14">
        <v>100</v>
      </c>
    </row>
    <row r="70" spans="2:8">
      <c r="B70" s="1" t="s">
        <v>1854</v>
      </c>
    </row>
    <row r="71" spans="2:8" ht="13">
      <c r="B71" s="2" t="s">
        <v>1855</v>
      </c>
    </row>
    <row r="72" spans="2:8" ht="13">
      <c r="B72" s="2" t="s">
        <v>1856</v>
      </c>
      <c r="C72" s="9" t="s">
        <v>1857</v>
      </c>
    </row>
    <row r="73" spans="2:8" ht="13">
      <c r="B73" s="2" t="s">
        <v>1860</v>
      </c>
      <c r="C73" s="9" t="s">
        <v>1859</v>
      </c>
    </row>
    <row r="74" spans="2:8" ht="13">
      <c r="B74" s="2" t="s">
        <v>1861</v>
      </c>
      <c r="C74" s="9" t="s">
        <v>1859</v>
      </c>
    </row>
    <row r="75" spans="2:8" ht="13">
      <c r="B75" s="2" t="s">
        <v>1862</v>
      </c>
      <c r="C75" s="9" t="s">
        <v>1863</v>
      </c>
    </row>
    <row r="76" spans="2:8" ht="13">
      <c r="B76" s="2" t="s">
        <v>1143</v>
      </c>
      <c r="C76" s="12"/>
    </row>
    <row r="77" spans="2:8" ht="13">
      <c r="B77" s="2" t="s">
        <v>1144</v>
      </c>
      <c r="C77" s="12"/>
    </row>
    <row r="78" spans="2:8" ht="13">
      <c r="B78" s="2" t="s">
        <v>1145</v>
      </c>
      <c r="C78" s="12"/>
    </row>
    <row r="79" spans="2:8" ht="13">
      <c r="B79" s="2" t="s">
        <v>1146</v>
      </c>
      <c r="C79" s="12"/>
    </row>
    <row r="80" spans="2:8" ht="13">
      <c r="B80" s="2" t="s">
        <v>1147</v>
      </c>
      <c r="C80" s="12"/>
    </row>
    <row r="81" spans="2:3" ht="13">
      <c r="B81" s="2" t="s">
        <v>1148</v>
      </c>
      <c r="C81" s="12"/>
    </row>
    <row r="82" spans="2:3" ht="13">
      <c r="B82" s="2" t="s">
        <v>1149</v>
      </c>
      <c r="C82" s="12"/>
    </row>
    <row r="83" spans="2:3" ht="13">
      <c r="B83" s="2" t="s">
        <v>1150</v>
      </c>
      <c r="C83" s="12"/>
    </row>
    <row r="84" spans="2:3" ht="13">
      <c r="B84" s="2" t="s">
        <v>2934</v>
      </c>
      <c r="C84" s="12"/>
    </row>
    <row r="85" spans="2:3">
      <c r="B85" s="1" t="s">
        <v>1873</v>
      </c>
    </row>
    <row r="86" spans="2:3">
      <c r="B86" s="1" t="s">
        <v>2054</v>
      </c>
    </row>
    <row r="89" spans="2:3" ht="14.5">
      <c r="B89" s="37" t="s">
        <v>2055</v>
      </c>
      <c r="C89" s="39"/>
    </row>
    <row r="90" spans="2:3" ht="14.5">
      <c r="B90" s="37" t="s">
        <v>2056</v>
      </c>
      <c r="C90" s="40" t="s">
        <v>2057</v>
      </c>
    </row>
    <row r="91" spans="2:3" ht="14.5">
      <c r="B91" s="16" t="s">
        <v>2058</v>
      </c>
      <c r="C91" s="17" t="s">
        <v>2059</v>
      </c>
    </row>
    <row r="92" spans="2:3" ht="14.5">
      <c r="B92" s="16" t="s">
        <v>2060</v>
      </c>
      <c r="C92" s="17" t="s">
        <v>2059</v>
      </c>
    </row>
    <row r="93" spans="2:3" ht="14.5">
      <c r="B93" s="16" t="s">
        <v>2061</v>
      </c>
      <c r="C93" s="17" t="s">
        <v>2059</v>
      </c>
    </row>
    <row r="94" spans="2:3" ht="14.5">
      <c r="B94" s="16" t="s">
        <v>2062</v>
      </c>
      <c r="C94" s="17" t="s">
        <v>2059</v>
      </c>
    </row>
    <row r="95" spans="2:3" ht="14.5">
      <c r="B95" s="16" t="s">
        <v>2063</v>
      </c>
      <c r="C95" s="17" t="s">
        <v>2059</v>
      </c>
    </row>
    <row r="96" spans="2:3" ht="14.5">
      <c r="B96" s="16" t="s">
        <v>2064</v>
      </c>
      <c r="C96" s="17" t="s">
        <v>2059</v>
      </c>
    </row>
    <row r="97" spans="2:7" ht="14.5">
      <c r="B97" s="37" t="s">
        <v>2065</v>
      </c>
      <c r="C97" s="39" t="s">
        <v>2059</v>
      </c>
    </row>
    <row r="99" spans="2:7" ht="14.5">
      <c r="B99" s="16" t="s">
        <v>1882</v>
      </c>
      <c r="C99" s="17"/>
      <c r="D99" s="16"/>
    </row>
    <row r="100" spans="2:7" ht="29">
      <c r="B100" s="19" t="s">
        <v>1883</v>
      </c>
      <c r="C100" s="18" t="s">
        <v>1884</v>
      </c>
      <c r="D100" s="19" t="s">
        <v>1885</v>
      </c>
    </row>
    <row r="101" spans="2:7" ht="14.5">
      <c r="B101" s="16" t="s">
        <v>1859</v>
      </c>
      <c r="C101" s="17" t="s">
        <v>1859</v>
      </c>
      <c r="D101" s="16" t="s">
        <v>1859</v>
      </c>
    </row>
    <row r="103" spans="2:7" ht="13">
      <c r="B103" s="20" t="s">
        <v>1886</v>
      </c>
      <c r="C103" s="21">
        <v>45777</v>
      </c>
      <c r="D103" s="22"/>
      <c r="E103" s="22"/>
      <c r="F103" s="23"/>
    </row>
    <row r="104" spans="2:7" ht="13">
      <c r="B104" s="20" t="s">
        <v>1887</v>
      </c>
      <c r="C104" s="24" t="s">
        <v>1888</v>
      </c>
      <c r="D104" s="20" t="s">
        <v>1889</v>
      </c>
      <c r="E104" s="20" t="s">
        <v>1890</v>
      </c>
      <c r="F104" s="25" t="s">
        <v>1891</v>
      </c>
      <c r="G104" s="14"/>
    </row>
    <row r="105" spans="2:7">
      <c r="B105" s="22" t="s">
        <v>1859</v>
      </c>
      <c r="C105" s="26" t="s">
        <v>1859</v>
      </c>
      <c r="D105" s="22" t="s">
        <v>1859</v>
      </c>
      <c r="E105" s="22" t="s">
        <v>1859</v>
      </c>
      <c r="F105" s="27" t="s">
        <v>1859</v>
      </c>
    </row>
    <row r="108" spans="2:7" ht="13">
      <c r="B108" s="2" t="s">
        <v>1892</v>
      </c>
    </row>
    <row r="109" spans="2:7" ht="13">
      <c r="B109" s="2"/>
    </row>
    <row r="110" spans="2:7" ht="13">
      <c r="B110" s="2" t="s">
        <v>1893</v>
      </c>
    </row>
    <row r="111" spans="2:7" ht="13">
      <c r="B111" s="20" t="s">
        <v>1894</v>
      </c>
      <c r="C111" s="24" t="s">
        <v>1895</v>
      </c>
      <c r="D111" s="2"/>
    </row>
    <row r="112" spans="2:7">
      <c r="B112" s="22" t="s">
        <v>1859</v>
      </c>
      <c r="C112" s="26" t="s">
        <v>1859</v>
      </c>
    </row>
    <row r="114" spans="2:7" ht="13">
      <c r="B114" s="20" t="s">
        <v>1896</v>
      </c>
      <c r="C114" s="24" t="s">
        <v>1895</v>
      </c>
    </row>
    <row r="115" spans="2:7">
      <c r="B115" s="22" t="s">
        <v>1859</v>
      </c>
      <c r="C115" s="26" t="s">
        <v>1859</v>
      </c>
    </row>
    <row r="117" spans="2:7" ht="13">
      <c r="B117" s="20" t="s">
        <v>1897</v>
      </c>
      <c r="C117" s="24" t="s">
        <v>1898</v>
      </c>
    </row>
    <row r="118" spans="2:7">
      <c r="B118" s="22" t="s">
        <v>1859</v>
      </c>
      <c r="C118" s="26" t="s">
        <v>1859</v>
      </c>
    </row>
    <row r="120" spans="2:7" ht="13">
      <c r="B120" s="20" t="s">
        <v>1899</v>
      </c>
      <c r="C120" s="24" t="s">
        <v>1898</v>
      </c>
    </row>
    <row r="121" spans="2:7">
      <c r="B121" s="22" t="s">
        <v>1859</v>
      </c>
      <c r="C121" s="26" t="s">
        <v>1859</v>
      </c>
    </row>
    <row r="123" spans="2:7" ht="13">
      <c r="B123" s="20" t="s">
        <v>1900</v>
      </c>
      <c r="C123" s="24" t="s">
        <v>1859</v>
      </c>
    </row>
    <row r="125" spans="2:7" ht="13">
      <c r="B125" s="20" t="s">
        <v>1901</v>
      </c>
      <c r="C125" s="21">
        <v>45777</v>
      </c>
      <c r="D125" s="22"/>
      <c r="E125" s="22"/>
      <c r="F125" s="23"/>
    </row>
    <row r="126" spans="2:7" ht="13">
      <c r="B126" s="20" t="s">
        <v>1887</v>
      </c>
      <c r="C126" s="24" t="s">
        <v>1888</v>
      </c>
      <c r="D126" s="20" t="s">
        <v>1889</v>
      </c>
      <c r="E126" s="20" t="s">
        <v>1890</v>
      </c>
      <c r="F126" s="25" t="s">
        <v>1891</v>
      </c>
      <c r="G126" s="14"/>
    </row>
    <row r="127" spans="2:7">
      <c r="B127" s="22" t="s">
        <v>1859</v>
      </c>
      <c r="C127" s="26" t="s">
        <v>1859</v>
      </c>
      <c r="D127" s="22" t="s">
        <v>1859</v>
      </c>
      <c r="E127" s="22" t="s">
        <v>1859</v>
      </c>
      <c r="F127" s="27" t="s">
        <v>1859</v>
      </c>
    </row>
    <row r="128" spans="2:7" ht="13">
      <c r="B128" s="2" t="s">
        <v>1892</v>
      </c>
    </row>
    <row r="129" spans="2:4" ht="13">
      <c r="B129" s="2"/>
    </row>
    <row r="130" spans="2:4" ht="13">
      <c r="B130" s="2" t="s">
        <v>1893</v>
      </c>
    </row>
    <row r="131" spans="2:4" ht="13">
      <c r="B131" s="20" t="s">
        <v>1894</v>
      </c>
      <c r="C131" s="24" t="s">
        <v>1895</v>
      </c>
      <c r="D131" s="2"/>
    </row>
    <row r="132" spans="2:4">
      <c r="B132" s="22" t="s">
        <v>1859</v>
      </c>
      <c r="C132" s="26" t="s">
        <v>1859</v>
      </c>
    </row>
    <row r="134" spans="2:4" ht="13">
      <c r="B134" s="20" t="s">
        <v>1896</v>
      </c>
      <c r="C134" s="24" t="s">
        <v>1895</v>
      </c>
    </row>
    <row r="135" spans="2:4">
      <c r="B135" s="22" t="s">
        <v>1859</v>
      </c>
      <c r="C135" s="26" t="s">
        <v>1859</v>
      </c>
    </row>
    <row r="137" spans="2:4" ht="13">
      <c r="B137" s="20" t="s">
        <v>1897</v>
      </c>
      <c r="C137" s="24" t="s">
        <v>1898</v>
      </c>
    </row>
    <row r="138" spans="2:4">
      <c r="B138" s="22" t="s">
        <v>1859</v>
      </c>
      <c r="C138" s="26" t="s">
        <v>1859</v>
      </c>
    </row>
    <row r="140" spans="2:4" ht="13">
      <c r="B140" s="20" t="s">
        <v>1899</v>
      </c>
      <c r="C140" s="24" t="s">
        <v>1898</v>
      </c>
    </row>
    <row r="141" spans="2:4">
      <c r="B141" s="22" t="s">
        <v>1859</v>
      </c>
      <c r="C141" s="26" t="s">
        <v>1859</v>
      </c>
    </row>
    <row r="143" spans="2:4" ht="13">
      <c r="B143" s="20" t="s">
        <v>1900</v>
      </c>
      <c r="C143" s="24" t="s">
        <v>1859</v>
      </c>
    </row>
    <row r="146" spans="2:80" ht="13">
      <c r="B146" s="2" t="s">
        <v>1902</v>
      </c>
    </row>
    <row r="148" spans="2:80" ht="13">
      <c r="B148" s="20" t="s">
        <v>1887</v>
      </c>
      <c r="C148" s="24" t="s">
        <v>1903</v>
      </c>
      <c r="D148" s="20" t="s">
        <v>1904</v>
      </c>
      <c r="E148" s="20" t="s">
        <v>1905</v>
      </c>
      <c r="F148" s="14"/>
    </row>
    <row r="149" spans="2:80">
      <c r="B149" s="22" t="s">
        <v>1859</v>
      </c>
      <c r="C149" s="26" t="s">
        <v>1859</v>
      </c>
      <c r="D149" s="22" t="s">
        <v>1859</v>
      </c>
      <c r="E149" s="22" t="s">
        <v>1859</v>
      </c>
    </row>
    <row r="152" spans="2:80" ht="13">
      <c r="B152" s="2" t="s">
        <v>1906</v>
      </c>
      <c r="C152" s="12" t="s">
        <v>1859</v>
      </c>
      <c r="D152" s="2"/>
      <c r="E152" s="2"/>
      <c r="F152" s="14"/>
      <c r="G152" s="14"/>
      <c r="H152" s="14"/>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row>
    <row r="154" spans="2:80" ht="13">
      <c r="B154" s="2" t="s">
        <v>1907</v>
      </c>
    </row>
    <row r="156" spans="2:80" ht="13">
      <c r="B156" s="20" t="s">
        <v>1908</v>
      </c>
      <c r="C156" s="24" t="s">
        <v>1895</v>
      </c>
      <c r="D156" s="2"/>
    </row>
    <row r="157" spans="2:80">
      <c r="B157" s="22" t="s">
        <v>1859</v>
      </c>
      <c r="C157" s="26" t="s">
        <v>1859</v>
      </c>
    </row>
    <row r="160" spans="2:80" ht="13">
      <c r="B160" s="20" t="s">
        <v>1909</v>
      </c>
      <c r="C160" s="24" t="s">
        <v>1910</v>
      </c>
      <c r="D160" s="2"/>
    </row>
    <row r="161" spans="2:80">
      <c r="B161" s="22" t="s">
        <v>1859</v>
      </c>
      <c r="C161" s="26" t="s">
        <v>1859</v>
      </c>
    </row>
    <row r="164" spans="2:80" ht="13">
      <c r="B164" s="2" t="s">
        <v>1911</v>
      </c>
    </row>
    <row r="167" spans="2:80" ht="13">
      <c r="B167" s="2" t="s">
        <v>1912</v>
      </c>
    </row>
    <row r="169" spans="2:80" ht="13">
      <c r="B169" s="20" t="s">
        <v>1887</v>
      </c>
      <c r="C169" s="24" t="s">
        <v>1913</v>
      </c>
      <c r="D169" s="20" t="s">
        <v>1903</v>
      </c>
      <c r="E169" s="20" t="s">
        <v>1904</v>
      </c>
      <c r="F169" s="25" t="s">
        <v>1905</v>
      </c>
      <c r="G169" s="14"/>
    </row>
    <row r="170" spans="2:80">
      <c r="B170" s="22" t="s">
        <v>1859</v>
      </c>
      <c r="C170" s="26" t="s">
        <v>1859</v>
      </c>
      <c r="D170" s="22" t="s">
        <v>1859</v>
      </c>
      <c r="E170" s="22" t="s">
        <v>1859</v>
      </c>
      <c r="F170" s="27" t="s">
        <v>1859</v>
      </c>
    </row>
    <row r="173" spans="2:80" ht="13">
      <c r="B173" s="2" t="s">
        <v>1906</v>
      </c>
      <c r="C173" s="12" t="s">
        <v>1859</v>
      </c>
      <c r="D173" s="2"/>
      <c r="E173" s="2"/>
      <c r="F173" s="14"/>
      <c r="G173" s="14"/>
      <c r="H173" s="14"/>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row>
    <row r="175" spans="2:80" ht="13">
      <c r="B175" s="2" t="s">
        <v>1907</v>
      </c>
    </row>
    <row r="177" spans="2:7" ht="13">
      <c r="B177" s="20" t="s">
        <v>1908</v>
      </c>
      <c r="C177" s="24" t="s">
        <v>1895</v>
      </c>
      <c r="D177" s="2"/>
    </row>
    <row r="178" spans="2:7">
      <c r="B178" s="22" t="s">
        <v>1859</v>
      </c>
      <c r="C178" s="26" t="s">
        <v>1859</v>
      </c>
    </row>
    <row r="181" spans="2:7" ht="13">
      <c r="B181" s="20" t="s">
        <v>1909</v>
      </c>
      <c r="C181" s="24" t="s">
        <v>1910</v>
      </c>
      <c r="D181" s="2"/>
    </row>
    <row r="182" spans="2:7">
      <c r="B182" s="22" t="s">
        <v>1859</v>
      </c>
      <c r="C182" s="26" t="s">
        <v>1859</v>
      </c>
    </row>
    <row r="185" spans="2:7" ht="13">
      <c r="B185" s="2" t="s">
        <v>1911</v>
      </c>
    </row>
    <row r="188" spans="2:7" ht="13">
      <c r="B188" s="2" t="s">
        <v>1914</v>
      </c>
    </row>
    <row r="189" spans="2:7" ht="13">
      <c r="B189" s="20" t="s">
        <v>1887</v>
      </c>
      <c r="C189" s="24" t="s">
        <v>1915</v>
      </c>
      <c r="D189" s="20" t="s">
        <v>1916</v>
      </c>
      <c r="E189" s="20" t="s">
        <v>1917</v>
      </c>
      <c r="F189" s="25" t="s">
        <v>1918</v>
      </c>
      <c r="G189" s="14"/>
    </row>
    <row r="190" spans="2:7">
      <c r="B190" s="22" t="s">
        <v>1859</v>
      </c>
      <c r="C190" s="26" t="s">
        <v>1859</v>
      </c>
      <c r="D190" s="22" t="s">
        <v>1859</v>
      </c>
      <c r="E190" s="22" t="s">
        <v>1859</v>
      </c>
      <c r="F190" s="27" t="s">
        <v>1859</v>
      </c>
    </row>
    <row r="191" spans="2:7">
      <c r="B191" s="1" t="s">
        <v>1919</v>
      </c>
    </row>
  </sheetData>
  <mergeCells count="3">
    <mergeCell ref="B1:E1"/>
    <mergeCell ref="C3:C7"/>
    <mergeCell ref="D3:D7"/>
  </mergeCells>
  <phoneticPr fontId="0" type="noConversion"/>
  <hyperlinks>
    <hyperlink ref="A1" location="Index!A1" display="Index" xr:uid="{5A57AAC7-4D50-44A5-92DE-8BB8D4B25963}"/>
  </hyperlinks>
  <pageMargins left="0.75" right="0.75" top="1" bottom="1" header="0.5" footer="0.5"/>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E078E-11D8-4EB4-B32F-9CCC217ACF26}">
  <sheetPr codeName="Sheet49"/>
  <dimension ref="A1:CB155"/>
  <sheetViews>
    <sheetView workbookViewId="0">
      <selection activeCell="E6" sqref="E6"/>
    </sheetView>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9.81640625" style="1" customWidth="1"/>
    <col min="6" max="6" width="29" style="4" bestFit="1" customWidth="1"/>
    <col min="7" max="7" width="18.1796875" style="4" bestFit="1" customWidth="1"/>
    <col min="8" max="8" width="9.1796875" style="4" bestFit="1"/>
    <col min="9" max="16384" width="9.1796875" style="1"/>
  </cols>
  <sheetData>
    <row r="1" spans="1:9" ht="13">
      <c r="A1" s="3" t="s">
        <v>1693</v>
      </c>
      <c r="B1" s="206" t="s">
        <v>1794</v>
      </c>
      <c r="C1" s="206"/>
      <c r="D1" s="206"/>
      <c r="E1" s="206"/>
    </row>
    <row r="3" spans="1:9" ht="14.5">
      <c r="B3" s="5" t="s">
        <v>1794</v>
      </c>
      <c r="C3" s="207"/>
      <c r="D3" s="213"/>
    </row>
    <row r="4" spans="1:9" ht="14.5">
      <c r="B4" s="7" t="s">
        <v>1151</v>
      </c>
      <c r="C4" s="207"/>
      <c r="D4" s="213"/>
    </row>
    <row r="5" spans="1:9" ht="14.5">
      <c r="B5" s="7" t="s">
        <v>1829</v>
      </c>
      <c r="C5" s="207"/>
      <c r="D5" s="213"/>
    </row>
    <row r="6" spans="1:9" ht="14.5">
      <c r="B6" s="16" t="s">
        <v>2385</v>
      </c>
      <c r="C6" s="207"/>
      <c r="D6" s="213"/>
    </row>
    <row r="7" spans="1:9" ht="14.5">
      <c r="B7" s="19" t="s">
        <v>1152</v>
      </c>
      <c r="C7" s="207"/>
      <c r="D7" s="213"/>
    </row>
    <row r="8" spans="1:9" ht="29">
      <c r="B8" s="7" t="s">
        <v>1832</v>
      </c>
      <c r="C8" s="30" t="s">
        <v>1833</v>
      </c>
      <c r="D8" s="30" t="s">
        <v>1834</v>
      </c>
    </row>
    <row r="10" spans="1:9">
      <c r="B10" s="1" t="s">
        <v>1847</v>
      </c>
    </row>
    <row r="12" spans="1:9" ht="13">
      <c r="B12" s="10" t="s">
        <v>1835</v>
      </c>
      <c r="C12" s="11" t="s">
        <v>1836</v>
      </c>
      <c r="D12" s="10" t="s">
        <v>1837</v>
      </c>
      <c r="E12" s="10" t="s">
        <v>1838</v>
      </c>
      <c r="F12" s="13" t="s">
        <v>1848</v>
      </c>
      <c r="G12" s="13" t="s">
        <v>1849</v>
      </c>
      <c r="H12" s="13" t="s">
        <v>1850</v>
      </c>
      <c r="I12" s="2" t="s">
        <v>1851</v>
      </c>
    </row>
    <row r="13" spans="1:9" ht="13">
      <c r="B13" s="2" t="s">
        <v>1839</v>
      </c>
    </row>
    <row r="14" spans="1:9" ht="13">
      <c r="B14" s="2" t="s">
        <v>1840</v>
      </c>
    </row>
    <row r="15" spans="1:9">
      <c r="B15" s="1" t="s">
        <v>3062</v>
      </c>
      <c r="C15" s="9" t="s">
        <v>1841</v>
      </c>
      <c r="D15" s="1" t="s">
        <v>2212</v>
      </c>
      <c r="E15" s="1" t="s">
        <v>2389</v>
      </c>
      <c r="F15" s="4">
        <v>124231</v>
      </c>
      <c r="G15" s="4">
        <v>6521.51</v>
      </c>
      <c r="H15" s="4">
        <v>20.260000000000002</v>
      </c>
    </row>
    <row r="16" spans="1:9">
      <c r="B16" s="1" t="s">
        <v>3065</v>
      </c>
      <c r="C16" s="9" t="s">
        <v>1841</v>
      </c>
      <c r="D16" s="1" t="s">
        <v>2175</v>
      </c>
      <c r="E16" s="1" t="s">
        <v>2392</v>
      </c>
      <c r="F16" s="4">
        <v>750692</v>
      </c>
      <c r="G16" s="4">
        <v>5913.2</v>
      </c>
      <c r="H16" s="4">
        <v>18.37</v>
      </c>
    </row>
    <row r="17" spans="2:8">
      <c r="B17" s="1" t="s">
        <v>2396</v>
      </c>
      <c r="C17" s="9" t="s">
        <v>1841</v>
      </c>
      <c r="D17" s="1" t="s">
        <v>2194</v>
      </c>
      <c r="E17" s="1" t="s">
        <v>2397</v>
      </c>
      <c r="F17" s="4">
        <v>5395047</v>
      </c>
      <c r="G17" s="4">
        <v>4703.9399999999996</v>
      </c>
      <c r="H17" s="4">
        <v>14.62</v>
      </c>
    </row>
    <row r="18" spans="2:8">
      <c r="B18" s="1" t="s">
        <v>3148</v>
      </c>
      <c r="C18" s="9" t="s">
        <v>1841</v>
      </c>
      <c r="D18" s="1" t="s">
        <v>2175</v>
      </c>
      <c r="E18" s="1" t="s">
        <v>1051</v>
      </c>
      <c r="F18" s="4">
        <v>572471</v>
      </c>
      <c r="G18" s="4">
        <v>4095.46</v>
      </c>
      <c r="H18" s="4">
        <v>12.72</v>
      </c>
    </row>
    <row r="19" spans="2:8">
      <c r="B19" s="1" t="s">
        <v>3077</v>
      </c>
      <c r="C19" s="9" t="s">
        <v>1841</v>
      </c>
      <c r="D19" s="1" t="s">
        <v>2175</v>
      </c>
      <c r="E19" s="1" t="s">
        <v>2409</v>
      </c>
      <c r="F19" s="4">
        <v>453783</v>
      </c>
      <c r="G19" s="4">
        <v>3410.18</v>
      </c>
      <c r="H19" s="4">
        <v>10.6</v>
      </c>
    </row>
    <row r="20" spans="2:8">
      <c r="B20" s="1" t="s">
        <v>3190</v>
      </c>
      <c r="C20" s="9" t="s">
        <v>1841</v>
      </c>
      <c r="D20" s="1" t="s">
        <v>2175</v>
      </c>
      <c r="E20" s="1" t="s">
        <v>1153</v>
      </c>
      <c r="F20" s="4">
        <v>355233</v>
      </c>
      <c r="G20" s="4">
        <v>1124.31</v>
      </c>
      <c r="H20" s="4">
        <v>3.49</v>
      </c>
    </row>
    <row r="21" spans="2:8">
      <c r="B21" s="1" t="s">
        <v>3100</v>
      </c>
      <c r="C21" s="9" t="s">
        <v>1841</v>
      </c>
      <c r="D21" s="1" t="s">
        <v>2175</v>
      </c>
      <c r="E21" s="1" t="s">
        <v>2434</v>
      </c>
      <c r="F21" s="4">
        <v>298225</v>
      </c>
      <c r="G21" s="4">
        <v>1104.77</v>
      </c>
      <c r="H21" s="4">
        <v>3.43</v>
      </c>
    </row>
    <row r="22" spans="2:8">
      <c r="B22" s="1" t="s">
        <v>3191</v>
      </c>
      <c r="C22" s="9" t="s">
        <v>1841</v>
      </c>
      <c r="D22" s="1" t="s">
        <v>2175</v>
      </c>
      <c r="E22" s="1" t="s">
        <v>1154</v>
      </c>
      <c r="F22" s="4">
        <v>604443</v>
      </c>
      <c r="G22" s="4">
        <v>1079.8399999999999</v>
      </c>
      <c r="H22" s="4">
        <v>3.36</v>
      </c>
    </row>
    <row r="23" spans="2:8">
      <c r="B23" s="1" t="s">
        <v>3103</v>
      </c>
      <c r="C23" s="9" t="s">
        <v>1841</v>
      </c>
      <c r="D23" s="1" t="s">
        <v>2175</v>
      </c>
      <c r="E23" s="1" t="s">
        <v>2437</v>
      </c>
      <c r="F23" s="4">
        <v>741687</v>
      </c>
      <c r="G23" s="4">
        <v>1015.52</v>
      </c>
      <c r="H23" s="4">
        <v>3.16</v>
      </c>
    </row>
    <row r="24" spans="2:8">
      <c r="B24" s="1" t="s">
        <v>3192</v>
      </c>
      <c r="C24" s="9" t="s">
        <v>1841</v>
      </c>
      <c r="D24" s="1" t="s">
        <v>2175</v>
      </c>
      <c r="E24" s="1" t="s">
        <v>1155</v>
      </c>
      <c r="F24" s="4">
        <v>107073</v>
      </c>
      <c r="G24" s="4">
        <v>847.54</v>
      </c>
      <c r="H24" s="4">
        <v>2.63</v>
      </c>
    </row>
    <row r="25" spans="2:8">
      <c r="B25" s="1" t="s">
        <v>3193</v>
      </c>
      <c r="C25" s="9" t="s">
        <v>1841</v>
      </c>
      <c r="D25" s="1" t="s">
        <v>2175</v>
      </c>
      <c r="E25" s="1" t="s">
        <v>1156</v>
      </c>
      <c r="F25" s="4">
        <v>102126</v>
      </c>
      <c r="G25" s="4">
        <v>684.96</v>
      </c>
      <c r="H25" s="4">
        <v>2.13</v>
      </c>
    </row>
    <row r="26" spans="2:8">
      <c r="B26" s="1" t="s">
        <v>1157</v>
      </c>
      <c r="C26" s="9" t="s">
        <v>1841</v>
      </c>
      <c r="D26" s="1" t="s">
        <v>2175</v>
      </c>
      <c r="E26" s="1" t="s">
        <v>1158</v>
      </c>
      <c r="F26" s="4">
        <v>182166</v>
      </c>
      <c r="G26" s="4">
        <v>647.33000000000004</v>
      </c>
      <c r="H26" s="4">
        <v>2.0099999999999998</v>
      </c>
    </row>
    <row r="27" spans="2:8">
      <c r="B27" s="1" t="s">
        <v>3194</v>
      </c>
      <c r="C27" s="9" t="s">
        <v>1841</v>
      </c>
      <c r="D27" s="1" t="s">
        <v>2175</v>
      </c>
      <c r="E27" s="1" t="s">
        <v>1159</v>
      </c>
      <c r="F27" s="4">
        <v>368109</v>
      </c>
      <c r="G27" s="4">
        <v>641.03</v>
      </c>
      <c r="H27" s="4">
        <v>1.99</v>
      </c>
    </row>
    <row r="28" spans="2:8">
      <c r="B28" s="1" t="s">
        <v>3195</v>
      </c>
      <c r="C28" s="9" t="s">
        <v>1841</v>
      </c>
      <c r="D28" s="1" t="s">
        <v>2175</v>
      </c>
      <c r="E28" s="1" t="s">
        <v>1160</v>
      </c>
      <c r="F28" s="4">
        <v>38957</v>
      </c>
      <c r="G28" s="4">
        <v>437.6</v>
      </c>
      <c r="H28" s="4">
        <v>1.36</v>
      </c>
    </row>
    <row r="29" spans="2:8" ht="13">
      <c r="B29" s="2" t="s">
        <v>1844</v>
      </c>
      <c r="C29" s="12"/>
      <c r="D29" s="2"/>
      <c r="E29" s="2"/>
      <c r="F29" s="14"/>
      <c r="G29" s="14">
        <f>SUM(G12:G28)</f>
        <v>32227.19</v>
      </c>
      <c r="H29" s="14">
        <f>SUM(H12:H28)</f>
        <v>100.12999999999998</v>
      </c>
    </row>
    <row r="30" spans="2:8" ht="13">
      <c r="B30" s="2" t="s">
        <v>1845</v>
      </c>
      <c r="C30" s="12"/>
      <c r="D30" s="2"/>
      <c r="E30" s="2"/>
      <c r="F30" s="14"/>
      <c r="G30" s="14">
        <v>41.84</v>
      </c>
      <c r="H30" s="14">
        <v>0.13</v>
      </c>
    </row>
    <row r="31" spans="2:8" ht="13">
      <c r="B31" s="2" t="s">
        <v>1846</v>
      </c>
      <c r="C31" s="12"/>
      <c r="D31" s="2"/>
      <c r="E31" s="2"/>
      <c r="F31" s="14"/>
      <c r="G31" s="14">
        <v>32269.03</v>
      </c>
      <c r="H31" s="14">
        <v>100.26</v>
      </c>
    </row>
    <row r="32" spans="2:8" ht="13">
      <c r="B32" s="2" t="s">
        <v>1852</v>
      </c>
      <c r="C32" s="12"/>
      <c r="D32" s="2"/>
      <c r="E32" s="2"/>
      <c r="F32" s="14"/>
      <c r="G32" s="14">
        <v>-83.465890809998967</v>
      </c>
      <c r="H32" s="14">
        <v>-0.26000000000000512</v>
      </c>
    </row>
    <row r="33" spans="2:8" ht="13">
      <c r="B33" s="2" t="s">
        <v>1853</v>
      </c>
      <c r="C33" s="12"/>
      <c r="D33" s="2"/>
      <c r="E33" s="2"/>
      <c r="F33" s="14"/>
      <c r="G33" s="14">
        <v>32185.56410919</v>
      </c>
      <c r="H33" s="14">
        <v>100</v>
      </c>
    </row>
    <row r="34" spans="2:8">
      <c r="B34" s="1" t="s">
        <v>1854</v>
      </c>
    </row>
    <row r="35" spans="2:8" ht="13">
      <c r="B35" s="2" t="s">
        <v>1855</v>
      </c>
    </row>
    <row r="36" spans="2:8" ht="13">
      <c r="B36" s="2" t="s">
        <v>1856</v>
      </c>
      <c r="C36" s="9" t="s">
        <v>1857</v>
      </c>
    </row>
    <row r="37" spans="2:8" ht="13">
      <c r="B37" s="2" t="s">
        <v>1860</v>
      </c>
      <c r="C37" s="9" t="s">
        <v>1859</v>
      </c>
    </row>
    <row r="38" spans="2:8" ht="13">
      <c r="B38" s="2" t="s">
        <v>1861</v>
      </c>
      <c r="C38" s="9" t="s">
        <v>1859</v>
      </c>
    </row>
    <row r="39" spans="2:8" ht="13">
      <c r="B39" s="2" t="s">
        <v>1862</v>
      </c>
      <c r="C39" s="9" t="s">
        <v>1863</v>
      </c>
    </row>
    <row r="40" spans="2:8" ht="13">
      <c r="B40" s="2" t="s">
        <v>1161</v>
      </c>
      <c r="C40" s="12"/>
    </row>
    <row r="41" spans="2:8" ht="13">
      <c r="B41" s="2" t="s">
        <v>1162</v>
      </c>
      <c r="C41" s="12"/>
    </row>
    <row r="42" spans="2:8" ht="13">
      <c r="B42" s="2" t="s">
        <v>1163</v>
      </c>
      <c r="C42" s="12"/>
    </row>
    <row r="43" spans="2:8" ht="13">
      <c r="B43" s="2" t="s">
        <v>1164</v>
      </c>
      <c r="C43" s="12"/>
    </row>
    <row r="44" spans="2:8" ht="13">
      <c r="B44" s="2" t="s">
        <v>1165</v>
      </c>
      <c r="C44" s="12"/>
    </row>
    <row r="45" spans="2:8" ht="13">
      <c r="B45" s="2" t="s">
        <v>1166</v>
      </c>
      <c r="C45" s="12"/>
    </row>
    <row r="46" spans="2:8" ht="13">
      <c r="B46" s="2" t="s">
        <v>1167</v>
      </c>
      <c r="C46" s="12"/>
    </row>
    <row r="47" spans="2:8" ht="13">
      <c r="B47" s="2" t="s">
        <v>1168</v>
      </c>
      <c r="C47" s="12"/>
    </row>
    <row r="48" spans="2:8" ht="13">
      <c r="B48" s="2" t="s">
        <v>2933</v>
      </c>
      <c r="C48" s="12"/>
    </row>
    <row r="49" spans="2:4">
      <c r="B49" s="1" t="s">
        <v>1873</v>
      </c>
    </row>
    <row r="50" spans="2:4">
      <c r="B50" s="1" t="s">
        <v>2054</v>
      </c>
    </row>
    <row r="53" spans="2:4" ht="14.5">
      <c r="B53" s="37" t="s">
        <v>2055</v>
      </c>
      <c r="C53" s="39"/>
    </row>
    <row r="54" spans="2:4" ht="14.5">
      <c r="B54" s="37" t="s">
        <v>2056</v>
      </c>
      <c r="C54" s="40" t="s">
        <v>2057</v>
      </c>
    </row>
    <row r="55" spans="2:4" ht="14.5">
      <c r="B55" s="16" t="s">
        <v>2058</v>
      </c>
      <c r="C55" s="17" t="s">
        <v>2059</v>
      </c>
    </row>
    <row r="56" spans="2:4" ht="14.5">
      <c r="B56" s="16" t="s">
        <v>2060</v>
      </c>
      <c r="C56" s="17" t="s">
        <v>2059</v>
      </c>
    </row>
    <row r="57" spans="2:4" ht="14.5">
      <c r="B57" s="16" t="s">
        <v>2061</v>
      </c>
      <c r="C57" s="17" t="s">
        <v>2059</v>
      </c>
    </row>
    <row r="58" spans="2:4" ht="14.5">
      <c r="B58" s="16" t="s">
        <v>2062</v>
      </c>
      <c r="C58" s="17" t="s">
        <v>2059</v>
      </c>
    </row>
    <row r="59" spans="2:4" ht="14.5">
      <c r="B59" s="16" t="s">
        <v>2063</v>
      </c>
      <c r="C59" s="17" t="s">
        <v>2059</v>
      </c>
    </row>
    <row r="60" spans="2:4" ht="14.5">
      <c r="B60" s="16" t="s">
        <v>2064</v>
      </c>
      <c r="C60" s="17" t="s">
        <v>2059</v>
      </c>
    </row>
    <row r="61" spans="2:4" ht="14.5">
      <c r="B61" s="37" t="s">
        <v>2065</v>
      </c>
      <c r="C61" s="39" t="s">
        <v>2059</v>
      </c>
    </row>
    <row r="63" spans="2:4" ht="14.5">
      <c r="B63" s="16" t="s">
        <v>1882</v>
      </c>
      <c r="C63" s="17"/>
      <c r="D63" s="16"/>
    </row>
    <row r="64" spans="2:4" ht="29">
      <c r="B64" s="19" t="s">
        <v>1883</v>
      </c>
      <c r="C64" s="18" t="s">
        <v>1884</v>
      </c>
      <c r="D64" s="19" t="s">
        <v>1885</v>
      </c>
    </row>
    <row r="65" spans="2:7" ht="14.5">
      <c r="B65" s="16" t="s">
        <v>1859</v>
      </c>
      <c r="C65" s="17" t="s">
        <v>1859</v>
      </c>
      <c r="D65" s="16" t="s">
        <v>1859</v>
      </c>
    </row>
    <row r="67" spans="2:7" ht="13">
      <c r="B67" s="20" t="s">
        <v>1886</v>
      </c>
      <c r="C67" s="21">
        <v>45777</v>
      </c>
      <c r="D67" s="22"/>
      <c r="E67" s="22"/>
      <c r="F67" s="23"/>
    </row>
    <row r="68" spans="2:7" ht="13">
      <c r="B68" s="20" t="s">
        <v>1887</v>
      </c>
      <c r="C68" s="24" t="s">
        <v>1888</v>
      </c>
      <c r="D68" s="20" t="s">
        <v>1889</v>
      </c>
      <c r="E68" s="20" t="s">
        <v>1890</v>
      </c>
      <c r="F68" s="25" t="s">
        <v>1891</v>
      </c>
      <c r="G68" s="14"/>
    </row>
    <row r="69" spans="2:7">
      <c r="B69" s="22" t="s">
        <v>1859</v>
      </c>
      <c r="C69" s="26" t="s">
        <v>1859</v>
      </c>
      <c r="D69" s="22" t="s">
        <v>1859</v>
      </c>
      <c r="E69" s="22" t="s">
        <v>1859</v>
      </c>
      <c r="F69" s="27" t="s">
        <v>1859</v>
      </c>
    </row>
    <row r="72" spans="2:7" ht="13">
      <c r="B72" s="2" t="s">
        <v>1892</v>
      </c>
    </row>
    <row r="73" spans="2:7" ht="13">
      <c r="B73" s="2"/>
    </row>
    <row r="74" spans="2:7" ht="13">
      <c r="B74" s="2" t="s">
        <v>1893</v>
      </c>
    </row>
    <row r="75" spans="2:7" ht="13">
      <c r="B75" s="20" t="s">
        <v>1894</v>
      </c>
      <c r="C75" s="24" t="s">
        <v>1895</v>
      </c>
      <c r="D75" s="2"/>
    </row>
    <row r="76" spans="2:7">
      <c r="B76" s="22" t="s">
        <v>1859</v>
      </c>
      <c r="C76" s="26" t="s">
        <v>1859</v>
      </c>
    </row>
    <row r="78" spans="2:7" ht="13">
      <c r="B78" s="20" t="s">
        <v>1896</v>
      </c>
      <c r="C78" s="24" t="s">
        <v>1895</v>
      </c>
    </row>
    <row r="79" spans="2:7">
      <c r="B79" s="22" t="s">
        <v>1859</v>
      </c>
      <c r="C79" s="26" t="s">
        <v>1859</v>
      </c>
    </row>
    <row r="81" spans="2:7" ht="13">
      <c r="B81" s="20" t="s">
        <v>1897</v>
      </c>
      <c r="C81" s="24" t="s">
        <v>1898</v>
      </c>
    </row>
    <row r="82" spans="2:7">
      <c r="B82" s="22" t="s">
        <v>1859</v>
      </c>
      <c r="C82" s="26" t="s">
        <v>1859</v>
      </c>
    </row>
    <row r="84" spans="2:7" ht="13">
      <c r="B84" s="20" t="s">
        <v>1899</v>
      </c>
      <c r="C84" s="24" t="s">
        <v>1898</v>
      </c>
    </row>
    <row r="85" spans="2:7">
      <c r="B85" s="22" t="s">
        <v>1859</v>
      </c>
      <c r="C85" s="26" t="s">
        <v>1859</v>
      </c>
    </row>
    <row r="87" spans="2:7" ht="13">
      <c r="B87" s="20" t="s">
        <v>1900</v>
      </c>
      <c r="C87" s="24" t="s">
        <v>1859</v>
      </c>
    </row>
    <row r="89" spans="2:7" ht="13">
      <c r="B89" s="20" t="s">
        <v>1901</v>
      </c>
      <c r="C89" s="21">
        <v>45777</v>
      </c>
      <c r="D89" s="22"/>
      <c r="E89" s="22"/>
      <c r="F89" s="23"/>
    </row>
    <row r="90" spans="2:7" ht="13">
      <c r="B90" s="20" t="s">
        <v>1887</v>
      </c>
      <c r="C90" s="24" t="s">
        <v>1888</v>
      </c>
      <c r="D90" s="20" t="s">
        <v>1889</v>
      </c>
      <c r="E90" s="20" t="s">
        <v>1890</v>
      </c>
      <c r="F90" s="25" t="s">
        <v>1891</v>
      </c>
      <c r="G90" s="14"/>
    </row>
    <row r="91" spans="2:7">
      <c r="B91" s="22" t="s">
        <v>1859</v>
      </c>
      <c r="C91" s="26" t="s">
        <v>1859</v>
      </c>
      <c r="D91" s="22" t="s">
        <v>1859</v>
      </c>
      <c r="E91" s="22" t="s">
        <v>1859</v>
      </c>
      <c r="F91" s="27" t="s">
        <v>1859</v>
      </c>
    </row>
    <row r="92" spans="2:7" ht="13">
      <c r="B92" s="2" t="s">
        <v>1892</v>
      </c>
    </row>
    <row r="93" spans="2:7" ht="13">
      <c r="B93" s="2"/>
    </row>
    <row r="94" spans="2:7" ht="13">
      <c r="B94" s="2" t="s">
        <v>1893</v>
      </c>
    </row>
    <row r="95" spans="2:7" ht="13">
      <c r="B95" s="20" t="s">
        <v>1894</v>
      </c>
      <c r="C95" s="24" t="s">
        <v>1895</v>
      </c>
      <c r="D95" s="2"/>
    </row>
    <row r="96" spans="2:7">
      <c r="B96" s="22" t="s">
        <v>1859</v>
      </c>
      <c r="C96" s="26" t="s">
        <v>1859</v>
      </c>
    </row>
    <row r="98" spans="2:6" ht="13">
      <c r="B98" s="20" t="s">
        <v>1896</v>
      </c>
      <c r="C98" s="24" t="s">
        <v>1895</v>
      </c>
    </row>
    <row r="99" spans="2:6">
      <c r="B99" s="22" t="s">
        <v>1859</v>
      </c>
      <c r="C99" s="26" t="s">
        <v>1859</v>
      </c>
    </row>
    <row r="101" spans="2:6" ht="13">
      <c r="B101" s="20" t="s">
        <v>1897</v>
      </c>
      <c r="C101" s="24" t="s">
        <v>1898</v>
      </c>
    </row>
    <row r="102" spans="2:6">
      <c r="B102" s="22" t="s">
        <v>1859</v>
      </c>
      <c r="C102" s="26" t="s">
        <v>1859</v>
      </c>
    </row>
    <row r="104" spans="2:6" ht="13">
      <c r="B104" s="20" t="s">
        <v>1899</v>
      </c>
      <c r="C104" s="24" t="s">
        <v>1898</v>
      </c>
    </row>
    <row r="105" spans="2:6">
      <c r="B105" s="22" t="s">
        <v>1859</v>
      </c>
      <c r="C105" s="26" t="s">
        <v>1859</v>
      </c>
    </row>
    <row r="107" spans="2:6" ht="13">
      <c r="B107" s="20" t="s">
        <v>1900</v>
      </c>
      <c r="C107" s="24" t="s">
        <v>1859</v>
      </c>
    </row>
    <row r="110" spans="2:6" ht="13">
      <c r="B110" s="2" t="s">
        <v>1902</v>
      </c>
    </row>
    <row r="112" spans="2:6" ht="13">
      <c r="B112" s="20" t="s">
        <v>1887</v>
      </c>
      <c r="C112" s="24" t="s">
        <v>1903</v>
      </c>
      <c r="D112" s="20" t="s">
        <v>1904</v>
      </c>
      <c r="E112" s="20" t="s">
        <v>1905</v>
      </c>
      <c r="F112" s="14"/>
    </row>
    <row r="113" spans="2:80">
      <c r="B113" s="22" t="s">
        <v>1859</v>
      </c>
      <c r="C113" s="26" t="s">
        <v>1859</v>
      </c>
      <c r="D113" s="22" t="s">
        <v>1859</v>
      </c>
      <c r="E113" s="22" t="s">
        <v>1859</v>
      </c>
    </row>
    <row r="116" spans="2:80" ht="13">
      <c r="B116" s="2" t="s">
        <v>1906</v>
      </c>
      <c r="C116" s="12" t="s">
        <v>1859</v>
      </c>
      <c r="D116" s="2"/>
      <c r="E116" s="2"/>
      <c r="F116" s="14"/>
      <c r="G116" s="14"/>
      <c r="H116" s="14"/>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row>
    <row r="118" spans="2:80" ht="13">
      <c r="B118" s="2" t="s">
        <v>1907</v>
      </c>
    </row>
    <row r="120" spans="2:80" ht="13">
      <c r="B120" s="20" t="s">
        <v>1908</v>
      </c>
      <c r="C120" s="24" t="s">
        <v>1895</v>
      </c>
      <c r="D120" s="2"/>
    </row>
    <row r="121" spans="2:80">
      <c r="B121" s="22" t="s">
        <v>1859</v>
      </c>
      <c r="C121" s="26" t="s">
        <v>1859</v>
      </c>
    </row>
    <row r="124" spans="2:80" ht="13">
      <c r="B124" s="20" t="s">
        <v>1909</v>
      </c>
      <c r="C124" s="24" t="s">
        <v>1910</v>
      </c>
      <c r="D124" s="2"/>
    </row>
    <row r="125" spans="2:80">
      <c r="B125" s="22" t="s">
        <v>1859</v>
      </c>
      <c r="C125" s="26" t="s">
        <v>1859</v>
      </c>
    </row>
    <row r="128" spans="2:80" ht="13">
      <c r="B128" s="2" t="s">
        <v>1911</v>
      </c>
    </row>
    <row r="131" spans="2:80" ht="13">
      <c r="B131" s="2" t="s">
        <v>1912</v>
      </c>
    </row>
    <row r="133" spans="2:80" ht="13">
      <c r="B133" s="20" t="s">
        <v>1887</v>
      </c>
      <c r="C133" s="24" t="s">
        <v>1913</v>
      </c>
      <c r="D133" s="20" t="s">
        <v>1903</v>
      </c>
      <c r="E133" s="20" t="s">
        <v>1904</v>
      </c>
      <c r="F133" s="25" t="s">
        <v>1905</v>
      </c>
      <c r="G133" s="14"/>
    </row>
    <row r="134" spans="2:80">
      <c r="B134" s="22" t="s">
        <v>1859</v>
      </c>
      <c r="C134" s="26" t="s">
        <v>1859</v>
      </c>
      <c r="D134" s="22" t="s">
        <v>1859</v>
      </c>
      <c r="E134" s="22" t="s">
        <v>1859</v>
      </c>
      <c r="F134" s="27" t="s">
        <v>1859</v>
      </c>
    </row>
    <row r="137" spans="2:80" ht="13">
      <c r="B137" s="2" t="s">
        <v>1906</v>
      </c>
      <c r="C137" s="12" t="s">
        <v>1859</v>
      </c>
      <c r="D137" s="2"/>
      <c r="E137" s="2"/>
      <c r="F137" s="14"/>
      <c r="G137" s="14"/>
      <c r="H137" s="14"/>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row>
    <row r="139" spans="2:80" ht="13">
      <c r="B139" s="2" t="s">
        <v>1907</v>
      </c>
    </row>
    <row r="141" spans="2:80" ht="13">
      <c r="B141" s="20" t="s">
        <v>1908</v>
      </c>
      <c r="C141" s="24" t="s">
        <v>1895</v>
      </c>
      <c r="D141" s="2"/>
    </row>
    <row r="142" spans="2:80">
      <c r="B142" s="22" t="s">
        <v>1859</v>
      </c>
      <c r="C142" s="26" t="s">
        <v>1859</v>
      </c>
    </row>
    <row r="145" spans="2:7" ht="13">
      <c r="B145" s="20" t="s">
        <v>1909</v>
      </c>
      <c r="C145" s="24" t="s">
        <v>1910</v>
      </c>
      <c r="D145" s="2"/>
    </row>
    <row r="146" spans="2:7">
      <c r="B146" s="22" t="s">
        <v>1859</v>
      </c>
      <c r="C146" s="26" t="s">
        <v>1859</v>
      </c>
    </row>
    <row r="149" spans="2:7" ht="13">
      <c r="B149" s="2" t="s">
        <v>1911</v>
      </c>
    </row>
    <row r="152" spans="2:7" ht="13">
      <c r="B152" s="2" t="s">
        <v>1914</v>
      </c>
    </row>
    <row r="153" spans="2:7" ht="13">
      <c r="B153" s="20" t="s">
        <v>1887</v>
      </c>
      <c r="C153" s="24" t="s">
        <v>1915</v>
      </c>
      <c r="D153" s="20" t="s">
        <v>1916</v>
      </c>
      <c r="E153" s="20" t="s">
        <v>1917</v>
      </c>
      <c r="F153" s="25" t="s">
        <v>1918</v>
      </c>
      <c r="G153" s="14"/>
    </row>
    <row r="154" spans="2:7">
      <c r="B154" s="22" t="s">
        <v>1859</v>
      </c>
      <c r="C154" s="26" t="s">
        <v>1859</v>
      </c>
      <c r="D154" s="22" t="s">
        <v>1859</v>
      </c>
      <c r="E154" s="22" t="s">
        <v>1859</v>
      </c>
      <c r="F154" s="27" t="s">
        <v>1859</v>
      </c>
    </row>
    <row r="155" spans="2:7">
      <c r="B155" s="1" t="s">
        <v>1919</v>
      </c>
    </row>
  </sheetData>
  <mergeCells count="3">
    <mergeCell ref="B1:E1"/>
    <mergeCell ref="C3:C7"/>
    <mergeCell ref="D3:D7"/>
  </mergeCells>
  <phoneticPr fontId="0" type="noConversion"/>
  <hyperlinks>
    <hyperlink ref="A1" location="Index!A1" display="Index" xr:uid="{7B49D9A6-DAE6-4AA1-B748-BDC9CB165BC6}"/>
  </hyperlinks>
  <pageMargins left="0.75" right="0.75" top="1" bottom="1" header="0.5" footer="0.5"/>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6CF27-86D9-45CF-B032-982330E0B820}">
  <sheetPr codeName="Sheet48"/>
  <dimension ref="A1:CB165"/>
  <sheetViews>
    <sheetView workbookViewId="0">
      <selection activeCell="E7" sqref="E7"/>
    </sheetView>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9.81640625" style="1" customWidth="1"/>
    <col min="6" max="6" width="29" style="4" bestFit="1" customWidth="1"/>
    <col min="7" max="7" width="18.1796875" style="4" bestFit="1" customWidth="1"/>
    <col min="8" max="8" width="9.1796875" style="4" bestFit="1"/>
    <col min="9" max="16384" width="9.1796875" style="1"/>
  </cols>
  <sheetData>
    <row r="1" spans="1:9" ht="13">
      <c r="A1" s="3" t="s">
        <v>1693</v>
      </c>
      <c r="B1" s="206" t="s">
        <v>1792</v>
      </c>
      <c r="C1" s="206"/>
      <c r="D1" s="206"/>
      <c r="E1" s="206"/>
    </row>
    <row r="3" spans="1:9" ht="14.5">
      <c r="B3" s="5" t="s">
        <v>1169</v>
      </c>
      <c r="C3" s="207"/>
      <c r="D3" s="208"/>
      <c r="E3" s="6"/>
    </row>
    <row r="4" spans="1:9" ht="14.5">
      <c r="B4" s="29" t="s">
        <v>1170</v>
      </c>
      <c r="C4" s="207"/>
      <c r="D4" s="208"/>
      <c r="E4" s="6"/>
    </row>
    <row r="5" spans="1:9" ht="14.5">
      <c r="B5" s="29" t="s">
        <v>1829</v>
      </c>
      <c r="C5" s="207"/>
      <c r="D5" s="208"/>
      <c r="E5" s="6"/>
    </row>
    <row r="6" spans="1:9" ht="14.5">
      <c r="B6" s="29" t="s">
        <v>1085</v>
      </c>
      <c r="C6" s="207"/>
      <c r="D6" s="208"/>
      <c r="E6" s="6"/>
    </row>
    <row r="7" spans="1:9" ht="29">
      <c r="B7" s="7" t="s">
        <v>1171</v>
      </c>
      <c r="C7" s="207"/>
      <c r="D7" s="208"/>
      <c r="E7" s="6"/>
    </row>
    <row r="8" spans="1:9" ht="29">
      <c r="B8" s="7" t="s">
        <v>1832</v>
      </c>
      <c r="C8" s="8" t="s">
        <v>1833</v>
      </c>
      <c r="D8" s="8" t="s">
        <v>1834</v>
      </c>
      <c r="E8" s="6"/>
    </row>
    <row r="10" spans="1:9">
      <c r="B10" s="1" t="s">
        <v>1847</v>
      </c>
    </row>
    <row r="12" spans="1:9" ht="13">
      <c r="B12" s="10" t="s">
        <v>1835</v>
      </c>
      <c r="C12" s="11" t="s">
        <v>1836</v>
      </c>
      <c r="D12" s="10" t="s">
        <v>1837</v>
      </c>
      <c r="E12" s="10" t="s">
        <v>1838</v>
      </c>
      <c r="F12" s="13" t="s">
        <v>1848</v>
      </c>
      <c r="G12" s="13" t="s">
        <v>1849</v>
      </c>
      <c r="H12" s="13" t="s">
        <v>1850</v>
      </c>
      <c r="I12" s="2" t="s">
        <v>1851</v>
      </c>
    </row>
    <row r="13" spans="1:9" ht="13">
      <c r="B13" s="2" t="s">
        <v>1839</v>
      </c>
    </row>
    <row r="14" spans="1:9" ht="13">
      <c r="B14" s="2" t="s">
        <v>1840</v>
      </c>
    </row>
    <row r="15" spans="1:9">
      <c r="B15" s="1" t="s">
        <v>2624</v>
      </c>
      <c r="C15" s="9" t="s">
        <v>1841</v>
      </c>
      <c r="D15" s="1" t="s">
        <v>2149</v>
      </c>
      <c r="E15" s="1" t="s">
        <v>2257</v>
      </c>
      <c r="F15" s="4">
        <v>587789</v>
      </c>
      <c r="G15" s="4">
        <v>1366.73</v>
      </c>
      <c r="H15" s="4">
        <v>8.26</v>
      </c>
    </row>
    <row r="16" spans="1:9">
      <c r="B16" s="1" t="s">
        <v>3060</v>
      </c>
      <c r="C16" s="9" t="s">
        <v>1841</v>
      </c>
      <c r="D16" s="1" t="s">
        <v>2142</v>
      </c>
      <c r="E16" s="1" t="s">
        <v>2387</v>
      </c>
      <c r="F16" s="4">
        <v>71202</v>
      </c>
      <c r="G16" s="4">
        <v>1327.56</v>
      </c>
      <c r="H16" s="4">
        <v>8.02</v>
      </c>
    </row>
    <row r="17" spans="2:8">
      <c r="B17" s="1" t="s">
        <v>3154</v>
      </c>
      <c r="C17" s="9" t="s">
        <v>1841</v>
      </c>
      <c r="D17" s="1" t="s">
        <v>1048</v>
      </c>
      <c r="E17" s="1" t="s">
        <v>1057</v>
      </c>
      <c r="F17" s="4">
        <v>76578</v>
      </c>
      <c r="G17" s="4">
        <v>1244.6199999999999</v>
      </c>
      <c r="H17" s="4">
        <v>7.52</v>
      </c>
    </row>
    <row r="18" spans="2:8">
      <c r="B18" s="1" t="s">
        <v>3149</v>
      </c>
      <c r="C18" s="9" t="s">
        <v>1841</v>
      </c>
      <c r="D18" s="1" t="s">
        <v>2149</v>
      </c>
      <c r="E18" s="1" t="s">
        <v>1052</v>
      </c>
      <c r="F18" s="4">
        <v>17259</v>
      </c>
      <c r="G18" s="4">
        <v>1220.1300000000001</v>
      </c>
      <c r="H18" s="4">
        <v>7.37</v>
      </c>
    </row>
    <row r="19" spans="2:8">
      <c r="B19" s="1" t="s">
        <v>2647</v>
      </c>
      <c r="C19" s="9" t="s">
        <v>1841</v>
      </c>
      <c r="D19" s="1" t="s">
        <v>2083</v>
      </c>
      <c r="E19" s="1" t="s">
        <v>2277</v>
      </c>
      <c r="F19" s="4">
        <v>75897</v>
      </c>
      <c r="G19" s="4">
        <v>1189.69</v>
      </c>
      <c r="H19" s="4">
        <v>7.19</v>
      </c>
    </row>
    <row r="20" spans="2:8">
      <c r="B20" s="1" t="s">
        <v>2621</v>
      </c>
      <c r="C20" s="9" t="s">
        <v>1841</v>
      </c>
      <c r="D20" s="1" t="s">
        <v>2083</v>
      </c>
      <c r="E20" s="1" t="s">
        <v>2088</v>
      </c>
      <c r="F20" s="4">
        <v>33711</v>
      </c>
      <c r="G20" s="4">
        <v>1164.28</v>
      </c>
      <c r="H20" s="4">
        <v>7.04</v>
      </c>
    </row>
    <row r="21" spans="2:8">
      <c r="B21" s="1" t="s">
        <v>2944</v>
      </c>
      <c r="C21" s="9" t="s">
        <v>1841</v>
      </c>
      <c r="D21" s="1" t="s">
        <v>2083</v>
      </c>
      <c r="E21" s="1" t="s">
        <v>2084</v>
      </c>
      <c r="F21" s="4">
        <v>75732</v>
      </c>
      <c r="G21" s="4">
        <v>1136.06</v>
      </c>
      <c r="H21" s="4">
        <v>6.86</v>
      </c>
    </row>
    <row r="22" spans="2:8">
      <c r="B22" s="1" t="s">
        <v>3196</v>
      </c>
      <c r="C22" s="9" t="s">
        <v>1841</v>
      </c>
      <c r="D22" s="1" t="s">
        <v>2083</v>
      </c>
      <c r="E22" s="1" t="s">
        <v>1172</v>
      </c>
      <c r="F22" s="4">
        <v>60065</v>
      </c>
      <c r="G22" s="4">
        <v>902.78</v>
      </c>
      <c r="H22" s="4">
        <v>5.46</v>
      </c>
    </row>
    <row r="23" spans="2:8">
      <c r="B23" s="1" t="s">
        <v>3146</v>
      </c>
      <c r="C23" s="9" t="s">
        <v>1841</v>
      </c>
      <c r="D23" s="1" t="s">
        <v>1048</v>
      </c>
      <c r="E23" s="1" t="s">
        <v>1049</v>
      </c>
      <c r="F23" s="4">
        <v>90458</v>
      </c>
      <c r="G23" s="4">
        <v>782.24</v>
      </c>
      <c r="H23" s="4">
        <v>4.7300000000000004</v>
      </c>
    </row>
    <row r="24" spans="2:8">
      <c r="B24" s="1" t="s">
        <v>1173</v>
      </c>
      <c r="C24" s="9" t="s">
        <v>1841</v>
      </c>
      <c r="D24" s="1" t="s">
        <v>2149</v>
      </c>
      <c r="E24" s="1" t="s">
        <v>1174</v>
      </c>
      <c r="F24" s="4">
        <v>362140</v>
      </c>
      <c r="G24" s="4">
        <v>703.89</v>
      </c>
      <c r="H24" s="4">
        <v>4.25</v>
      </c>
    </row>
    <row r="25" spans="2:8">
      <c r="B25" s="1" t="s">
        <v>3197</v>
      </c>
      <c r="C25" s="9" t="s">
        <v>1841</v>
      </c>
      <c r="D25" s="1" t="s">
        <v>2083</v>
      </c>
      <c r="E25" s="1" t="s">
        <v>1175</v>
      </c>
      <c r="F25" s="4">
        <v>268974</v>
      </c>
      <c r="G25" s="4">
        <v>649.57000000000005</v>
      </c>
      <c r="H25" s="4">
        <v>3.93</v>
      </c>
    </row>
    <row r="26" spans="2:8">
      <c r="B26" s="1" t="s">
        <v>3077</v>
      </c>
      <c r="C26" s="9" t="s">
        <v>1841</v>
      </c>
      <c r="D26" s="1" t="s">
        <v>2175</v>
      </c>
      <c r="E26" s="1" t="s">
        <v>2409</v>
      </c>
      <c r="F26" s="4">
        <v>80150</v>
      </c>
      <c r="G26" s="4">
        <v>602.33000000000004</v>
      </c>
      <c r="H26" s="4">
        <v>3.64</v>
      </c>
    </row>
    <row r="27" spans="2:8">
      <c r="B27" s="1" t="s">
        <v>3155</v>
      </c>
      <c r="C27" s="9" t="s">
        <v>1841</v>
      </c>
      <c r="D27" s="1" t="s">
        <v>2083</v>
      </c>
      <c r="E27" s="1" t="s">
        <v>1058</v>
      </c>
      <c r="F27" s="4">
        <v>10067</v>
      </c>
      <c r="G27" s="4">
        <v>535.72</v>
      </c>
      <c r="H27" s="4">
        <v>3.24</v>
      </c>
    </row>
    <row r="28" spans="2:8">
      <c r="B28" s="1" t="s">
        <v>3082</v>
      </c>
      <c r="C28" s="9" t="s">
        <v>1841</v>
      </c>
      <c r="D28" s="1" t="s">
        <v>2142</v>
      </c>
      <c r="E28" s="1" t="s">
        <v>2414</v>
      </c>
      <c r="F28" s="4">
        <v>31208</v>
      </c>
      <c r="G28" s="4">
        <v>496.64</v>
      </c>
      <c r="H28" s="4">
        <v>3</v>
      </c>
    </row>
    <row r="29" spans="2:8">
      <c r="B29" s="1" t="s">
        <v>3084</v>
      </c>
      <c r="C29" s="9" t="s">
        <v>1841</v>
      </c>
      <c r="D29" s="1" t="s">
        <v>2142</v>
      </c>
      <c r="E29" s="1" t="s">
        <v>2416</v>
      </c>
      <c r="F29" s="4">
        <v>6893945</v>
      </c>
      <c r="G29" s="4">
        <v>490.85</v>
      </c>
      <c r="H29" s="4">
        <v>2.97</v>
      </c>
    </row>
    <row r="30" spans="2:8">
      <c r="B30" s="1" t="s">
        <v>3178</v>
      </c>
      <c r="C30" s="9" t="s">
        <v>1841</v>
      </c>
      <c r="D30" s="1" t="s">
        <v>2083</v>
      </c>
      <c r="E30" s="1" t="s">
        <v>1123</v>
      </c>
      <c r="F30" s="4">
        <v>6308</v>
      </c>
      <c r="G30" s="4">
        <v>460.8</v>
      </c>
      <c r="H30" s="4">
        <v>2.78</v>
      </c>
    </row>
    <row r="31" spans="2:8">
      <c r="B31" s="1" t="s">
        <v>3198</v>
      </c>
      <c r="C31" s="9" t="s">
        <v>1841</v>
      </c>
      <c r="D31" s="1" t="s">
        <v>2083</v>
      </c>
      <c r="E31" s="1" t="s">
        <v>1176</v>
      </c>
      <c r="F31" s="4">
        <v>8746</v>
      </c>
      <c r="G31" s="4">
        <v>401.14</v>
      </c>
      <c r="H31" s="4">
        <v>2.42</v>
      </c>
    </row>
    <row r="32" spans="2:8">
      <c r="B32" s="1" t="s">
        <v>3181</v>
      </c>
      <c r="C32" s="9" t="s">
        <v>1841</v>
      </c>
      <c r="D32" s="1" t="s">
        <v>2083</v>
      </c>
      <c r="E32" s="1" t="s">
        <v>1126</v>
      </c>
      <c r="F32" s="4">
        <v>10763</v>
      </c>
      <c r="G32" s="4">
        <v>265.74</v>
      </c>
      <c r="H32" s="4">
        <v>1.61</v>
      </c>
    </row>
    <row r="33" spans="2:8">
      <c r="B33" s="1" t="s">
        <v>3199</v>
      </c>
      <c r="C33" s="9" t="s">
        <v>1841</v>
      </c>
      <c r="D33" s="1" t="s">
        <v>2149</v>
      </c>
      <c r="E33" s="1" t="s">
        <v>1177</v>
      </c>
      <c r="F33" s="4">
        <v>71305</v>
      </c>
      <c r="G33" s="4">
        <v>225.61</v>
      </c>
      <c r="H33" s="4">
        <v>1.36</v>
      </c>
    </row>
    <row r="34" spans="2:8">
      <c r="B34" s="1" t="s">
        <v>3020</v>
      </c>
      <c r="C34" s="9" t="s">
        <v>1841</v>
      </c>
      <c r="D34" s="1" t="s">
        <v>2083</v>
      </c>
      <c r="E34" s="1" t="s">
        <v>2288</v>
      </c>
      <c r="F34" s="4">
        <v>15458</v>
      </c>
      <c r="G34" s="4">
        <v>193.78</v>
      </c>
      <c r="H34" s="4">
        <v>1.17</v>
      </c>
    </row>
    <row r="35" spans="2:8">
      <c r="B35" s="1" t="s">
        <v>3179</v>
      </c>
      <c r="C35" s="9" t="s">
        <v>1841</v>
      </c>
      <c r="D35" s="1" t="s">
        <v>2083</v>
      </c>
      <c r="E35" s="1" t="s">
        <v>1124</v>
      </c>
      <c r="F35" s="4">
        <v>2221</v>
      </c>
      <c r="G35" s="4">
        <v>193.7</v>
      </c>
      <c r="H35" s="4">
        <v>1.17</v>
      </c>
    </row>
    <row r="36" spans="2:8">
      <c r="B36" s="1" t="s">
        <v>3200</v>
      </c>
      <c r="C36" s="9" t="s">
        <v>1841</v>
      </c>
      <c r="D36" s="1" t="s">
        <v>2083</v>
      </c>
      <c r="E36" s="1" t="s">
        <v>1178</v>
      </c>
      <c r="F36" s="4">
        <v>3280</v>
      </c>
      <c r="G36" s="4">
        <v>189.12</v>
      </c>
      <c r="H36" s="4">
        <v>1.1399999999999999</v>
      </c>
    </row>
    <row r="37" spans="2:8">
      <c r="B37" s="1" t="s">
        <v>3201</v>
      </c>
      <c r="C37" s="9" t="s">
        <v>1841</v>
      </c>
      <c r="D37" s="1" t="s">
        <v>2149</v>
      </c>
      <c r="E37" s="1" t="s">
        <v>1179</v>
      </c>
      <c r="F37" s="4">
        <v>8104</v>
      </c>
      <c r="G37" s="4">
        <v>187.05</v>
      </c>
      <c r="H37" s="4">
        <v>1.1299999999999999</v>
      </c>
    </row>
    <row r="38" spans="2:8">
      <c r="B38" s="1" t="s">
        <v>3202</v>
      </c>
      <c r="C38" s="9" t="s">
        <v>1841</v>
      </c>
      <c r="D38" s="1" t="s">
        <v>2236</v>
      </c>
      <c r="E38" s="1" t="s">
        <v>1180</v>
      </c>
      <c r="F38" s="4">
        <v>2603</v>
      </c>
      <c r="G38" s="4">
        <v>110.81</v>
      </c>
      <c r="H38" s="4">
        <v>0.67</v>
      </c>
    </row>
    <row r="39" spans="2:8">
      <c r="B39" s="1" t="s">
        <v>1181</v>
      </c>
      <c r="C39" s="9" t="s">
        <v>1841</v>
      </c>
      <c r="D39" s="1" t="s">
        <v>2236</v>
      </c>
      <c r="E39" s="1" t="s">
        <v>1182</v>
      </c>
      <c r="F39" s="4">
        <v>14597</v>
      </c>
      <c r="G39" s="4">
        <v>96.03</v>
      </c>
      <c r="H39" s="4">
        <v>0.57999999999999996</v>
      </c>
    </row>
    <row r="40" spans="2:8">
      <c r="B40" s="1" t="s">
        <v>3203</v>
      </c>
      <c r="C40" s="9" t="s">
        <v>1841</v>
      </c>
      <c r="D40" s="1" t="s">
        <v>2236</v>
      </c>
      <c r="E40" s="1" t="s">
        <v>1183</v>
      </c>
      <c r="F40" s="4">
        <v>8009</v>
      </c>
      <c r="G40" s="4">
        <v>95.12</v>
      </c>
      <c r="H40" s="4">
        <v>0.56999999999999995</v>
      </c>
    </row>
    <row r="41" spans="2:8">
      <c r="B41" s="1" t="s">
        <v>3204</v>
      </c>
      <c r="C41" s="9" t="s">
        <v>1841</v>
      </c>
      <c r="D41" s="1" t="s">
        <v>2236</v>
      </c>
      <c r="E41" s="1" t="s">
        <v>1184</v>
      </c>
      <c r="F41" s="4">
        <v>5984</v>
      </c>
      <c r="G41" s="4">
        <v>94.79</v>
      </c>
      <c r="H41" s="4">
        <v>0.56999999999999995</v>
      </c>
    </row>
    <row r="42" spans="2:8">
      <c r="B42" s="1" t="s">
        <v>3205</v>
      </c>
      <c r="C42" s="9" t="s">
        <v>1841</v>
      </c>
      <c r="D42" s="1" t="s">
        <v>2083</v>
      </c>
      <c r="E42" s="1" t="s">
        <v>1185</v>
      </c>
      <c r="F42" s="4">
        <v>18442</v>
      </c>
      <c r="G42" s="4">
        <v>77.739999999999995</v>
      </c>
      <c r="H42" s="4">
        <v>0.47</v>
      </c>
    </row>
    <row r="43" spans="2:8">
      <c r="B43" s="1" t="s">
        <v>3206</v>
      </c>
      <c r="C43" s="9" t="s">
        <v>1841</v>
      </c>
      <c r="D43" s="1" t="s">
        <v>2083</v>
      </c>
      <c r="E43" s="1" t="s">
        <v>1186</v>
      </c>
      <c r="F43" s="4">
        <v>8572</v>
      </c>
      <c r="G43" s="4">
        <v>67.680000000000007</v>
      </c>
      <c r="H43" s="4">
        <v>0.41</v>
      </c>
    </row>
    <row r="44" spans="2:8">
      <c r="B44" s="1" t="s">
        <v>3207</v>
      </c>
      <c r="C44" s="9" t="s">
        <v>1841</v>
      </c>
      <c r="D44" s="1" t="s">
        <v>2083</v>
      </c>
      <c r="E44" s="1" t="s">
        <v>1187</v>
      </c>
      <c r="F44" s="4">
        <v>15570</v>
      </c>
      <c r="G44" s="4">
        <v>60.75</v>
      </c>
      <c r="H44" s="4">
        <v>0.37</v>
      </c>
    </row>
    <row r="45" spans="2:8" ht="13">
      <c r="B45" s="2" t="s">
        <v>1844</v>
      </c>
      <c r="C45" s="12"/>
      <c r="D45" s="2"/>
      <c r="E45" s="2"/>
      <c r="F45" s="14"/>
      <c r="G45" s="14">
        <f>SUM(G12:G44)</f>
        <v>16532.95</v>
      </c>
      <c r="H45" s="14">
        <f>SUM(H12:H44)</f>
        <v>99.899999999999991</v>
      </c>
    </row>
    <row r="46" spans="2:8" ht="13">
      <c r="B46" s="2" t="s">
        <v>1845</v>
      </c>
      <c r="C46" s="12"/>
      <c r="D46" s="2"/>
      <c r="E46" s="2"/>
      <c r="F46" s="14"/>
      <c r="G46" s="14">
        <v>3.22</v>
      </c>
      <c r="H46" s="14">
        <v>0.02</v>
      </c>
    </row>
    <row r="47" spans="2:8" ht="13">
      <c r="B47" s="2" t="s">
        <v>1846</v>
      </c>
      <c r="C47" s="12"/>
      <c r="D47" s="2"/>
      <c r="E47" s="2"/>
      <c r="F47" s="14"/>
      <c r="G47" s="14">
        <v>16536.169999999998</v>
      </c>
      <c r="H47" s="14">
        <v>99.92</v>
      </c>
    </row>
    <row r="48" spans="2:8" ht="13">
      <c r="B48" s="2" t="s">
        <v>2051</v>
      </c>
      <c r="C48" s="12"/>
      <c r="D48" s="2"/>
      <c r="E48" s="2"/>
      <c r="F48" s="14"/>
      <c r="G48" s="14">
        <v>13.138089199999085</v>
      </c>
      <c r="H48" s="14">
        <v>7.9999999999998295E-2</v>
      </c>
    </row>
    <row r="49" spans="2:8" ht="13">
      <c r="B49" s="2" t="s">
        <v>1853</v>
      </c>
      <c r="C49" s="12"/>
      <c r="D49" s="2"/>
      <c r="E49" s="2"/>
      <c r="F49" s="14"/>
      <c r="G49" s="14">
        <v>16549.3080892</v>
      </c>
      <c r="H49" s="14">
        <v>100</v>
      </c>
    </row>
    <row r="50" spans="2:8">
      <c r="B50" s="1" t="s">
        <v>1854</v>
      </c>
    </row>
    <row r="51" spans="2:8" ht="13">
      <c r="B51" s="2" t="s">
        <v>1855</v>
      </c>
    </row>
    <row r="52" spans="2:8" ht="13">
      <c r="B52" s="2" t="s">
        <v>1856</v>
      </c>
      <c r="C52" s="9" t="s">
        <v>1857</v>
      </c>
    </row>
    <row r="53" spans="2:8" ht="13">
      <c r="B53" s="2" t="s">
        <v>1860</v>
      </c>
      <c r="C53" s="9" t="s">
        <v>1859</v>
      </c>
    </row>
    <row r="54" spans="2:8" ht="13">
      <c r="B54" s="2" t="s">
        <v>1861</v>
      </c>
      <c r="C54" s="9" t="s">
        <v>1859</v>
      </c>
    </row>
    <row r="55" spans="2:8" ht="13">
      <c r="B55" s="2" t="s">
        <v>1862</v>
      </c>
      <c r="C55" s="9" t="s">
        <v>1863</v>
      </c>
    </row>
    <row r="56" spans="2:8" ht="13">
      <c r="B56" s="2" t="s">
        <v>1188</v>
      </c>
      <c r="C56" s="12"/>
    </row>
    <row r="57" spans="2:8" ht="13">
      <c r="B57" s="2" t="s">
        <v>1189</v>
      </c>
      <c r="C57" s="12"/>
    </row>
    <row r="58" spans="2:8" ht="13">
      <c r="B58" s="2" t="s">
        <v>803</v>
      </c>
      <c r="C58" s="12"/>
    </row>
    <row r="59" spans="2:8">
      <c r="B59" s="1" t="s">
        <v>1873</v>
      </c>
    </row>
    <row r="60" spans="2:8">
      <c r="B60" s="1" t="s">
        <v>2054</v>
      </c>
    </row>
    <row r="63" spans="2:8" ht="14.5">
      <c r="B63" s="37" t="s">
        <v>2055</v>
      </c>
      <c r="C63" s="39"/>
    </row>
    <row r="64" spans="2:8" ht="14.5">
      <c r="B64" s="37" t="s">
        <v>2056</v>
      </c>
      <c r="C64" s="40" t="s">
        <v>2057</v>
      </c>
    </row>
    <row r="65" spans="2:7" ht="14.5">
      <c r="B65" s="16" t="s">
        <v>2058</v>
      </c>
      <c r="C65" s="17" t="s">
        <v>2059</v>
      </c>
    </row>
    <row r="66" spans="2:7" ht="14.5">
      <c r="B66" s="16" t="s">
        <v>2060</v>
      </c>
      <c r="C66" s="17" t="s">
        <v>2059</v>
      </c>
    </row>
    <row r="67" spans="2:7" ht="14.5">
      <c r="B67" s="16" t="s">
        <v>2061</v>
      </c>
      <c r="C67" s="17" t="s">
        <v>2059</v>
      </c>
    </row>
    <row r="68" spans="2:7" ht="14.5">
      <c r="B68" s="16" t="s">
        <v>2062</v>
      </c>
      <c r="C68" s="17" t="s">
        <v>2059</v>
      </c>
    </row>
    <row r="69" spans="2:7" ht="14.5">
      <c r="B69" s="16" t="s">
        <v>2063</v>
      </c>
      <c r="C69" s="17" t="s">
        <v>2059</v>
      </c>
    </row>
    <row r="70" spans="2:7" ht="14.5">
      <c r="B70" s="16" t="s">
        <v>2064</v>
      </c>
      <c r="C70" s="17" t="s">
        <v>2059</v>
      </c>
    </row>
    <row r="71" spans="2:7" ht="14.5">
      <c r="B71" s="37" t="s">
        <v>2065</v>
      </c>
      <c r="C71" s="39" t="s">
        <v>2059</v>
      </c>
    </row>
    <row r="73" spans="2:7" ht="14.5">
      <c r="B73" s="16" t="s">
        <v>1882</v>
      </c>
      <c r="C73" s="17"/>
      <c r="D73" s="16"/>
    </row>
    <row r="74" spans="2:7" ht="29">
      <c r="B74" s="19" t="s">
        <v>1883</v>
      </c>
      <c r="C74" s="18" t="s">
        <v>1884</v>
      </c>
      <c r="D74" s="19" t="s">
        <v>1885</v>
      </c>
    </row>
    <row r="75" spans="2:7" ht="14.5">
      <c r="B75" s="16" t="s">
        <v>1859</v>
      </c>
      <c r="C75" s="17" t="s">
        <v>1859</v>
      </c>
      <c r="D75" s="16" t="s">
        <v>1859</v>
      </c>
    </row>
    <row r="77" spans="2:7" ht="13">
      <c r="B77" s="20" t="s">
        <v>1886</v>
      </c>
      <c r="C77" s="21">
        <v>45777</v>
      </c>
      <c r="D77" s="22"/>
      <c r="E77" s="22"/>
      <c r="F77" s="23"/>
    </row>
    <row r="78" spans="2:7" ht="13">
      <c r="B78" s="20" t="s">
        <v>1887</v>
      </c>
      <c r="C78" s="24" t="s">
        <v>1888</v>
      </c>
      <c r="D78" s="20" t="s">
        <v>1889</v>
      </c>
      <c r="E78" s="20" t="s">
        <v>1890</v>
      </c>
      <c r="F78" s="25" t="s">
        <v>1891</v>
      </c>
      <c r="G78" s="14"/>
    </row>
    <row r="79" spans="2:7">
      <c r="B79" s="22" t="s">
        <v>1859</v>
      </c>
      <c r="C79" s="26" t="s">
        <v>1859</v>
      </c>
      <c r="D79" s="22" t="s">
        <v>1859</v>
      </c>
      <c r="E79" s="22" t="s">
        <v>1859</v>
      </c>
      <c r="F79" s="27" t="s">
        <v>1859</v>
      </c>
    </row>
    <row r="82" spans="2:4" ht="13">
      <c r="B82" s="2" t="s">
        <v>1892</v>
      </c>
    </row>
    <row r="83" spans="2:4" ht="13">
      <c r="B83" s="2"/>
    </row>
    <row r="84" spans="2:4" ht="13">
      <c r="B84" s="2" t="s">
        <v>1893</v>
      </c>
    </row>
    <row r="85" spans="2:4" ht="13">
      <c r="B85" s="20" t="s">
        <v>1894</v>
      </c>
      <c r="C85" s="24" t="s">
        <v>1895</v>
      </c>
      <c r="D85" s="2"/>
    </row>
    <row r="86" spans="2:4">
      <c r="B86" s="22" t="s">
        <v>1859</v>
      </c>
      <c r="C86" s="26" t="s">
        <v>1859</v>
      </c>
    </row>
    <row r="88" spans="2:4" ht="13">
      <c r="B88" s="20" t="s">
        <v>1896</v>
      </c>
      <c r="C88" s="24" t="s">
        <v>1895</v>
      </c>
    </row>
    <row r="89" spans="2:4">
      <c r="B89" s="22" t="s">
        <v>1859</v>
      </c>
      <c r="C89" s="26" t="s">
        <v>1859</v>
      </c>
    </row>
    <row r="91" spans="2:4" ht="13">
      <c r="B91" s="20" t="s">
        <v>1897</v>
      </c>
      <c r="C91" s="24" t="s">
        <v>1898</v>
      </c>
    </row>
    <row r="92" spans="2:4">
      <c r="B92" s="22" t="s">
        <v>1859</v>
      </c>
      <c r="C92" s="26" t="s">
        <v>1859</v>
      </c>
    </row>
    <row r="94" spans="2:4" ht="13">
      <c r="B94" s="20" t="s">
        <v>1899</v>
      </c>
      <c r="C94" s="24" t="s">
        <v>1898</v>
      </c>
    </row>
    <row r="95" spans="2:4">
      <c r="B95" s="22" t="s">
        <v>1859</v>
      </c>
      <c r="C95" s="26" t="s">
        <v>1859</v>
      </c>
    </row>
    <row r="97" spans="2:7" ht="13">
      <c r="B97" s="20" t="s">
        <v>1900</v>
      </c>
      <c r="C97" s="24" t="s">
        <v>1859</v>
      </c>
    </row>
    <row r="99" spans="2:7" ht="13">
      <c r="B99" s="20" t="s">
        <v>1901</v>
      </c>
      <c r="C99" s="21">
        <v>45777</v>
      </c>
      <c r="D99" s="22"/>
      <c r="E99" s="22"/>
      <c r="F99" s="23"/>
    </row>
    <row r="100" spans="2:7" ht="13">
      <c r="B100" s="20" t="s">
        <v>1887</v>
      </c>
      <c r="C100" s="24" t="s">
        <v>1888</v>
      </c>
      <c r="D100" s="20" t="s">
        <v>1889</v>
      </c>
      <c r="E100" s="20" t="s">
        <v>1890</v>
      </c>
      <c r="F100" s="25" t="s">
        <v>1891</v>
      </c>
      <c r="G100" s="14"/>
    </row>
    <row r="101" spans="2:7">
      <c r="B101" s="22" t="s">
        <v>1859</v>
      </c>
      <c r="C101" s="26" t="s">
        <v>1859</v>
      </c>
      <c r="D101" s="22" t="s">
        <v>1859</v>
      </c>
      <c r="E101" s="22" t="s">
        <v>1859</v>
      </c>
      <c r="F101" s="27" t="s">
        <v>1859</v>
      </c>
    </row>
    <row r="102" spans="2:7" ht="13">
      <c r="B102" s="2" t="s">
        <v>1892</v>
      </c>
    </row>
    <row r="103" spans="2:7" ht="13">
      <c r="B103" s="2"/>
    </row>
    <row r="104" spans="2:7" ht="13">
      <c r="B104" s="2" t="s">
        <v>1893</v>
      </c>
    </row>
    <row r="105" spans="2:7" ht="13">
      <c r="B105" s="20" t="s">
        <v>1894</v>
      </c>
      <c r="C105" s="24" t="s">
        <v>1895</v>
      </c>
      <c r="D105" s="2"/>
    </row>
    <row r="106" spans="2:7">
      <c r="B106" s="22" t="s">
        <v>1859</v>
      </c>
      <c r="C106" s="26" t="s">
        <v>1859</v>
      </c>
    </row>
    <row r="108" spans="2:7" ht="13">
      <c r="B108" s="20" t="s">
        <v>1896</v>
      </c>
      <c r="C108" s="24" t="s">
        <v>1895</v>
      </c>
    </row>
    <row r="109" spans="2:7">
      <c r="B109" s="22" t="s">
        <v>1859</v>
      </c>
      <c r="C109" s="26" t="s">
        <v>1859</v>
      </c>
    </row>
    <row r="111" spans="2:7" ht="13">
      <c r="B111" s="20" t="s">
        <v>1897</v>
      </c>
      <c r="C111" s="24" t="s">
        <v>1898</v>
      </c>
    </row>
    <row r="112" spans="2:7">
      <c r="B112" s="22" t="s">
        <v>1859</v>
      </c>
      <c r="C112" s="26" t="s">
        <v>1859</v>
      </c>
    </row>
    <row r="114" spans="2:80" ht="13">
      <c r="B114" s="20" t="s">
        <v>1899</v>
      </c>
      <c r="C114" s="24" t="s">
        <v>1898</v>
      </c>
    </row>
    <row r="115" spans="2:80">
      <c r="B115" s="22" t="s">
        <v>1859</v>
      </c>
      <c r="C115" s="26" t="s">
        <v>1859</v>
      </c>
    </row>
    <row r="117" spans="2:80" ht="13">
      <c r="B117" s="20" t="s">
        <v>1900</v>
      </c>
      <c r="C117" s="24" t="s">
        <v>1859</v>
      </c>
    </row>
    <row r="120" spans="2:80" ht="13">
      <c r="B120" s="2" t="s">
        <v>1902</v>
      </c>
    </row>
    <row r="122" spans="2:80" ht="13">
      <c r="B122" s="20" t="s">
        <v>1887</v>
      </c>
      <c r="C122" s="24" t="s">
        <v>1903</v>
      </c>
      <c r="D122" s="20" t="s">
        <v>1904</v>
      </c>
      <c r="E122" s="20" t="s">
        <v>1905</v>
      </c>
      <c r="F122" s="14"/>
    </row>
    <row r="123" spans="2:80">
      <c r="B123" s="22" t="s">
        <v>1859</v>
      </c>
      <c r="C123" s="26" t="s">
        <v>1859</v>
      </c>
      <c r="D123" s="22" t="s">
        <v>1859</v>
      </c>
      <c r="E123" s="22" t="s">
        <v>1859</v>
      </c>
    </row>
    <row r="126" spans="2:80" ht="13">
      <c r="B126" s="2" t="s">
        <v>1906</v>
      </c>
      <c r="C126" s="12" t="s">
        <v>1859</v>
      </c>
      <c r="D126" s="2"/>
      <c r="E126" s="2"/>
      <c r="F126" s="14"/>
      <c r="G126" s="14"/>
      <c r="H126" s="14"/>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row>
    <row r="128" spans="2:80" ht="13">
      <c r="B128" s="2" t="s">
        <v>1907</v>
      </c>
    </row>
    <row r="130" spans="2:7" ht="13">
      <c r="B130" s="20" t="s">
        <v>1908</v>
      </c>
      <c r="C130" s="24" t="s">
        <v>1895</v>
      </c>
      <c r="D130" s="2"/>
    </row>
    <row r="131" spans="2:7">
      <c r="B131" s="22" t="s">
        <v>1859</v>
      </c>
      <c r="C131" s="26" t="s">
        <v>1859</v>
      </c>
    </row>
    <row r="134" spans="2:7" ht="13">
      <c r="B134" s="20" t="s">
        <v>1909</v>
      </c>
      <c r="C134" s="24" t="s">
        <v>1910</v>
      </c>
      <c r="D134" s="2"/>
    </row>
    <row r="135" spans="2:7">
      <c r="B135" s="22" t="s">
        <v>1859</v>
      </c>
      <c r="C135" s="26" t="s">
        <v>1859</v>
      </c>
    </row>
    <row r="138" spans="2:7" ht="13">
      <c r="B138" s="2" t="s">
        <v>1911</v>
      </c>
    </row>
    <row r="141" spans="2:7" ht="13">
      <c r="B141" s="2" t="s">
        <v>1912</v>
      </c>
    </row>
    <row r="143" spans="2:7" ht="13">
      <c r="B143" s="20" t="s">
        <v>1887</v>
      </c>
      <c r="C143" s="24" t="s">
        <v>1913</v>
      </c>
      <c r="D143" s="20" t="s">
        <v>1903</v>
      </c>
      <c r="E143" s="20" t="s">
        <v>1904</v>
      </c>
      <c r="F143" s="25" t="s">
        <v>1905</v>
      </c>
      <c r="G143" s="14"/>
    </row>
    <row r="144" spans="2:7">
      <c r="B144" s="22" t="s">
        <v>1859</v>
      </c>
      <c r="C144" s="26" t="s">
        <v>1859</v>
      </c>
      <c r="D144" s="22" t="s">
        <v>1859</v>
      </c>
      <c r="E144" s="22" t="s">
        <v>1859</v>
      </c>
      <c r="F144" s="27" t="s">
        <v>1859</v>
      </c>
    </row>
    <row r="147" spans="2:80" ht="13">
      <c r="B147" s="2" t="s">
        <v>1906</v>
      </c>
      <c r="C147" s="12" t="s">
        <v>1859</v>
      </c>
      <c r="D147" s="2"/>
      <c r="E147" s="2"/>
      <c r="F147" s="14"/>
      <c r="G147" s="14"/>
      <c r="H147" s="14"/>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row>
    <row r="149" spans="2:80" ht="13">
      <c r="B149" s="2" t="s">
        <v>1907</v>
      </c>
    </row>
    <row r="151" spans="2:80" ht="13">
      <c r="B151" s="20" t="s">
        <v>1908</v>
      </c>
      <c r="C151" s="24" t="s">
        <v>1895</v>
      </c>
      <c r="D151" s="2"/>
    </row>
    <row r="152" spans="2:80">
      <c r="B152" s="22" t="s">
        <v>1859</v>
      </c>
      <c r="C152" s="26" t="s">
        <v>1859</v>
      </c>
    </row>
    <row r="155" spans="2:80" ht="13">
      <c r="B155" s="20" t="s">
        <v>1909</v>
      </c>
      <c r="C155" s="24" t="s">
        <v>1910</v>
      </c>
      <c r="D155" s="2"/>
    </row>
    <row r="156" spans="2:80">
      <c r="B156" s="22" t="s">
        <v>1859</v>
      </c>
      <c r="C156" s="26" t="s">
        <v>1859</v>
      </c>
    </row>
    <row r="159" spans="2:80" ht="13">
      <c r="B159" s="2" t="s">
        <v>1911</v>
      </c>
    </row>
    <row r="162" spans="2:7" ht="13">
      <c r="B162" s="2" t="s">
        <v>1914</v>
      </c>
    </row>
    <row r="163" spans="2:7" ht="13">
      <c r="B163" s="20" t="s">
        <v>1887</v>
      </c>
      <c r="C163" s="24" t="s">
        <v>1915</v>
      </c>
      <c r="D163" s="20" t="s">
        <v>1916</v>
      </c>
      <c r="E163" s="20" t="s">
        <v>1917</v>
      </c>
      <c r="F163" s="25" t="s">
        <v>1918</v>
      </c>
      <c r="G163" s="14"/>
    </row>
    <row r="164" spans="2:7">
      <c r="B164" s="22" t="s">
        <v>1859</v>
      </c>
      <c r="C164" s="26" t="s">
        <v>1859</v>
      </c>
      <c r="D164" s="22" t="s">
        <v>1859</v>
      </c>
      <c r="E164" s="22" t="s">
        <v>1859</v>
      </c>
      <c r="F164" s="27" t="s">
        <v>1859</v>
      </c>
    </row>
    <row r="165" spans="2:7">
      <c r="B165" s="1" t="s">
        <v>1919</v>
      </c>
    </row>
  </sheetData>
  <mergeCells count="3">
    <mergeCell ref="B1:E1"/>
    <mergeCell ref="C3:C7"/>
    <mergeCell ref="D3:D7"/>
  </mergeCells>
  <phoneticPr fontId="0" type="noConversion"/>
  <hyperlinks>
    <hyperlink ref="A1" location="Index!A1" display="Index" xr:uid="{D6208FA6-2D89-4C0C-921B-11A00DA62043}"/>
  </hyperlinks>
  <pageMargins left="0.75" right="0.75" top="1" bottom="1" header="0.5" footer="0.5"/>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96C4D-93DA-4EEB-BC4F-218E634D3150}">
  <sheetPr codeName="Sheet47"/>
  <dimension ref="A1:CB140"/>
  <sheetViews>
    <sheetView workbookViewId="0">
      <selection activeCell="B2" sqref="B2"/>
    </sheetView>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9.81640625" style="1" customWidth="1"/>
    <col min="6" max="6" width="29" style="4" bestFit="1" customWidth="1"/>
    <col min="7" max="7" width="8.54296875" style="4" bestFit="1" customWidth="1"/>
    <col min="8" max="8" width="6.54296875" style="4" bestFit="1" customWidth="1"/>
    <col min="9" max="16384" width="9.1796875" style="1"/>
  </cols>
  <sheetData>
    <row r="1" spans="1:9" ht="13">
      <c r="A1" s="3" t="s">
        <v>1693</v>
      </c>
      <c r="B1" s="206" t="s">
        <v>1790</v>
      </c>
      <c r="C1" s="206"/>
      <c r="D1" s="206"/>
      <c r="E1" s="206"/>
    </row>
    <row r="3" spans="1:9" ht="14.5">
      <c r="B3" s="5" t="s">
        <v>1790</v>
      </c>
      <c r="C3" s="207"/>
      <c r="D3" s="208"/>
      <c r="E3" s="6"/>
    </row>
    <row r="4" spans="1:9" ht="14.5">
      <c r="B4" s="29" t="s">
        <v>1190</v>
      </c>
      <c r="C4" s="207"/>
      <c r="D4" s="208"/>
      <c r="E4" s="6"/>
    </row>
    <row r="5" spans="1:9" ht="14.5">
      <c r="B5" s="29" t="s">
        <v>1829</v>
      </c>
      <c r="C5" s="207"/>
      <c r="D5" s="208"/>
      <c r="E5" s="6"/>
    </row>
    <row r="6" spans="1:9" ht="14.5">
      <c r="B6" s="29" t="s">
        <v>1085</v>
      </c>
      <c r="C6" s="207"/>
      <c r="D6" s="208"/>
      <c r="E6" s="6"/>
    </row>
    <row r="7" spans="1:9" ht="14.5">
      <c r="B7" s="7" t="s">
        <v>1191</v>
      </c>
      <c r="C7" s="207"/>
      <c r="D7" s="208"/>
      <c r="E7" s="6"/>
    </row>
    <row r="8" spans="1:9" ht="29">
      <c r="B8" s="7" t="s">
        <v>1832</v>
      </c>
      <c r="C8" s="8" t="s">
        <v>1833</v>
      </c>
      <c r="D8" s="8" t="s">
        <v>1834</v>
      </c>
      <c r="E8" s="6"/>
    </row>
    <row r="10" spans="1:9">
      <c r="B10" s="1" t="s">
        <v>1847</v>
      </c>
    </row>
    <row r="12" spans="1:9" ht="13">
      <c r="B12" s="10" t="s">
        <v>1835</v>
      </c>
      <c r="C12" s="11" t="s">
        <v>1836</v>
      </c>
      <c r="D12" s="10" t="s">
        <v>1837</v>
      </c>
      <c r="E12" s="10" t="s">
        <v>1838</v>
      </c>
      <c r="F12" s="13" t="s">
        <v>1848</v>
      </c>
      <c r="G12" s="13" t="s">
        <v>1849</v>
      </c>
      <c r="H12" s="13" t="s">
        <v>1850</v>
      </c>
      <c r="I12" s="2" t="s">
        <v>1851</v>
      </c>
    </row>
    <row r="13" spans="1:9" ht="13">
      <c r="B13" s="2" t="s">
        <v>1192</v>
      </c>
    </row>
    <row r="14" spans="1:9">
      <c r="B14" s="1" t="s">
        <v>1792</v>
      </c>
      <c r="C14" s="9" t="s">
        <v>1841</v>
      </c>
      <c r="D14" s="1" t="s">
        <v>1842</v>
      </c>
      <c r="E14" s="1" t="s">
        <v>1193</v>
      </c>
      <c r="F14" s="4">
        <v>12805073</v>
      </c>
      <c r="G14" s="4">
        <v>11131.45</v>
      </c>
      <c r="H14" s="4">
        <v>99.69</v>
      </c>
    </row>
    <row r="15" spans="1:9" ht="13">
      <c r="B15" s="2" t="s">
        <v>1844</v>
      </c>
      <c r="C15" s="12"/>
      <c r="D15" s="2"/>
      <c r="E15" s="2"/>
      <c r="F15" s="14"/>
      <c r="G15" s="14">
        <f>SUM(G13:G14)</f>
        <v>11131.45</v>
      </c>
      <c r="H15" s="14">
        <f>SUM(H13:H14)</f>
        <v>99.69</v>
      </c>
    </row>
    <row r="16" spans="1:9" ht="13">
      <c r="B16" s="2" t="s">
        <v>1846</v>
      </c>
      <c r="C16" s="12"/>
      <c r="D16" s="2"/>
      <c r="E16" s="2"/>
      <c r="F16" s="14"/>
      <c r="G16" s="14">
        <v>11131.45</v>
      </c>
      <c r="H16" s="14">
        <v>99.69</v>
      </c>
    </row>
    <row r="17" spans="2:8" ht="13">
      <c r="B17" s="2" t="s">
        <v>2051</v>
      </c>
      <c r="C17" s="12"/>
      <c r="D17" s="2"/>
      <c r="E17" s="2"/>
      <c r="F17" s="14"/>
      <c r="G17" s="14">
        <v>34.653055799999493</v>
      </c>
      <c r="H17" s="14">
        <v>0.31000000000000227</v>
      </c>
    </row>
    <row r="18" spans="2:8" ht="13">
      <c r="B18" s="2" t="s">
        <v>1853</v>
      </c>
      <c r="C18" s="12"/>
      <c r="D18" s="2"/>
      <c r="E18" s="2"/>
      <c r="F18" s="14"/>
      <c r="G18" s="14">
        <v>11166.1030558</v>
      </c>
      <c r="H18" s="14">
        <v>100</v>
      </c>
    </row>
    <row r="19" spans="2:8">
      <c r="B19" s="1" t="s">
        <v>1854</v>
      </c>
    </row>
    <row r="20" spans="2:8" ht="13">
      <c r="B20" s="2" t="s">
        <v>1855</v>
      </c>
    </row>
    <row r="21" spans="2:8" ht="13">
      <c r="B21" s="2" t="s">
        <v>1856</v>
      </c>
      <c r="C21" s="9" t="s">
        <v>1857</v>
      </c>
    </row>
    <row r="22" spans="2:8" ht="13">
      <c r="B22" s="2" t="s">
        <v>1860</v>
      </c>
      <c r="C22" s="9" t="s">
        <v>1859</v>
      </c>
    </row>
    <row r="23" spans="2:8" ht="13">
      <c r="B23" s="2" t="s">
        <v>1861</v>
      </c>
      <c r="C23" s="9" t="s">
        <v>1859</v>
      </c>
    </row>
    <row r="24" spans="2:8" ht="13">
      <c r="B24" s="2" t="s">
        <v>1862</v>
      </c>
      <c r="C24" s="9" t="s">
        <v>1863</v>
      </c>
    </row>
    <row r="25" spans="2:8" ht="13">
      <c r="B25" s="2" t="s">
        <v>1194</v>
      </c>
      <c r="C25" s="12"/>
    </row>
    <row r="26" spans="2:8" ht="13">
      <c r="B26" s="2" t="s">
        <v>1195</v>
      </c>
      <c r="C26" s="12"/>
    </row>
    <row r="27" spans="2:8" ht="13">
      <c r="B27" s="2" t="s">
        <v>1196</v>
      </c>
      <c r="C27" s="12"/>
    </row>
    <row r="28" spans="2:8" ht="13">
      <c r="B28" s="2" t="s">
        <v>1197</v>
      </c>
      <c r="C28" s="12"/>
    </row>
    <row r="29" spans="2:8" ht="13">
      <c r="B29" s="2" t="s">
        <v>1198</v>
      </c>
      <c r="C29" s="12"/>
    </row>
    <row r="30" spans="2:8" ht="13">
      <c r="B30" s="2" t="s">
        <v>1199</v>
      </c>
      <c r="C30" s="12"/>
    </row>
    <row r="31" spans="2:8" ht="13">
      <c r="B31" s="2" t="s">
        <v>1200</v>
      </c>
      <c r="C31" s="12"/>
    </row>
    <row r="32" spans="2:8" ht="13">
      <c r="B32" s="2" t="s">
        <v>1201</v>
      </c>
      <c r="C32" s="12"/>
    </row>
    <row r="33" spans="2:4" ht="13">
      <c r="B33" s="2" t="s">
        <v>2932</v>
      </c>
      <c r="C33" s="12"/>
    </row>
    <row r="34" spans="2:4">
      <c r="B34" s="1" t="s">
        <v>1873</v>
      </c>
    </row>
    <row r="35" spans="2:4">
      <c r="B35" s="1" t="s">
        <v>2054</v>
      </c>
    </row>
    <row r="38" spans="2:4" ht="14.5">
      <c r="B38" s="37" t="s">
        <v>2055</v>
      </c>
      <c r="C38" s="39"/>
    </row>
    <row r="39" spans="2:4" ht="14.5">
      <c r="B39" s="37" t="s">
        <v>2056</v>
      </c>
      <c r="C39" s="40" t="s">
        <v>2057</v>
      </c>
    </row>
    <row r="40" spans="2:4" ht="14.5">
      <c r="B40" s="16" t="s">
        <v>2058</v>
      </c>
      <c r="C40" s="17" t="s">
        <v>2059</v>
      </c>
    </row>
    <row r="41" spans="2:4" ht="14.5">
      <c r="B41" s="16" t="s">
        <v>2060</v>
      </c>
      <c r="C41" s="17" t="s">
        <v>2059</v>
      </c>
    </row>
    <row r="42" spans="2:4" ht="14.5">
      <c r="B42" s="16" t="s">
        <v>2061</v>
      </c>
      <c r="C42" s="17" t="s">
        <v>2059</v>
      </c>
    </row>
    <row r="43" spans="2:4" ht="14.5">
      <c r="B43" s="16" t="s">
        <v>2062</v>
      </c>
      <c r="C43" s="17" t="s">
        <v>2059</v>
      </c>
    </row>
    <row r="44" spans="2:4" ht="14.5">
      <c r="B44" s="16" t="s">
        <v>2063</v>
      </c>
      <c r="C44" s="17" t="s">
        <v>2059</v>
      </c>
    </row>
    <row r="45" spans="2:4" ht="14.5">
      <c r="B45" s="16" t="s">
        <v>2064</v>
      </c>
      <c r="C45" s="17" t="s">
        <v>2059</v>
      </c>
    </row>
    <row r="46" spans="2:4" ht="14.5">
      <c r="B46" s="37" t="s">
        <v>2065</v>
      </c>
      <c r="C46" s="39" t="s">
        <v>2059</v>
      </c>
    </row>
    <row r="48" spans="2:4" ht="14.5">
      <c r="B48" s="16" t="s">
        <v>1882</v>
      </c>
      <c r="C48" s="17"/>
      <c r="D48" s="16"/>
    </row>
    <row r="49" spans="2:7" ht="29">
      <c r="B49" s="19" t="s">
        <v>1883</v>
      </c>
      <c r="C49" s="18" t="s">
        <v>1884</v>
      </c>
      <c r="D49" s="19" t="s">
        <v>1885</v>
      </c>
    </row>
    <row r="50" spans="2:7" ht="14.5">
      <c r="B50" s="16" t="s">
        <v>1859</v>
      </c>
      <c r="C50" s="17" t="s">
        <v>1859</v>
      </c>
      <c r="D50" s="16" t="s">
        <v>1859</v>
      </c>
    </row>
    <row r="52" spans="2:7" ht="13">
      <c r="B52" s="20" t="s">
        <v>1886</v>
      </c>
      <c r="C52" s="21">
        <v>45777</v>
      </c>
      <c r="D52" s="22"/>
      <c r="E52" s="22"/>
      <c r="F52" s="23"/>
    </row>
    <row r="53" spans="2:7" ht="13">
      <c r="B53" s="20" t="s">
        <v>1887</v>
      </c>
      <c r="C53" s="24" t="s">
        <v>1888</v>
      </c>
      <c r="D53" s="20" t="s">
        <v>1889</v>
      </c>
      <c r="E53" s="20" t="s">
        <v>1890</v>
      </c>
      <c r="F53" s="25" t="s">
        <v>1891</v>
      </c>
      <c r="G53" s="14"/>
    </row>
    <row r="54" spans="2:7">
      <c r="B54" s="22" t="s">
        <v>1859</v>
      </c>
      <c r="C54" s="26" t="s">
        <v>1859</v>
      </c>
      <c r="D54" s="22" t="s">
        <v>1859</v>
      </c>
      <c r="E54" s="22" t="s">
        <v>1859</v>
      </c>
      <c r="F54" s="27" t="s">
        <v>1859</v>
      </c>
    </row>
    <row r="57" spans="2:7" ht="13">
      <c r="B57" s="2" t="s">
        <v>1892</v>
      </c>
    </row>
    <row r="58" spans="2:7" ht="13">
      <c r="B58" s="2"/>
    </row>
    <row r="59" spans="2:7" ht="13">
      <c r="B59" s="2" t="s">
        <v>1893</v>
      </c>
    </row>
    <row r="60" spans="2:7" ht="13">
      <c r="B60" s="20" t="s">
        <v>1894</v>
      </c>
      <c r="C60" s="24" t="s">
        <v>1895</v>
      </c>
      <c r="D60" s="2"/>
    </row>
    <row r="61" spans="2:7">
      <c r="B61" s="22" t="s">
        <v>1859</v>
      </c>
      <c r="C61" s="26" t="s">
        <v>1859</v>
      </c>
    </row>
    <row r="63" spans="2:7" ht="13">
      <c r="B63" s="20" t="s">
        <v>1896</v>
      </c>
      <c r="C63" s="24" t="s">
        <v>1895</v>
      </c>
    </row>
    <row r="64" spans="2:7">
      <c r="B64" s="22" t="s">
        <v>1859</v>
      </c>
      <c r="C64" s="26" t="s">
        <v>1859</v>
      </c>
    </row>
    <row r="66" spans="2:7" ht="13">
      <c r="B66" s="20" t="s">
        <v>1897</v>
      </c>
      <c r="C66" s="24" t="s">
        <v>1898</v>
      </c>
    </row>
    <row r="67" spans="2:7">
      <c r="B67" s="22" t="s">
        <v>1859</v>
      </c>
      <c r="C67" s="26" t="s">
        <v>1859</v>
      </c>
    </row>
    <row r="69" spans="2:7" ht="13">
      <c r="B69" s="20" t="s">
        <v>1899</v>
      </c>
      <c r="C69" s="24" t="s">
        <v>1898</v>
      </c>
    </row>
    <row r="70" spans="2:7">
      <c r="B70" s="22" t="s">
        <v>1859</v>
      </c>
      <c r="C70" s="26" t="s">
        <v>1859</v>
      </c>
    </row>
    <row r="72" spans="2:7" ht="13">
      <c r="B72" s="20" t="s">
        <v>1900</v>
      </c>
      <c r="C72" s="24" t="s">
        <v>1859</v>
      </c>
    </row>
    <row r="74" spans="2:7" ht="13">
      <c r="B74" s="20" t="s">
        <v>1901</v>
      </c>
      <c r="C74" s="21">
        <v>45777</v>
      </c>
      <c r="D74" s="22"/>
      <c r="E74" s="22"/>
      <c r="F74" s="23"/>
    </row>
    <row r="75" spans="2:7" ht="13">
      <c r="B75" s="20" t="s">
        <v>1887</v>
      </c>
      <c r="C75" s="24" t="s">
        <v>1888</v>
      </c>
      <c r="D75" s="20" t="s">
        <v>1889</v>
      </c>
      <c r="E75" s="20" t="s">
        <v>1890</v>
      </c>
      <c r="F75" s="25" t="s">
        <v>1891</v>
      </c>
      <c r="G75" s="14"/>
    </row>
    <row r="76" spans="2:7">
      <c r="B76" s="22" t="s">
        <v>1859</v>
      </c>
      <c r="C76" s="26" t="s">
        <v>1859</v>
      </c>
      <c r="D76" s="22" t="s">
        <v>1859</v>
      </c>
      <c r="E76" s="22" t="s">
        <v>1859</v>
      </c>
      <c r="F76" s="27" t="s">
        <v>1859</v>
      </c>
    </row>
    <row r="77" spans="2:7" ht="13">
      <c r="B77" s="2" t="s">
        <v>1892</v>
      </c>
    </row>
    <row r="78" spans="2:7" ht="13">
      <c r="B78" s="2"/>
    </row>
    <row r="79" spans="2:7" ht="13">
      <c r="B79" s="2" t="s">
        <v>1893</v>
      </c>
    </row>
    <row r="80" spans="2:7" ht="13">
      <c r="B80" s="20" t="s">
        <v>1894</v>
      </c>
      <c r="C80" s="24" t="s">
        <v>1895</v>
      </c>
      <c r="D80" s="2"/>
    </row>
    <row r="81" spans="2:3">
      <c r="B81" s="22" t="s">
        <v>1859</v>
      </c>
      <c r="C81" s="26" t="s">
        <v>1859</v>
      </c>
    </row>
    <row r="83" spans="2:3" ht="13">
      <c r="B83" s="20" t="s">
        <v>1896</v>
      </c>
      <c r="C83" s="24" t="s">
        <v>1895</v>
      </c>
    </row>
    <row r="84" spans="2:3">
      <c r="B84" s="22" t="s">
        <v>1859</v>
      </c>
      <c r="C84" s="26" t="s">
        <v>1859</v>
      </c>
    </row>
    <row r="86" spans="2:3" ht="13">
      <c r="B86" s="20" t="s">
        <v>1897</v>
      </c>
      <c r="C86" s="24" t="s">
        <v>1898</v>
      </c>
    </row>
    <row r="87" spans="2:3">
      <c r="B87" s="22" t="s">
        <v>1859</v>
      </c>
      <c r="C87" s="26" t="s">
        <v>1859</v>
      </c>
    </row>
    <row r="89" spans="2:3" ht="13">
      <c r="B89" s="20" t="s">
        <v>1899</v>
      </c>
      <c r="C89" s="24" t="s">
        <v>1898</v>
      </c>
    </row>
    <row r="90" spans="2:3">
      <c r="B90" s="22" t="s">
        <v>1859</v>
      </c>
      <c r="C90" s="26" t="s">
        <v>1859</v>
      </c>
    </row>
    <row r="92" spans="2:3" ht="13">
      <c r="B92" s="20" t="s">
        <v>1900</v>
      </c>
      <c r="C92" s="24" t="s">
        <v>1859</v>
      </c>
    </row>
    <row r="95" spans="2:3" ht="13">
      <c r="B95" s="2" t="s">
        <v>1902</v>
      </c>
    </row>
    <row r="97" spans="2:80" ht="13">
      <c r="B97" s="20" t="s">
        <v>1887</v>
      </c>
      <c r="C97" s="24" t="s">
        <v>1903</v>
      </c>
      <c r="D97" s="20" t="s">
        <v>1904</v>
      </c>
      <c r="E97" s="20" t="s">
        <v>1905</v>
      </c>
      <c r="F97" s="14"/>
    </row>
    <row r="98" spans="2:80">
      <c r="B98" s="22" t="s">
        <v>1859</v>
      </c>
      <c r="C98" s="26" t="s">
        <v>1859</v>
      </c>
      <c r="D98" s="22" t="s">
        <v>1859</v>
      </c>
      <c r="E98" s="22" t="s">
        <v>1859</v>
      </c>
    </row>
    <row r="101" spans="2:80" ht="13">
      <c r="B101" s="2" t="s">
        <v>1906</v>
      </c>
      <c r="C101" s="12" t="s">
        <v>1859</v>
      </c>
      <c r="D101" s="2"/>
      <c r="E101" s="2"/>
      <c r="F101" s="14"/>
      <c r="G101" s="14"/>
      <c r="H101" s="14"/>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row>
    <row r="103" spans="2:80" ht="13">
      <c r="B103" s="2" t="s">
        <v>1907</v>
      </c>
    </row>
    <row r="105" spans="2:80" ht="13">
      <c r="B105" s="20" t="s">
        <v>1908</v>
      </c>
      <c r="C105" s="24" t="s">
        <v>1895</v>
      </c>
      <c r="D105" s="2"/>
    </row>
    <row r="106" spans="2:80">
      <c r="B106" s="22" t="s">
        <v>1859</v>
      </c>
      <c r="C106" s="26" t="s">
        <v>1859</v>
      </c>
    </row>
    <row r="109" spans="2:80" ht="13">
      <c r="B109" s="20" t="s">
        <v>1909</v>
      </c>
      <c r="C109" s="24" t="s">
        <v>1910</v>
      </c>
      <c r="D109" s="2"/>
    </row>
    <row r="110" spans="2:80">
      <c r="B110" s="22" t="s">
        <v>1859</v>
      </c>
      <c r="C110" s="26" t="s">
        <v>1859</v>
      </c>
    </row>
    <row r="113" spans="2:80" ht="13">
      <c r="B113" s="2" t="s">
        <v>1911</v>
      </c>
    </row>
    <row r="116" spans="2:80" ht="13">
      <c r="B116" s="2" t="s">
        <v>1912</v>
      </c>
    </row>
    <row r="118" spans="2:80" ht="13">
      <c r="B118" s="20" t="s">
        <v>1887</v>
      </c>
      <c r="C118" s="24" t="s">
        <v>1913</v>
      </c>
      <c r="D118" s="20" t="s">
        <v>1903</v>
      </c>
      <c r="E118" s="20" t="s">
        <v>1904</v>
      </c>
      <c r="F118" s="25" t="s">
        <v>1905</v>
      </c>
      <c r="G118" s="14"/>
    </row>
    <row r="119" spans="2:80">
      <c r="B119" s="22" t="s">
        <v>1859</v>
      </c>
      <c r="C119" s="26" t="s">
        <v>1859</v>
      </c>
      <c r="D119" s="22" t="s">
        <v>1859</v>
      </c>
      <c r="E119" s="22" t="s">
        <v>1859</v>
      </c>
      <c r="F119" s="27" t="s">
        <v>1859</v>
      </c>
    </row>
    <row r="122" spans="2:80" ht="13">
      <c r="B122" s="2" t="s">
        <v>1906</v>
      </c>
      <c r="C122" s="12" t="s">
        <v>1859</v>
      </c>
      <c r="D122" s="2"/>
      <c r="E122" s="2"/>
      <c r="F122" s="14"/>
      <c r="G122" s="14"/>
      <c r="H122" s="14"/>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row>
    <row r="124" spans="2:80" ht="13">
      <c r="B124" s="2" t="s">
        <v>1907</v>
      </c>
    </row>
    <row r="126" spans="2:80" ht="13">
      <c r="B126" s="20" t="s">
        <v>1908</v>
      </c>
      <c r="C126" s="24" t="s">
        <v>1895</v>
      </c>
      <c r="D126" s="2"/>
    </row>
    <row r="127" spans="2:80">
      <c r="B127" s="22" t="s">
        <v>1859</v>
      </c>
      <c r="C127" s="26" t="s">
        <v>1859</v>
      </c>
    </row>
    <row r="130" spans="2:7" ht="13">
      <c r="B130" s="20" t="s">
        <v>1909</v>
      </c>
      <c r="C130" s="24" t="s">
        <v>1910</v>
      </c>
      <c r="D130" s="2"/>
    </row>
    <row r="131" spans="2:7">
      <c r="B131" s="22" t="s">
        <v>1859</v>
      </c>
      <c r="C131" s="26" t="s">
        <v>1859</v>
      </c>
    </row>
    <row r="134" spans="2:7" ht="13">
      <c r="B134" s="2" t="s">
        <v>1911</v>
      </c>
    </row>
    <row r="137" spans="2:7" ht="13">
      <c r="B137" s="2" t="s">
        <v>1914</v>
      </c>
    </row>
    <row r="138" spans="2:7" ht="13">
      <c r="B138" s="20" t="s">
        <v>1887</v>
      </c>
      <c r="C138" s="24" t="s">
        <v>1915</v>
      </c>
      <c r="D138" s="20" t="s">
        <v>1916</v>
      </c>
      <c r="E138" s="20" t="s">
        <v>1917</v>
      </c>
      <c r="F138" s="25" t="s">
        <v>1918</v>
      </c>
      <c r="G138" s="14"/>
    </row>
    <row r="139" spans="2:7">
      <c r="B139" s="22" t="s">
        <v>1859</v>
      </c>
      <c r="C139" s="26" t="s">
        <v>1859</v>
      </c>
      <c r="D139" s="22" t="s">
        <v>1859</v>
      </c>
      <c r="E139" s="22" t="s">
        <v>1859</v>
      </c>
      <c r="F139" s="27" t="s">
        <v>1859</v>
      </c>
    </row>
    <row r="140" spans="2:7">
      <c r="B140" s="1" t="s">
        <v>1919</v>
      </c>
    </row>
  </sheetData>
  <mergeCells count="3">
    <mergeCell ref="B1:E1"/>
    <mergeCell ref="C3:C7"/>
    <mergeCell ref="D3:D7"/>
  </mergeCells>
  <phoneticPr fontId="0" type="noConversion"/>
  <hyperlinks>
    <hyperlink ref="A1" location="Index!A1" display="Index" xr:uid="{F181DA1B-2551-452E-BB26-93E3F5B09BF8}"/>
  </hyperlinks>
  <pageMargins left="0.75" right="0.75" top="1" bottom="1" header="0.5" footer="0.5"/>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FACAA-90CD-44F9-8EBB-276E392AA2EC}">
  <sheetPr codeName="Sheet46"/>
  <dimension ref="A1:CB161"/>
  <sheetViews>
    <sheetView workbookViewId="0">
      <selection activeCell="E6" sqref="E6"/>
    </sheetView>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9.81640625" style="1" customWidth="1"/>
    <col min="6" max="6" width="29" style="4" bestFit="1" customWidth="1"/>
    <col min="7" max="7" width="18.1796875" style="4" bestFit="1" customWidth="1"/>
    <col min="8" max="8" width="9.1796875" style="4"/>
    <col min="9" max="16384" width="9.1796875" style="1"/>
  </cols>
  <sheetData>
    <row r="1" spans="1:9" ht="13">
      <c r="A1" s="3" t="s">
        <v>1693</v>
      </c>
      <c r="B1" s="206" t="s">
        <v>1788</v>
      </c>
      <c r="C1" s="206"/>
      <c r="D1" s="206"/>
      <c r="E1" s="206"/>
    </row>
    <row r="3" spans="1:9" ht="14.5">
      <c r="B3" s="5" t="s">
        <v>1788</v>
      </c>
      <c r="C3" s="207"/>
      <c r="D3" s="213"/>
    </row>
    <row r="4" spans="1:9" ht="14.5">
      <c r="B4" s="7" t="s">
        <v>1202</v>
      </c>
      <c r="C4" s="207"/>
      <c r="D4" s="213"/>
    </row>
    <row r="5" spans="1:9" ht="14.5">
      <c r="B5" s="7" t="s">
        <v>1829</v>
      </c>
      <c r="C5" s="207"/>
      <c r="D5" s="213"/>
    </row>
    <row r="6" spans="1:9" ht="14.5">
      <c r="B6" s="16" t="s">
        <v>2385</v>
      </c>
      <c r="C6" s="207"/>
      <c r="D6" s="213"/>
    </row>
    <row r="7" spans="1:9" ht="14.5">
      <c r="B7" s="19" t="s">
        <v>1203</v>
      </c>
      <c r="C7" s="207"/>
      <c r="D7" s="213"/>
    </row>
    <row r="8" spans="1:9" ht="29">
      <c r="B8" s="7" t="s">
        <v>1832</v>
      </c>
      <c r="C8" s="30" t="s">
        <v>1833</v>
      </c>
      <c r="D8" s="30" t="s">
        <v>1834</v>
      </c>
    </row>
    <row r="10" spans="1:9">
      <c r="B10" s="1" t="s">
        <v>1847</v>
      </c>
    </row>
    <row r="12" spans="1:9" ht="13">
      <c r="B12" s="10" t="s">
        <v>1835</v>
      </c>
      <c r="C12" s="11" t="s">
        <v>1836</v>
      </c>
      <c r="D12" s="10" t="s">
        <v>1837</v>
      </c>
      <c r="E12" s="10" t="s">
        <v>1838</v>
      </c>
      <c r="F12" s="13" t="s">
        <v>1848</v>
      </c>
      <c r="G12" s="13" t="s">
        <v>1849</v>
      </c>
      <c r="H12" s="13" t="s">
        <v>1850</v>
      </c>
      <c r="I12" s="2" t="s">
        <v>1851</v>
      </c>
    </row>
    <row r="13" spans="1:9" ht="13">
      <c r="B13" s="2" t="s">
        <v>1839</v>
      </c>
    </row>
    <row r="14" spans="1:9" ht="13">
      <c r="B14" s="2" t="s">
        <v>1840</v>
      </c>
    </row>
    <row r="15" spans="1:9">
      <c r="B15" s="1" t="s">
        <v>2618</v>
      </c>
      <c r="C15" s="9" t="s">
        <v>1841</v>
      </c>
      <c r="D15" s="1" t="s">
        <v>2077</v>
      </c>
      <c r="E15" s="1" t="s">
        <v>2078</v>
      </c>
      <c r="F15" s="4">
        <v>131349</v>
      </c>
      <c r="G15" s="4">
        <v>2528.4699999999998</v>
      </c>
      <c r="H15" s="4">
        <v>30</v>
      </c>
    </row>
    <row r="16" spans="1:9">
      <c r="B16" s="1" t="s">
        <v>2630</v>
      </c>
      <c r="C16" s="9" t="s">
        <v>1841</v>
      </c>
      <c r="D16" s="1" t="s">
        <v>2077</v>
      </c>
      <c r="E16" s="1" t="s">
        <v>2081</v>
      </c>
      <c r="F16" s="4">
        <v>121761</v>
      </c>
      <c r="G16" s="4">
        <v>1737.53</v>
      </c>
      <c r="H16" s="4">
        <v>20.62</v>
      </c>
    </row>
    <row r="17" spans="2:8">
      <c r="B17" s="1" t="s">
        <v>2946</v>
      </c>
      <c r="C17" s="9" t="s">
        <v>1841</v>
      </c>
      <c r="D17" s="1" t="s">
        <v>2077</v>
      </c>
      <c r="E17" s="1" t="s">
        <v>2087</v>
      </c>
      <c r="F17" s="4">
        <v>49319</v>
      </c>
      <c r="G17" s="4">
        <v>584.42999999999995</v>
      </c>
      <c r="H17" s="4">
        <v>6.94</v>
      </c>
    </row>
    <row r="18" spans="2:8">
      <c r="B18" s="1" t="s">
        <v>2943</v>
      </c>
      <c r="C18" s="9" t="s">
        <v>1841</v>
      </c>
      <c r="D18" s="1" t="s">
        <v>2077</v>
      </c>
      <c r="E18" s="1" t="s">
        <v>2082</v>
      </c>
      <c r="F18" s="4">
        <v>25380</v>
      </c>
      <c r="G18" s="4">
        <v>560.41999999999996</v>
      </c>
      <c r="H18" s="4">
        <v>6.65</v>
      </c>
    </row>
    <row r="19" spans="2:8">
      <c r="B19" s="1" t="s">
        <v>1204</v>
      </c>
      <c r="C19" s="9" t="s">
        <v>1841</v>
      </c>
      <c r="D19" s="1" t="s">
        <v>2077</v>
      </c>
      <c r="E19" s="1" t="s">
        <v>1205</v>
      </c>
      <c r="F19" s="4">
        <v>66096</v>
      </c>
      <c r="G19" s="4">
        <v>521.27</v>
      </c>
      <c r="H19" s="4">
        <v>6.19</v>
      </c>
    </row>
    <row r="20" spans="2:8">
      <c r="B20" s="1" t="s">
        <v>3150</v>
      </c>
      <c r="C20" s="9" t="s">
        <v>1841</v>
      </c>
      <c r="D20" s="1" t="s">
        <v>2104</v>
      </c>
      <c r="E20" s="1" t="s">
        <v>1053</v>
      </c>
      <c r="F20" s="4">
        <v>4488</v>
      </c>
      <c r="G20" s="4">
        <v>387.52</v>
      </c>
      <c r="H20" s="4">
        <v>4.5999999999999996</v>
      </c>
    </row>
    <row r="21" spans="2:8">
      <c r="B21" s="1" t="s">
        <v>2637</v>
      </c>
      <c r="C21" s="9" t="s">
        <v>1841</v>
      </c>
      <c r="D21" s="1" t="s">
        <v>2104</v>
      </c>
      <c r="E21" s="1" t="s">
        <v>2266</v>
      </c>
      <c r="F21" s="4">
        <v>9331</v>
      </c>
      <c r="G21" s="4">
        <v>182.1</v>
      </c>
      <c r="H21" s="4">
        <v>2.16</v>
      </c>
    </row>
    <row r="22" spans="2:8">
      <c r="B22" s="1" t="s">
        <v>3153</v>
      </c>
      <c r="C22" s="9" t="s">
        <v>1841</v>
      </c>
      <c r="D22" s="1" t="s">
        <v>2104</v>
      </c>
      <c r="E22" s="1" t="s">
        <v>1056</v>
      </c>
      <c r="F22" s="4">
        <v>24132</v>
      </c>
      <c r="G22" s="4">
        <v>147.62</v>
      </c>
      <c r="H22" s="4">
        <v>1.75</v>
      </c>
    </row>
    <row r="23" spans="2:8">
      <c r="B23" s="1" t="s">
        <v>1206</v>
      </c>
      <c r="C23" s="9" t="s">
        <v>1841</v>
      </c>
      <c r="D23" s="1" t="s">
        <v>2104</v>
      </c>
      <c r="E23" s="1" t="s">
        <v>1207</v>
      </c>
      <c r="F23" s="4">
        <v>56556</v>
      </c>
      <c r="G23" s="4">
        <v>147.28</v>
      </c>
      <c r="H23" s="4">
        <v>1.75</v>
      </c>
    </row>
    <row r="24" spans="2:8">
      <c r="B24" s="1" t="s">
        <v>2646</v>
      </c>
      <c r="C24" s="9" t="s">
        <v>1841</v>
      </c>
      <c r="D24" s="1" t="s">
        <v>2106</v>
      </c>
      <c r="E24" s="1" t="s">
        <v>2108</v>
      </c>
      <c r="F24" s="4">
        <v>18536</v>
      </c>
      <c r="G24" s="4">
        <v>137.85</v>
      </c>
      <c r="H24" s="4">
        <v>1.64</v>
      </c>
    </row>
    <row r="25" spans="2:8">
      <c r="B25" s="1" t="s">
        <v>3208</v>
      </c>
      <c r="C25" s="9" t="s">
        <v>1841</v>
      </c>
      <c r="D25" s="1" t="s">
        <v>2106</v>
      </c>
      <c r="E25" s="1" t="s">
        <v>1208</v>
      </c>
      <c r="F25" s="4">
        <v>7747</v>
      </c>
      <c r="G25" s="4">
        <v>136.80000000000001</v>
      </c>
      <c r="H25" s="4">
        <v>1.62</v>
      </c>
    </row>
    <row r="26" spans="2:8">
      <c r="B26" s="1" t="s">
        <v>3152</v>
      </c>
      <c r="C26" s="9" t="s">
        <v>1841</v>
      </c>
      <c r="D26" s="1" t="s">
        <v>2104</v>
      </c>
      <c r="E26" s="1" t="s">
        <v>1055</v>
      </c>
      <c r="F26" s="4">
        <v>7269</v>
      </c>
      <c r="G26" s="4">
        <v>108.47</v>
      </c>
      <c r="H26" s="4">
        <v>1.29</v>
      </c>
    </row>
    <row r="27" spans="2:8">
      <c r="B27" s="1" t="s">
        <v>3209</v>
      </c>
      <c r="C27" s="9" t="s">
        <v>1841</v>
      </c>
      <c r="D27" s="1" t="s">
        <v>2104</v>
      </c>
      <c r="E27" s="1" t="s">
        <v>1209</v>
      </c>
      <c r="F27" s="4">
        <v>25078</v>
      </c>
      <c r="G27" s="4">
        <v>102.17</v>
      </c>
      <c r="H27" s="4">
        <v>1.21</v>
      </c>
    </row>
    <row r="28" spans="2:8">
      <c r="B28" s="1" t="s">
        <v>3210</v>
      </c>
      <c r="C28" s="9" t="s">
        <v>1841</v>
      </c>
      <c r="D28" s="1" t="s">
        <v>2104</v>
      </c>
      <c r="E28" s="1" t="s">
        <v>1210</v>
      </c>
      <c r="F28" s="4">
        <v>21503</v>
      </c>
      <c r="G28" s="4">
        <v>90.33</v>
      </c>
      <c r="H28" s="4">
        <v>1.07</v>
      </c>
    </row>
    <row r="29" spans="2:8">
      <c r="B29" s="1" t="s">
        <v>2659</v>
      </c>
      <c r="C29" s="9" t="s">
        <v>1841</v>
      </c>
      <c r="D29" s="1" t="s">
        <v>2106</v>
      </c>
      <c r="E29" s="1" t="s">
        <v>2107</v>
      </c>
      <c r="F29" s="4">
        <v>4132</v>
      </c>
      <c r="G29" s="4">
        <v>77.540000000000006</v>
      </c>
      <c r="H29" s="4">
        <v>0.92</v>
      </c>
    </row>
    <row r="30" spans="2:8">
      <c r="B30" s="1" t="s">
        <v>3180</v>
      </c>
      <c r="C30" s="9" t="s">
        <v>1841</v>
      </c>
      <c r="D30" s="1" t="s">
        <v>2127</v>
      </c>
      <c r="E30" s="1" t="s">
        <v>1125</v>
      </c>
      <c r="F30" s="4">
        <v>1748</v>
      </c>
      <c r="G30" s="4">
        <v>76.459999999999994</v>
      </c>
      <c r="H30" s="4">
        <v>0.91</v>
      </c>
    </row>
    <row r="31" spans="2:8">
      <c r="B31" s="1" t="s">
        <v>3211</v>
      </c>
      <c r="C31" s="9" t="s">
        <v>1841</v>
      </c>
      <c r="D31" s="1" t="s">
        <v>2104</v>
      </c>
      <c r="E31" s="1" t="s">
        <v>1211</v>
      </c>
      <c r="F31" s="4">
        <v>5166</v>
      </c>
      <c r="G31" s="4">
        <v>45.13</v>
      </c>
      <c r="H31" s="4">
        <v>0.54</v>
      </c>
    </row>
    <row r="32" spans="2:8">
      <c r="B32" s="1" t="s">
        <v>3212</v>
      </c>
      <c r="C32" s="9" t="s">
        <v>1841</v>
      </c>
      <c r="D32" s="1" t="s">
        <v>2106</v>
      </c>
      <c r="E32" s="1" t="s">
        <v>1212</v>
      </c>
      <c r="F32" s="4">
        <v>6757</v>
      </c>
      <c r="G32" s="4">
        <v>41.51</v>
      </c>
      <c r="H32" s="4">
        <v>0.49</v>
      </c>
    </row>
    <row r="33" spans="2:8">
      <c r="B33" s="1" t="s">
        <v>2642</v>
      </c>
      <c r="C33" s="9" t="s">
        <v>1841</v>
      </c>
      <c r="D33" s="1" t="s">
        <v>2104</v>
      </c>
      <c r="E33" s="1" t="s">
        <v>2275</v>
      </c>
      <c r="F33" s="4">
        <v>1851</v>
      </c>
      <c r="G33" s="4">
        <v>40.159999999999997</v>
      </c>
      <c r="H33" s="4">
        <v>0.48</v>
      </c>
    </row>
    <row r="34" spans="2:8">
      <c r="B34" s="1" t="s">
        <v>3213</v>
      </c>
      <c r="C34" s="9" t="s">
        <v>1841</v>
      </c>
      <c r="D34" s="1" t="s">
        <v>2104</v>
      </c>
      <c r="E34" s="1" t="s">
        <v>1213</v>
      </c>
      <c r="F34" s="4">
        <v>5185</v>
      </c>
      <c r="G34" s="4">
        <v>31.16</v>
      </c>
      <c r="H34" s="4">
        <v>0.37</v>
      </c>
    </row>
    <row r="35" spans="2:8" ht="13">
      <c r="B35" s="2" t="s">
        <v>1844</v>
      </c>
      <c r="C35" s="12"/>
      <c r="D35" s="2"/>
      <c r="E35" s="2"/>
      <c r="F35" s="14"/>
      <c r="G35" s="14">
        <f>SUM(G12:G34)</f>
        <v>7684.2200000000021</v>
      </c>
      <c r="H35" s="14">
        <f>SUM(H12:H34)</f>
        <v>91.2</v>
      </c>
    </row>
    <row r="36" spans="2:8" ht="13">
      <c r="B36" s="2" t="s">
        <v>1845</v>
      </c>
      <c r="C36" s="12"/>
      <c r="D36" s="2"/>
      <c r="E36" s="2"/>
      <c r="F36" s="14"/>
      <c r="G36" s="14">
        <v>6.44</v>
      </c>
      <c r="H36" s="14">
        <v>0.08</v>
      </c>
    </row>
    <row r="37" spans="2:8" ht="13">
      <c r="B37" s="2" t="s">
        <v>1846</v>
      </c>
      <c r="C37" s="12"/>
      <c r="D37" s="2"/>
      <c r="E37" s="2"/>
      <c r="F37" s="14"/>
      <c r="G37" s="14">
        <v>7690.66</v>
      </c>
      <c r="H37" s="14">
        <v>91.28</v>
      </c>
    </row>
    <row r="38" spans="2:8" ht="13">
      <c r="B38" s="2" t="s">
        <v>2051</v>
      </c>
      <c r="C38" s="12"/>
      <c r="D38" s="2"/>
      <c r="E38" s="2"/>
      <c r="F38" s="14"/>
      <c r="G38" s="14">
        <v>736.39176356999951</v>
      </c>
      <c r="H38" s="14">
        <v>8.7200000000000006</v>
      </c>
    </row>
    <row r="39" spans="2:8" ht="13">
      <c r="B39" s="2" t="s">
        <v>1853</v>
      </c>
      <c r="C39" s="12"/>
      <c r="D39" s="2"/>
      <c r="E39" s="2"/>
      <c r="F39" s="14"/>
      <c r="G39" s="14">
        <v>8427.0517635699998</v>
      </c>
      <c r="H39" s="14">
        <v>100</v>
      </c>
    </row>
    <row r="40" spans="2:8">
      <c r="B40" s="1" t="s">
        <v>1854</v>
      </c>
    </row>
    <row r="41" spans="2:8" ht="13">
      <c r="B41" s="2" t="s">
        <v>1855</v>
      </c>
    </row>
    <row r="42" spans="2:8" ht="13">
      <c r="B42" s="2" t="s">
        <v>1856</v>
      </c>
      <c r="C42" s="9" t="s">
        <v>1857</v>
      </c>
    </row>
    <row r="43" spans="2:8" ht="13">
      <c r="B43" s="2" t="s">
        <v>1860</v>
      </c>
      <c r="C43" s="9" t="s">
        <v>1859</v>
      </c>
    </row>
    <row r="44" spans="2:8" ht="13">
      <c r="B44" s="2" t="s">
        <v>1861</v>
      </c>
      <c r="C44" s="9" t="s">
        <v>1859</v>
      </c>
    </row>
    <row r="45" spans="2:8" ht="13">
      <c r="B45" s="2" t="s">
        <v>1862</v>
      </c>
      <c r="C45" s="9" t="s">
        <v>1863</v>
      </c>
    </row>
    <row r="46" spans="2:8" ht="13">
      <c r="B46" s="2" t="s">
        <v>1214</v>
      </c>
      <c r="C46" s="12"/>
    </row>
    <row r="47" spans="2:8" ht="13">
      <c r="B47" s="2" t="s">
        <v>1215</v>
      </c>
      <c r="C47" s="12"/>
    </row>
    <row r="48" spans="2:8" ht="13">
      <c r="B48" s="2" t="s">
        <v>1216</v>
      </c>
      <c r="C48" s="12"/>
    </row>
    <row r="49" spans="2:3" ht="13">
      <c r="B49" s="2" t="s">
        <v>1217</v>
      </c>
      <c r="C49" s="12"/>
    </row>
    <row r="50" spans="2:3" ht="13">
      <c r="B50" s="2" t="s">
        <v>1218</v>
      </c>
      <c r="C50" s="12"/>
    </row>
    <row r="51" spans="2:3" ht="13">
      <c r="B51" s="2" t="s">
        <v>1219</v>
      </c>
      <c r="C51" s="12"/>
    </row>
    <row r="52" spans="2:3" ht="13">
      <c r="B52" s="2" t="s">
        <v>1220</v>
      </c>
      <c r="C52" s="12"/>
    </row>
    <row r="53" spans="2:3" ht="13">
      <c r="B53" s="2" t="s">
        <v>1221</v>
      </c>
      <c r="C53" s="12"/>
    </row>
    <row r="54" spans="2:3" ht="13">
      <c r="B54" s="2" t="s">
        <v>2931</v>
      </c>
      <c r="C54" s="12"/>
    </row>
    <row r="55" spans="2:3">
      <c r="B55" s="1" t="s">
        <v>1873</v>
      </c>
    </row>
    <row r="56" spans="2:3">
      <c r="B56" s="1" t="s">
        <v>2054</v>
      </c>
    </row>
    <row r="59" spans="2:3" ht="14.5">
      <c r="B59" s="37" t="s">
        <v>2055</v>
      </c>
      <c r="C59" s="39"/>
    </row>
    <row r="60" spans="2:3" ht="14.5">
      <c r="B60" s="37" t="s">
        <v>2056</v>
      </c>
      <c r="C60" s="40" t="s">
        <v>2057</v>
      </c>
    </row>
    <row r="61" spans="2:3" ht="14.5">
      <c r="B61" s="16" t="s">
        <v>2058</v>
      </c>
      <c r="C61" s="17" t="s">
        <v>2059</v>
      </c>
    </row>
    <row r="62" spans="2:3" ht="14.5">
      <c r="B62" s="16" t="s">
        <v>2060</v>
      </c>
      <c r="C62" s="17" t="s">
        <v>2059</v>
      </c>
    </row>
    <row r="63" spans="2:3" ht="14.5">
      <c r="B63" s="16" t="s">
        <v>2061</v>
      </c>
      <c r="C63" s="17" t="s">
        <v>2059</v>
      </c>
    </row>
    <row r="64" spans="2:3" ht="14.5">
      <c r="B64" s="16" t="s">
        <v>2062</v>
      </c>
      <c r="C64" s="17" t="s">
        <v>2059</v>
      </c>
    </row>
    <row r="65" spans="2:7" ht="14.5">
      <c r="B65" s="16" t="s">
        <v>2063</v>
      </c>
      <c r="C65" s="17" t="s">
        <v>2059</v>
      </c>
    </row>
    <row r="66" spans="2:7" ht="14.5">
      <c r="B66" s="16" t="s">
        <v>2064</v>
      </c>
      <c r="C66" s="17" t="s">
        <v>2059</v>
      </c>
    </row>
    <row r="67" spans="2:7" ht="14.5">
      <c r="B67" s="37" t="s">
        <v>2065</v>
      </c>
      <c r="C67" s="39" t="s">
        <v>2059</v>
      </c>
    </row>
    <row r="69" spans="2:7" ht="14.5">
      <c r="B69" s="16" t="s">
        <v>1882</v>
      </c>
      <c r="C69" s="17"/>
      <c r="D69" s="16"/>
    </row>
    <row r="70" spans="2:7" ht="29">
      <c r="B70" s="19" t="s">
        <v>1883</v>
      </c>
      <c r="C70" s="18" t="s">
        <v>1884</v>
      </c>
      <c r="D70" s="19" t="s">
        <v>1885</v>
      </c>
    </row>
    <row r="71" spans="2:7" ht="14.5">
      <c r="B71" s="16" t="s">
        <v>1859</v>
      </c>
      <c r="C71" s="17" t="s">
        <v>1859</v>
      </c>
      <c r="D71" s="16" t="s">
        <v>1859</v>
      </c>
    </row>
    <row r="73" spans="2:7" ht="13">
      <c r="B73" s="20" t="s">
        <v>1886</v>
      </c>
      <c r="C73" s="21">
        <v>45777</v>
      </c>
      <c r="D73" s="22"/>
      <c r="E73" s="22"/>
      <c r="F73" s="23"/>
    </row>
    <row r="74" spans="2:7" ht="13">
      <c r="B74" s="20" t="s">
        <v>1887</v>
      </c>
      <c r="C74" s="24" t="s">
        <v>1888</v>
      </c>
      <c r="D74" s="20" t="s">
        <v>1889</v>
      </c>
      <c r="E74" s="20" t="s">
        <v>1890</v>
      </c>
      <c r="F74" s="25" t="s">
        <v>1891</v>
      </c>
      <c r="G74" s="14"/>
    </row>
    <row r="75" spans="2:7">
      <c r="B75" s="22" t="s">
        <v>1859</v>
      </c>
      <c r="C75" s="26" t="s">
        <v>1859</v>
      </c>
      <c r="D75" s="22" t="s">
        <v>1859</v>
      </c>
      <c r="E75" s="22" t="s">
        <v>1859</v>
      </c>
      <c r="F75" s="27" t="s">
        <v>1859</v>
      </c>
    </row>
    <row r="78" spans="2:7" ht="13">
      <c r="B78" s="2" t="s">
        <v>1892</v>
      </c>
    </row>
    <row r="79" spans="2:7" ht="13">
      <c r="B79" s="2"/>
    </row>
    <row r="80" spans="2:7" ht="13">
      <c r="B80" s="2" t="s">
        <v>1893</v>
      </c>
    </row>
    <row r="81" spans="2:7" ht="13">
      <c r="B81" s="20" t="s">
        <v>1894</v>
      </c>
      <c r="C81" s="24" t="s">
        <v>1895</v>
      </c>
      <c r="D81" s="2"/>
    </row>
    <row r="82" spans="2:7">
      <c r="B82" s="22" t="s">
        <v>1859</v>
      </c>
      <c r="C82" s="26" t="s">
        <v>1859</v>
      </c>
    </row>
    <row r="84" spans="2:7" ht="13">
      <c r="B84" s="20" t="s">
        <v>1896</v>
      </c>
      <c r="C84" s="24" t="s">
        <v>1895</v>
      </c>
    </row>
    <row r="85" spans="2:7">
      <c r="B85" s="22" t="s">
        <v>1859</v>
      </c>
      <c r="C85" s="26" t="s">
        <v>1859</v>
      </c>
    </row>
    <row r="87" spans="2:7" ht="13">
      <c r="B87" s="20" t="s">
        <v>1897</v>
      </c>
      <c r="C87" s="24" t="s">
        <v>1898</v>
      </c>
    </row>
    <row r="88" spans="2:7">
      <c r="B88" s="22" t="s">
        <v>1859</v>
      </c>
      <c r="C88" s="26" t="s">
        <v>1859</v>
      </c>
    </row>
    <row r="90" spans="2:7" ht="13">
      <c r="B90" s="20" t="s">
        <v>1899</v>
      </c>
      <c r="C90" s="24" t="s">
        <v>1898</v>
      </c>
    </row>
    <row r="91" spans="2:7">
      <c r="B91" s="22" t="s">
        <v>1859</v>
      </c>
      <c r="C91" s="26" t="s">
        <v>1859</v>
      </c>
    </row>
    <row r="93" spans="2:7" ht="13">
      <c r="B93" s="20" t="s">
        <v>1900</v>
      </c>
      <c r="C93" s="24" t="s">
        <v>1859</v>
      </c>
    </row>
    <row r="95" spans="2:7" ht="13">
      <c r="B95" s="20" t="s">
        <v>1901</v>
      </c>
      <c r="C95" s="21">
        <v>45777</v>
      </c>
      <c r="D95" s="22"/>
      <c r="E95" s="22"/>
      <c r="F95" s="23"/>
    </row>
    <row r="96" spans="2:7" ht="13">
      <c r="B96" s="20" t="s">
        <v>1887</v>
      </c>
      <c r="C96" s="24" t="s">
        <v>1888</v>
      </c>
      <c r="D96" s="20" t="s">
        <v>1889</v>
      </c>
      <c r="E96" s="20" t="s">
        <v>1890</v>
      </c>
      <c r="F96" s="25" t="s">
        <v>1891</v>
      </c>
      <c r="G96" s="14"/>
    </row>
    <row r="97" spans="2:6">
      <c r="B97" s="22" t="s">
        <v>1859</v>
      </c>
      <c r="C97" s="26" t="s">
        <v>1859</v>
      </c>
      <c r="D97" s="22" t="s">
        <v>1859</v>
      </c>
      <c r="E97" s="22" t="s">
        <v>1859</v>
      </c>
      <c r="F97" s="27" t="s">
        <v>1859</v>
      </c>
    </row>
    <row r="98" spans="2:6" ht="13">
      <c r="B98" s="2" t="s">
        <v>1892</v>
      </c>
    </row>
    <row r="99" spans="2:6" ht="13">
      <c r="B99" s="2"/>
    </row>
    <row r="100" spans="2:6" ht="13">
      <c r="B100" s="2" t="s">
        <v>1893</v>
      </c>
    </row>
    <row r="101" spans="2:6" ht="13">
      <c r="B101" s="20" t="s">
        <v>1894</v>
      </c>
      <c r="C101" s="24" t="s">
        <v>1895</v>
      </c>
      <c r="D101" s="2"/>
    </row>
    <row r="102" spans="2:6">
      <c r="B102" s="22" t="s">
        <v>1859</v>
      </c>
      <c r="C102" s="26" t="s">
        <v>1859</v>
      </c>
    </row>
    <row r="104" spans="2:6" ht="13">
      <c r="B104" s="20" t="s">
        <v>1896</v>
      </c>
      <c r="C104" s="24" t="s">
        <v>1895</v>
      </c>
    </row>
    <row r="105" spans="2:6">
      <c r="B105" s="22" t="s">
        <v>1859</v>
      </c>
      <c r="C105" s="26" t="s">
        <v>1859</v>
      </c>
    </row>
    <row r="107" spans="2:6" ht="13">
      <c r="B107" s="20" t="s">
        <v>1897</v>
      </c>
      <c r="C107" s="24" t="s">
        <v>1898</v>
      </c>
    </row>
    <row r="108" spans="2:6">
      <c r="B108" s="22" t="s">
        <v>1859</v>
      </c>
      <c r="C108" s="26" t="s">
        <v>1859</v>
      </c>
    </row>
    <row r="110" spans="2:6" ht="13">
      <c r="B110" s="20" t="s">
        <v>1899</v>
      </c>
      <c r="C110" s="24" t="s">
        <v>1898</v>
      </c>
    </row>
    <row r="111" spans="2:6">
      <c r="B111" s="22" t="s">
        <v>1859</v>
      </c>
      <c r="C111" s="26" t="s">
        <v>1859</v>
      </c>
    </row>
    <row r="113" spans="2:80" ht="13">
      <c r="B113" s="20" t="s">
        <v>1900</v>
      </c>
      <c r="C113" s="24" t="s">
        <v>1859</v>
      </c>
    </row>
    <row r="116" spans="2:80" ht="13">
      <c r="B116" s="2" t="s">
        <v>1902</v>
      </c>
    </row>
    <row r="118" spans="2:80" ht="13">
      <c r="B118" s="20" t="s">
        <v>1887</v>
      </c>
      <c r="C118" s="24" t="s">
        <v>1903</v>
      </c>
      <c r="D118" s="20" t="s">
        <v>1904</v>
      </c>
      <c r="E118" s="20" t="s">
        <v>1905</v>
      </c>
      <c r="F118" s="14"/>
    </row>
    <row r="119" spans="2:80">
      <c r="B119" s="22" t="s">
        <v>1859</v>
      </c>
      <c r="C119" s="26" t="s">
        <v>1859</v>
      </c>
      <c r="D119" s="22" t="s">
        <v>1859</v>
      </c>
      <c r="E119" s="22" t="s">
        <v>1859</v>
      </c>
    </row>
    <row r="122" spans="2:80" ht="13">
      <c r="B122" s="2" t="s">
        <v>1906</v>
      </c>
      <c r="C122" s="12" t="s">
        <v>1859</v>
      </c>
      <c r="D122" s="2"/>
      <c r="E122" s="2"/>
      <c r="F122" s="14"/>
      <c r="G122" s="14"/>
      <c r="H122" s="14"/>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row>
    <row r="124" spans="2:80" ht="13">
      <c r="B124" s="2" t="s">
        <v>1907</v>
      </c>
    </row>
    <row r="126" spans="2:80" ht="13">
      <c r="B126" s="20" t="s">
        <v>1908</v>
      </c>
      <c r="C126" s="24" t="s">
        <v>1895</v>
      </c>
      <c r="D126" s="2"/>
    </row>
    <row r="127" spans="2:80">
      <c r="B127" s="22" t="s">
        <v>1859</v>
      </c>
      <c r="C127" s="26" t="s">
        <v>1859</v>
      </c>
    </row>
    <row r="130" spans="2:80" ht="13">
      <c r="B130" s="20" t="s">
        <v>1909</v>
      </c>
      <c r="C130" s="24" t="s">
        <v>1910</v>
      </c>
      <c r="D130" s="2"/>
    </row>
    <row r="131" spans="2:80">
      <c r="B131" s="22" t="s">
        <v>1859</v>
      </c>
      <c r="C131" s="26" t="s">
        <v>1859</v>
      </c>
    </row>
    <row r="134" spans="2:80" ht="13">
      <c r="B134" s="2" t="s">
        <v>1911</v>
      </c>
    </row>
    <row r="137" spans="2:80" ht="13">
      <c r="B137" s="2" t="s">
        <v>1912</v>
      </c>
    </row>
    <row r="139" spans="2:80" ht="13">
      <c r="B139" s="20" t="s">
        <v>1887</v>
      </c>
      <c r="C139" s="24" t="s">
        <v>1913</v>
      </c>
      <c r="D139" s="20" t="s">
        <v>1903</v>
      </c>
      <c r="E139" s="20" t="s">
        <v>1904</v>
      </c>
      <c r="F139" s="25" t="s">
        <v>1905</v>
      </c>
      <c r="G139" s="14"/>
    </row>
    <row r="140" spans="2:80">
      <c r="B140" s="22" t="s">
        <v>1859</v>
      </c>
      <c r="C140" s="26" t="s">
        <v>1859</v>
      </c>
      <c r="D140" s="22" t="s">
        <v>1859</v>
      </c>
      <c r="E140" s="22" t="s">
        <v>1859</v>
      </c>
      <c r="F140" s="27" t="s">
        <v>1859</v>
      </c>
    </row>
    <row r="143" spans="2:80" ht="13">
      <c r="B143" s="2" t="s">
        <v>1906</v>
      </c>
      <c r="C143" s="12" t="s">
        <v>1859</v>
      </c>
      <c r="D143" s="2"/>
      <c r="E143" s="2"/>
      <c r="F143" s="14"/>
      <c r="G143" s="14"/>
      <c r="H143" s="14"/>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row>
    <row r="145" spans="2:7" ht="13">
      <c r="B145" s="2" t="s">
        <v>1907</v>
      </c>
    </row>
    <row r="147" spans="2:7" ht="13">
      <c r="B147" s="20" t="s">
        <v>1908</v>
      </c>
      <c r="C147" s="24" t="s">
        <v>1895</v>
      </c>
      <c r="D147" s="2"/>
    </row>
    <row r="148" spans="2:7">
      <c r="B148" s="22" t="s">
        <v>1859</v>
      </c>
      <c r="C148" s="26" t="s">
        <v>1859</v>
      </c>
    </row>
    <row r="151" spans="2:7" ht="13">
      <c r="B151" s="20" t="s">
        <v>1909</v>
      </c>
      <c r="C151" s="24" t="s">
        <v>1910</v>
      </c>
      <c r="D151" s="2"/>
    </row>
    <row r="152" spans="2:7">
      <c r="B152" s="22" t="s">
        <v>1859</v>
      </c>
      <c r="C152" s="26" t="s">
        <v>1859</v>
      </c>
    </row>
    <row r="155" spans="2:7" ht="13">
      <c r="B155" s="2" t="s">
        <v>1911</v>
      </c>
    </row>
    <row r="158" spans="2:7" ht="13">
      <c r="B158" s="2" t="s">
        <v>1914</v>
      </c>
    </row>
    <row r="159" spans="2:7" ht="13">
      <c r="B159" s="20" t="s">
        <v>1887</v>
      </c>
      <c r="C159" s="24" t="s">
        <v>1915</v>
      </c>
      <c r="D159" s="20" t="s">
        <v>1916</v>
      </c>
      <c r="E159" s="20" t="s">
        <v>1917</v>
      </c>
      <c r="F159" s="25" t="s">
        <v>1918</v>
      </c>
      <c r="G159" s="14"/>
    </row>
    <row r="160" spans="2:7">
      <c r="B160" s="22" t="s">
        <v>1859</v>
      </c>
      <c r="C160" s="26" t="s">
        <v>1859</v>
      </c>
      <c r="D160" s="22" t="s">
        <v>1859</v>
      </c>
      <c r="E160" s="22" t="s">
        <v>1859</v>
      </c>
      <c r="F160" s="27" t="s">
        <v>1859</v>
      </c>
    </row>
    <row r="161" spans="2:2">
      <c r="B161" s="1" t="s">
        <v>1919</v>
      </c>
    </row>
  </sheetData>
  <mergeCells count="3">
    <mergeCell ref="B1:E1"/>
    <mergeCell ref="C3:C7"/>
    <mergeCell ref="D3:D7"/>
  </mergeCells>
  <phoneticPr fontId="0" type="noConversion"/>
  <hyperlinks>
    <hyperlink ref="A1" location="Index!A1" display="Index" xr:uid="{97DF87B4-7987-4943-929F-B6752651E5CD}"/>
  </hyperlinks>
  <pageMargins left="0.75" right="0.75" top="1" bottom="1" header="0.5" footer="0.5"/>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CC0E7-CE8F-412A-B2D9-AC1DE830066F}">
  <sheetPr codeName="Sheet45"/>
  <dimension ref="A1:CB156"/>
  <sheetViews>
    <sheetView workbookViewId="0">
      <selection activeCell="E5" sqref="E5"/>
    </sheetView>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9.81640625" style="1" customWidth="1"/>
    <col min="6" max="6" width="29" style="4" bestFit="1" customWidth="1"/>
    <col min="7" max="7" width="18.1796875" style="4" bestFit="1" customWidth="1"/>
    <col min="8" max="8" width="9.1796875" style="4"/>
    <col min="9" max="16384" width="9.1796875" style="1"/>
  </cols>
  <sheetData>
    <row r="1" spans="1:9" ht="13">
      <c r="A1" s="3" t="s">
        <v>1693</v>
      </c>
      <c r="B1" s="206" t="s">
        <v>1786</v>
      </c>
      <c r="C1" s="206"/>
      <c r="D1" s="206"/>
      <c r="E1" s="206"/>
    </row>
    <row r="3" spans="1:9" ht="14.5">
      <c r="B3" s="5" t="s">
        <v>1786</v>
      </c>
      <c r="C3" s="207"/>
      <c r="D3" s="213"/>
    </row>
    <row r="4" spans="1:9" ht="14.5">
      <c r="B4" s="7" t="s">
        <v>1222</v>
      </c>
      <c r="C4" s="207"/>
      <c r="D4" s="213"/>
    </row>
    <row r="5" spans="1:9" ht="14.5">
      <c r="B5" s="7" t="s">
        <v>1829</v>
      </c>
      <c r="C5" s="207"/>
      <c r="D5" s="213"/>
    </row>
    <row r="6" spans="1:9" ht="14.5">
      <c r="B6" s="16" t="s">
        <v>2385</v>
      </c>
      <c r="C6" s="207"/>
      <c r="D6" s="213"/>
    </row>
    <row r="7" spans="1:9" ht="14.5">
      <c r="B7" s="19" t="s">
        <v>1223</v>
      </c>
      <c r="C7" s="207"/>
      <c r="D7" s="213"/>
    </row>
    <row r="8" spans="1:9" ht="29">
      <c r="B8" s="7" t="s">
        <v>1832</v>
      </c>
      <c r="C8" s="30" t="s">
        <v>1833</v>
      </c>
      <c r="D8" s="30" t="s">
        <v>1834</v>
      </c>
    </row>
    <row r="10" spans="1:9">
      <c r="B10" s="1" t="s">
        <v>1847</v>
      </c>
    </row>
    <row r="12" spans="1:9" ht="13">
      <c r="B12" s="10" t="s">
        <v>1835</v>
      </c>
      <c r="C12" s="11" t="s">
        <v>1836</v>
      </c>
      <c r="D12" s="10" t="s">
        <v>1837</v>
      </c>
      <c r="E12" s="10" t="s">
        <v>1838</v>
      </c>
      <c r="F12" s="13" t="s">
        <v>1848</v>
      </c>
      <c r="G12" s="13" t="s">
        <v>1849</v>
      </c>
      <c r="H12" s="13" t="s">
        <v>1850</v>
      </c>
      <c r="I12" s="2" t="s">
        <v>1851</v>
      </c>
    </row>
    <row r="13" spans="1:9" ht="13">
      <c r="B13" s="2" t="s">
        <v>1839</v>
      </c>
    </row>
    <row r="14" spans="1:9" ht="13">
      <c r="B14" s="2" t="s">
        <v>1840</v>
      </c>
    </row>
    <row r="15" spans="1:9">
      <c r="B15" s="1" t="s">
        <v>2623</v>
      </c>
      <c r="C15" s="9" t="s">
        <v>1841</v>
      </c>
      <c r="D15" s="1" t="s">
        <v>2127</v>
      </c>
      <c r="E15" s="1" t="s">
        <v>2256</v>
      </c>
      <c r="F15" s="4">
        <v>66847</v>
      </c>
      <c r="G15" s="4">
        <v>4250.8</v>
      </c>
      <c r="H15" s="4">
        <v>24.28</v>
      </c>
    </row>
    <row r="16" spans="1:9">
      <c r="B16" s="1" t="s">
        <v>3180</v>
      </c>
      <c r="C16" s="9" t="s">
        <v>1841</v>
      </c>
      <c r="D16" s="1" t="s">
        <v>2127</v>
      </c>
      <c r="E16" s="1" t="s">
        <v>1125</v>
      </c>
      <c r="F16" s="4">
        <v>60917</v>
      </c>
      <c r="G16" s="4">
        <v>2664.75</v>
      </c>
      <c r="H16" s="4">
        <v>15.22</v>
      </c>
    </row>
    <row r="17" spans="2:8">
      <c r="B17" s="1" t="s">
        <v>2664</v>
      </c>
      <c r="C17" s="9" t="s">
        <v>1841</v>
      </c>
      <c r="D17" s="1" t="s">
        <v>2127</v>
      </c>
      <c r="E17" s="1" t="s">
        <v>2293</v>
      </c>
      <c r="F17" s="4">
        <v>30634</v>
      </c>
      <c r="G17" s="4">
        <v>1877.25</v>
      </c>
      <c r="H17" s="4">
        <v>10.72</v>
      </c>
    </row>
    <row r="18" spans="2:8">
      <c r="B18" s="1" t="s">
        <v>3214</v>
      </c>
      <c r="C18" s="9" t="s">
        <v>1841</v>
      </c>
      <c r="D18" s="1" t="s">
        <v>2127</v>
      </c>
      <c r="E18" s="1" t="s">
        <v>1224</v>
      </c>
      <c r="F18" s="4">
        <v>106948</v>
      </c>
      <c r="G18" s="4">
        <v>1411.71</v>
      </c>
      <c r="H18" s="4">
        <v>8.06</v>
      </c>
    </row>
    <row r="19" spans="2:8">
      <c r="B19" s="1" t="s">
        <v>1225</v>
      </c>
      <c r="C19" s="9" t="s">
        <v>1841</v>
      </c>
      <c r="D19" s="1" t="s">
        <v>2127</v>
      </c>
      <c r="E19" s="1" t="s">
        <v>1226</v>
      </c>
      <c r="F19" s="4">
        <v>28786</v>
      </c>
      <c r="G19" s="4">
        <v>1124.47</v>
      </c>
      <c r="H19" s="4">
        <v>6.42</v>
      </c>
    </row>
    <row r="20" spans="2:8">
      <c r="B20" s="1" t="s">
        <v>2643</v>
      </c>
      <c r="C20" s="9" t="s">
        <v>1841</v>
      </c>
      <c r="D20" s="1" t="s">
        <v>2127</v>
      </c>
      <c r="E20" s="1" t="s">
        <v>2272</v>
      </c>
      <c r="F20" s="4">
        <v>96294</v>
      </c>
      <c r="G20" s="4">
        <v>949.51</v>
      </c>
      <c r="H20" s="4">
        <v>5.42</v>
      </c>
    </row>
    <row r="21" spans="2:8">
      <c r="B21" s="1" t="s">
        <v>3215</v>
      </c>
      <c r="C21" s="9" t="s">
        <v>1841</v>
      </c>
      <c r="D21" s="1" t="s">
        <v>2127</v>
      </c>
      <c r="E21" s="1" t="s">
        <v>1227</v>
      </c>
      <c r="F21" s="4">
        <v>455000</v>
      </c>
      <c r="G21" s="4">
        <v>866.09</v>
      </c>
      <c r="H21" s="4">
        <v>4.95</v>
      </c>
    </row>
    <row r="22" spans="2:8">
      <c r="B22" s="1" t="s">
        <v>3216</v>
      </c>
      <c r="C22" s="9" t="s">
        <v>1841</v>
      </c>
      <c r="D22" s="1" t="s">
        <v>2127</v>
      </c>
      <c r="E22" s="1" t="s">
        <v>1228</v>
      </c>
      <c r="F22" s="4">
        <v>69454</v>
      </c>
      <c r="G22" s="4">
        <v>831.78</v>
      </c>
      <c r="H22" s="4">
        <v>4.75</v>
      </c>
    </row>
    <row r="23" spans="2:8">
      <c r="B23" s="1" t="s">
        <v>3217</v>
      </c>
      <c r="C23" s="9" t="s">
        <v>1841</v>
      </c>
      <c r="D23" s="1" t="s">
        <v>2127</v>
      </c>
      <c r="E23" s="1" t="s">
        <v>1229</v>
      </c>
      <c r="F23" s="4">
        <v>34847</v>
      </c>
      <c r="G23" s="4">
        <v>805.77</v>
      </c>
      <c r="H23" s="4">
        <v>4.5999999999999996</v>
      </c>
    </row>
    <row r="24" spans="2:8">
      <c r="B24" s="1" t="s">
        <v>2633</v>
      </c>
      <c r="C24" s="9" t="s">
        <v>1841</v>
      </c>
      <c r="D24" s="1" t="s">
        <v>2127</v>
      </c>
      <c r="E24" s="1" t="s">
        <v>2204</v>
      </c>
      <c r="F24" s="4">
        <v>105024</v>
      </c>
      <c r="G24" s="4">
        <v>670.79</v>
      </c>
      <c r="H24" s="4">
        <v>3.83</v>
      </c>
    </row>
    <row r="25" spans="2:8">
      <c r="B25" s="1" t="s">
        <v>3218</v>
      </c>
      <c r="C25" s="9" t="s">
        <v>1841</v>
      </c>
      <c r="D25" s="1" t="s">
        <v>2127</v>
      </c>
      <c r="E25" s="1" t="s">
        <v>1230</v>
      </c>
      <c r="F25" s="4">
        <v>89213</v>
      </c>
      <c r="G25" s="4">
        <v>582.34</v>
      </c>
      <c r="H25" s="4">
        <v>3.33</v>
      </c>
    </row>
    <row r="26" spans="2:8">
      <c r="B26" s="1" t="s">
        <v>1231</v>
      </c>
      <c r="C26" s="9" t="s">
        <v>1841</v>
      </c>
      <c r="D26" s="1" t="s">
        <v>2127</v>
      </c>
      <c r="E26" s="1" t="s">
        <v>1232</v>
      </c>
      <c r="F26" s="4">
        <v>8956</v>
      </c>
      <c r="G26" s="4">
        <v>545.82000000000005</v>
      </c>
      <c r="H26" s="4">
        <v>3.12</v>
      </c>
    </row>
    <row r="27" spans="2:8">
      <c r="B27" s="1" t="s">
        <v>1233</v>
      </c>
      <c r="C27" s="9" t="s">
        <v>1841</v>
      </c>
      <c r="D27" s="1" t="s">
        <v>2127</v>
      </c>
      <c r="E27" s="1" t="s">
        <v>1234</v>
      </c>
      <c r="F27" s="4">
        <v>22330</v>
      </c>
      <c r="G27" s="4">
        <v>380.01</v>
      </c>
      <c r="H27" s="4">
        <v>2.17</v>
      </c>
    </row>
    <row r="28" spans="2:8">
      <c r="B28" s="1" t="s">
        <v>3219</v>
      </c>
      <c r="C28" s="9" t="s">
        <v>1841</v>
      </c>
      <c r="D28" s="1" t="s">
        <v>2127</v>
      </c>
      <c r="E28" s="1" t="s">
        <v>1235</v>
      </c>
      <c r="F28" s="4">
        <v>43497</v>
      </c>
      <c r="G28" s="4">
        <v>287.73</v>
      </c>
      <c r="H28" s="4">
        <v>1.64</v>
      </c>
    </row>
    <row r="29" spans="2:8">
      <c r="B29" s="1" t="s">
        <v>2655</v>
      </c>
      <c r="C29" s="9" t="s">
        <v>1841</v>
      </c>
      <c r="D29" s="1" t="s">
        <v>2127</v>
      </c>
      <c r="E29" s="1" t="s">
        <v>2128</v>
      </c>
      <c r="F29" s="4">
        <v>24884</v>
      </c>
      <c r="G29" s="4">
        <v>253.64</v>
      </c>
      <c r="H29" s="4">
        <v>1.45</v>
      </c>
    </row>
    <row r="30" spans="2:8" ht="13">
      <c r="B30" s="2" t="s">
        <v>1844</v>
      </c>
      <c r="C30" s="12"/>
      <c r="D30" s="2"/>
      <c r="E30" s="2"/>
      <c r="F30" s="14"/>
      <c r="G30" s="14">
        <f>SUM(G12:G29)</f>
        <v>17502.459999999995</v>
      </c>
      <c r="H30" s="14">
        <f>SUM(H12:H29)</f>
        <v>99.960000000000008</v>
      </c>
    </row>
    <row r="31" spans="2:8" ht="13">
      <c r="B31" s="2" t="s">
        <v>1845</v>
      </c>
      <c r="C31" s="12"/>
      <c r="D31" s="2"/>
      <c r="E31" s="2"/>
      <c r="F31" s="14"/>
      <c r="G31" s="14">
        <v>39.69</v>
      </c>
      <c r="H31" s="14">
        <v>0.23</v>
      </c>
    </row>
    <row r="32" spans="2:8" ht="13">
      <c r="B32" s="2" t="s">
        <v>1846</v>
      </c>
      <c r="C32" s="12"/>
      <c r="D32" s="2"/>
      <c r="E32" s="2"/>
      <c r="F32" s="14"/>
      <c r="G32" s="14">
        <v>17542.150000000001</v>
      </c>
      <c r="H32" s="14">
        <v>100.19</v>
      </c>
    </row>
    <row r="33" spans="2:8" ht="13">
      <c r="B33" s="2" t="s">
        <v>1852</v>
      </c>
      <c r="C33" s="12"/>
      <c r="D33" s="2"/>
      <c r="E33" s="2"/>
      <c r="F33" s="14"/>
      <c r="G33" s="14">
        <v>-34.845757289998289</v>
      </c>
      <c r="H33" s="14">
        <v>-0.18999999999999773</v>
      </c>
    </row>
    <row r="34" spans="2:8" ht="13">
      <c r="B34" s="2" t="s">
        <v>1853</v>
      </c>
      <c r="C34" s="12"/>
      <c r="D34" s="2"/>
      <c r="E34" s="2"/>
      <c r="F34" s="14"/>
      <c r="G34" s="14">
        <v>17507.304242710001</v>
      </c>
      <c r="H34" s="14">
        <v>100</v>
      </c>
    </row>
    <row r="35" spans="2:8">
      <c r="B35" s="1" t="s">
        <v>1854</v>
      </c>
    </row>
    <row r="36" spans="2:8" ht="13">
      <c r="B36" s="2" t="s">
        <v>1855</v>
      </c>
    </row>
    <row r="37" spans="2:8" ht="13">
      <c r="B37" s="2" t="s">
        <v>1856</v>
      </c>
      <c r="C37" s="9" t="s">
        <v>1857</v>
      </c>
    </row>
    <row r="38" spans="2:8" ht="13">
      <c r="B38" s="2" t="s">
        <v>1860</v>
      </c>
      <c r="C38" s="9" t="s">
        <v>1859</v>
      </c>
    </row>
    <row r="39" spans="2:8" ht="13">
      <c r="B39" s="2" t="s">
        <v>1861</v>
      </c>
      <c r="C39" s="9" t="s">
        <v>1859</v>
      </c>
    </row>
    <row r="40" spans="2:8" ht="13">
      <c r="B40" s="2" t="s">
        <v>1862</v>
      </c>
      <c r="C40" s="9" t="s">
        <v>1863</v>
      </c>
    </row>
    <row r="41" spans="2:8" ht="13">
      <c r="B41" s="2" t="s">
        <v>1236</v>
      </c>
      <c r="C41" s="12"/>
    </row>
    <row r="42" spans="2:8" ht="13">
      <c r="B42" s="2" t="s">
        <v>1237</v>
      </c>
      <c r="C42" s="12"/>
    </row>
    <row r="43" spans="2:8" ht="13">
      <c r="B43" s="2" t="s">
        <v>1238</v>
      </c>
      <c r="C43" s="12"/>
    </row>
    <row r="44" spans="2:8" ht="13">
      <c r="B44" s="2" t="s">
        <v>1239</v>
      </c>
      <c r="C44" s="12"/>
    </row>
    <row r="45" spans="2:8" ht="13">
      <c r="B45" s="2" t="s">
        <v>1240</v>
      </c>
      <c r="C45" s="12"/>
    </row>
    <row r="46" spans="2:8" ht="13">
      <c r="B46" s="2" t="s">
        <v>1241</v>
      </c>
      <c r="C46" s="12"/>
    </row>
    <row r="47" spans="2:8" ht="13">
      <c r="B47" s="2" t="s">
        <v>1242</v>
      </c>
      <c r="C47" s="12"/>
    </row>
    <row r="48" spans="2:8" ht="13">
      <c r="B48" s="2" t="s">
        <v>1243</v>
      </c>
      <c r="C48" s="12"/>
    </row>
    <row r="49" spans="2:4" ht="13">
      <c r="B49" s="2" t="s">
        <v>1244</v>
      </c>
      <c r="C49" s="12"/>
    </row>
    <row r="50" spans="2:4">
      <c r="B50" s="1" t="s">
        <v>1873</v>
      </c>
    </row>
    <row r="51" spans="2:4">
      <c r="B51" s="1" t="s">
        <v>2054</v>
      </c>
    </row>
    <row r="54" spans="2:4" ht="14.5">
      <c r="B54" s="37" t="s">
        <v>2055</v>
      </c>
      <c r="C54" s="39"/>
    </row>
    <row r="55" spans="2:4" ht="14.5">
      <c r="B55" s="37" t="s">
        <v>2056</v>
      </c>
      <c r="C55" s="40" t="s">
        <v>2057</v>
      </c>
    </row>
    <row r="56" spans="2:4" ht="14.5">
      <c r="B56" s="16" t="s">
        <v>2058</v>
      </c>
      <c r="C56" s="17" t="s">
        <v>2059</v>
      </c>
    </row>
    <row r="57" spans="2:4" ht="14.5">
      <c r="B57" s="16" t="s">
        <v>2060</v>
      </c>
      <c r="C57" s="17" t="s">
        <v>2059</v>
      </c>
    </row>
    <row r="58" spans="2:4" ht="14.5">
      <c r="B58" s="16" t="s">
        <v>2061</v>
      </c>
      <c r="C58" s="17" t="s">
        <v>2059</v>
      </c>
    </row>
    <row r="59" spans="2:4" ht="14.5">
      <c r="B59" s="16" t="s">
        <v>2062</v>
      </c>
      <c r="C59" s="17" t="s">
        <v>2059</v>
      </c>
    </row>
    <row r="60" spans="2:4" ht="14.5">
      <c r="B60" s="16" t="s">
        <v>2063</v>
      </c>
      <c r="C60" s="17" t="s">
        <v>2059</v>
      </c>
    </row>
    <row r="61" spans="2:4" ht="14.5">
      <c r="B61" s="16" t="s">
        <v>2064</v>
      </c>
      <c r="C61" s="17" t="s">
        <v>2059</v>
      </c>
    </row>
    <row r="62" spans="2:4" ht="14.5">
      <c r="B62" s="37" t="s">
        <v>2065</v>
      </c>
      <c r="C62" s="39" t="s">
        <v>2059</v>
      </c>
    </row>
    <row r="64" spans="2:4" ht="14.5">
      <c r="B64" s="16" t="s">
        <v>1882</v>
      </c>
      <c r="C64" s="17"/>
      <c r="D64" s="16"/>
    </row>
    <row r="65" spans="2:7" ht="29">
      <c r="B65" s="19" t="s">
        <v>1883</v>
      </c>
      <c r="C65" s="18" t="s">
        <v>1884</v>
      </c>
      <c r="D65" s="19" t="s">
        <v>1885</v>
      </c>
    </row>
    <row r="66" spans="2:7" ht="14.5">
      <c r="B66" s="16" t="s">
        <v>1859</v>
      </c>
      <c r="C66" s="17" t="s">
        <v>1859</v>
      </c>
      <c r="D66" s="16" t="s">
        <v>1859</v>
      </c>
    </row>
    <row r="68" spans="2:7" ht="13">
      <c r="B68" s="20" t="s">
        <v>1886</v>
      </c>
      <c r="C68" s="21">
        <v>45777</v>
      </c>
      <c r="D68" s="22"/>
      <c r="E68" s="22"/>
      <c r="F68" s="23"/>
    </row>
    <row r="69" spans="2:7" ht="13">
      <c r="B69" s="20" t="s">
        <v>1887</v>
      </c>
      <c r="C69" s="24" t="s">
        <v>1888</v>
      </c>
      <c r="D69" s="20" t="s">
        <v>1889</v>
      </c>
      <c r="E69" s="20" t="s">
        <v>1890</v>
      </c>
      <c r="F69" s="25" t="s">
        <v>1891</v>
      </c>
      <c r="G69" s="14"/>
    </row>
    <row r="70" spans="2:7">
      <c r="B70" s="22" t="s">
        <v>1859</v>
      </c>
      <c r="C70" s="26" t="s">
        <v>1859</v>
      </c>
      <c r="D70" s="22" t="s">
        <v>1859</v>
      </c>
      <c r="E70" s="22" t="s">
        <v>1859</v>
      </c>
      <c r="F70" s="27" t="s">
        <v>1859</v>
      </c>
    </row>
    <row r="73" spans="2:7" ht="13">
      <c r="B73" s="2" t="s">
        <v>1892</v>
      </c>
    </row>
    <row r="74" spans="2:7" ht="13">
      <c r="B74" s="2"/>
    </row>
    <row r="75" spans="2:7" ht="13">
      <c r="B75" s="2" t="s">
        <v>1893</v>
      </c>
    </row>
    <row r="76" spans="2:7" ht="13">
      <c r="B76" s="20" t="s">
        <v>1894</v>
      </c>
      <c r="C76" s="24" t="s">
        <v>1895</v>
      </c>
      <c r="D76" s="2"/>
    </row>
    <row r="77" spans="2:7">
      <c r="B77" s="22" t="s">
        <v>1859</v>
      </c>
      <c r="C77" s="26" t="s">
        <v>1859</v>
      </c>
    </row>
    <row r="79" spans="2:7" ht="13">
      <c r="B79" s="20" t="s">
        <v>1896</v>
      </c>
      <c r="C79" s="24" t="s">
        <v>1895</v>
      </c>
    </row>
    <row r="80" spans="2:7">
      <c r="B80" s="22" t="s">
        <v>1859</v>
      </c>
      <c r="C80" s="26" t="s">
        <v>1859</v>
      </c>
    </row>
    <row r="82" spans="2:7" ht="13">
      <c r="B82" s="20" t="s">
        <v>1897</v>
      </c>
      <c r="C82" s="24" t="s">
        <v>1898</v>
      </c>
    </row>
    <row r="83" spans="2:7">
      <c r="B83" s="22" t="s">
        <v>1859</v>
      </c>
      <c r="C83" s="26" t="s">
        <v>1859</v>
      </c>
    </row>
    <row r="85" spans="2:7" ht="13">
      <c r="B85" s="20" t="s">
        <v>1899</v>
      </c>
      <c r="C85" s="24" t="s">
        <v>1898</v>
      </c>
    </row>
    <row r="86" spans="2:7">
      <c r="B86" s="22" t="s">
        <v>1859</v>
      </c>
      <c r="C86" s="26" t="s">
        <v>1859</v>
      </c>
    </row>
    <row r="88" spans="2:7" ht="13">
      <c r="B88" s="20" t="s">
        <v>1900</v>
      </c>
      <c r="C88" s="24" t="s">
        <v>1859</v>
      </c>
    </row>
    <row r="90" spans="2:7" ht="13">
      <c r="B90" s="20" t="s">
        <v>1901</v>
      </c>
      <c r="C90" s="21">
        <v>45777</v>
      </c>
      <c r="D90" s="22"/>
      <c r="E90" s="22"/>
      <c r="F90" s="23"/>
    </row>
    <row r="91" spans="2:7" ht="13">
      <c r="B91" s="20" t="s">
        <v>1887</v>
      </c>
      <c r="C91" s="24" t="s">
        <v>1888</v>
      </c>
      <c r="D91" s="20" t="s">
        <v>1889</v>
      </c>
      <c r="E91" s="20" t="s">
        <v>1890</v>
      </c>
      <c r="F91" s="25" t="s">
        <v>1891</v>
      </c>
      <c r="G91" s="14"/>
    </row>
    <row r="92" spans="2:7">
      <c r="B92" s="22" t="s">
        <v>1859</v>
      </c>
      <c r="C92" s="26" t="s">
        <v>1859</v>
      </c>
      <c r="D92" s="22" t="s">
        <v>1859</v>
      </c>
      <c r="E92" s="22" t="s">
        <v>1859</v>
      </c>
      <c r="F92" s="27" t="s">
        <v>1859</v>
      </c>
    </row>
    <row r="93" spans="2:7" ht="13">
      <c r="B93" s="2" t="s">
        <v>1892</v>
      </c>
    </row>
    <row r="94" spans="2:7" ht="13">
      <c r="B94" s="2"/>
    </row>
    <row r="95" spans="2:7" ht="13">
      <c r="B95" s="2" t="s">
        <v>1893</v>
      </c>
    </row>
    <row r="96" spans="2:7" ht="13">
      <c r="B96" s="20" t="s">
        <v>1894</v>
      </c>
      <c r="C96" s="24" t="s">
        <v>1895</v>
      </c>
      <c r="D96" s="2"/>
    </row>
    <row r="97" spans="2:3">
      <c r="B97" s="22" t="s">
        <v>1859</v>
      </c>
      <c r="C97" s="26" t="s">
        <v>1859</v>
      </c>
    </row>
    <row r="99" spans="2:3" ht="13">
      <c r="B99" s="20" t="s">
        <v>1896</v>
      </c>
      <c r="C99" s="24" t="s">
        <v>1895</v>
      </c>
    </row>
    <row r="100" spans="2:3">
      <c r="B100" s="22" t="s">
        <v>1859</v>
      </c>
      <c r="C100" s="26" t="s">
        <v>1859</v>
      </c>
    </row>
    <row r="102" spans="2:3" ht="13">
      <c r="B102" s="20" t="s">
        <v>1897</v>
      </c>
      <c r="C102" s="24" t="s">
        <v>1898</v>
      </c>
    </row>
    <row r="103" spans="2:3">
      <c r="B103" s="22" t="s">
        <v>1859</v>
      </c>
      <c r="C103" s="26" t="s">
        <v>1859</v>
      </c>
    </row>
    <row r="105" spans="2:3" ht="13">
      <c r="B105" s="20" t="s">
        <v>1899</v>
      </c>
      <c r="C105" s="24" t="s">
        <v>1898</v>
      </c>
    </row>
    <row r="106" spans="2:3">
      <c r="B106" s="22" t="s">
        <v>1859</v>
      </c>
      <c r="C106" s="26" t="s">
        <v>1859</v>
      </c>
    </row>
    <row r="108" spans="2:3" ht="13">
      <c r="B108" s="20" t="s">
        <v>1900</v>
      </c>
      <c r="C108" s="24" t="s">
        <v>1859</v>
      </c>
    </row>
    <row r="111" spans="2:3" ht="13">
      <c r="B111" s="2" t="s">
        <v>1902</v>
      </c>
    </row>
    <row r="113" spans="2:80" ht="13">
      <c r="B113" s="20" t="s">
        <v>1887</v>
      </c>
      <c r="C113" s="24" t="s">
        <v>1903</v>
      </c>
      <c r="D113" s="20" t="s">
        <v>1904</v>
      </c>
      <c r="E113" s="20" t="s">
        <v>1905</v>
      </c>
      <c r="F113" s="14"/>
    </row>
    <row r="114" spans="2:80">
      <c r="B114" s="22" t="s">
        <v>1859</v>
      </c>
      <c r="C114" s="26" t="s">
        <v>1859</v>
      </c>
      <c r="D114" s="22" t="s">
        <v>1859</v>
      </c>
      <c r="E114" s="22" t="s">
        <v>1859</v>
      </c>
    </row>
    <row r="117" spans="2:80" ht="13">
      <c r="B117" s="2" t="s">
        <v>1906</v>
      </c>
      <c r="C117" s="12" t="s">
        <v>1859</v>
      </c>
      <c r="D117" s="2"/>
      <c r="E117" s="2"/>
      <c r="F117" s="14"/>
      <c r="G117" s="14"/>
      <c r="H117" s="14"/>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row>
    <row r="119" spans="2:80" ht="13">
      <c r="B119" s="2" t="s">
        <v>1907</v>
      </c>
    </row>
    <row r="121" spans="2:80" ht="13">
      <c r="B121" s="20" t="s">
        <v>1908</v>
      </c>
      <c r="C121" s="24" t="s">
        <v>1895</v>
      </c>
      <c r="D121" s="2"/>
    </row>
    <row r="122" spans="2:80">
      <c r="B122" s="22" t="s">
        <v>1859</v>
      </c>
      <c r="C122" s="26" t="s">
        <v>1859</v>
      </c>
    </row>
    <row r="125" spans="2:80" ht="13">
      <c r="B125" s="20" t="s">
        <v>1909</v>
      </c>
      <c r="C125" s="24" t="s">
        <v>1910</v>
      </c>
      <c r="D125" s="2"/>
    </row>
    <row r="126" spans="2:80">
      <c r="B126" s="22" t="s">
        <v>1859</v>
      </c>
      <c r="C126" s="26" t="s">
        <v>1859</v>
      </c>
    </row>
    <row r="129" spans="2:80" ht="13">
      <c r="B129" s="2" t="s">
        <v>1911</v>
      </c>
    </row>
    <row r="132" spans="2:80" ht="13">
      <c r="B132" s="2" t="s">
        <v>1912</v>
      </c>
    </row>
    <row r="134" spans="2:80" ht="13">
      <c r="B134" s="20" t="s">
        <v>1887</v>
      </c>
      <c r="C134" s="24" t="s">
        <v>1913</v>
      </c>
      <c r="D134" s="20" t="s">
        <v>1903</v>
      </c>
      <c r="E134" s="20" t="s">
        <v>1904</v>
      </c>
      <c r="F134" s="25" t="s">
        <v>1905</v>
      </c>
      <c r="G134" s="14"/>
    </row>
    <row r="135" spans="2:80">
      <c r="B135" s="22" t="s">
        <v>1859</v>
      </c>
      <c r="C135" s="26" t="s">
        <v>1859</v>
      </c>
      <c r="D135" s="22" t="s">
        <v>1859</v>
      </c>
      <c r="E135" s="22" t="s">
        <v>1859</v>
      </c>
      <c r="F135" s="27" t="s">
        <v>1859</v>
      </c>
    </row>
    <row r="138" spans="2:80" ht="13">
      <c r="B138" s="2" t="s">
        <v>1906</v>
      </c>
      <c r="C138" s="12" t="s">
        <v>1859</v>
      </c>
      <c r="D138" s="2"/>
      <c r="E138" s="2"/>
      <c r="F138" s="14"/>
      <c r="G138" s="14"/>
      <c r="H138" s="14"/>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row>
    <row r="140" spans="2:80" ht="13">
      <c r="B140" s="2" t="s">
        <v>1907</v>
      </c>
    </row>
    <row r="142" spans="2:80" ht="13">
      <c r="B142" s="20" t="s">
        <v>1908</v>
      </c>
      <c r="C142" s="24" t="s">
        <v>1895</v>
      </c>
      <c r="D142" s="2"/>
    </row>
    <row r="143" spans="2:80">
      <c r="B143" s="22" t="s">
        <v>1859</v>
      </c>
      <c r="C143" s="26" t="s">
        <v>1859</v>
      </c>
    </row>
    <row r="146" spans="2:7" ht="13">
      <c r="B146" s="20" t="s">
        <v>1909</v>
      </c>
      <c r="C146" s="24" t="s">
        <v>1910</v>
      </c>
      <c r="D146" s="2"/>
    </row>
    <row r="147" spans="2:7">
      <c r="B147" s="22" t="s">
        <v>1859</v>
      </c>
      <c r="C147" s="26" t="s">
        <v>1859</v>
      </c>
    </row>
    <row r="150" spans="2:7" ht="13">
      <c r="B150" s="2" t="s">
        <v>1911</v>
      </c>
    </row>
    <row r="153" spans="2:7" ht="13">
      <c r="B153" s="2" t="s">
        <v>1914</v>
      </c>
    </row>
    <row r="154" spans="2:7" ht="13">
      <c r="B154" s="20" t="s">
        <v>1887</v>
      </c>
      <c r="C154" s="24" t="s">
        <v>1915</v>
      </c>
      <c r="D154" s="20" t="s">
        <v>1916</v>
      </c>
      <c r="E154" s="20" t="s">
        <v>1917</v>
      </c>
      <c r="F154" s="25" t="s">
        <v>1918</v>
      </c>
      <c r="G154" s="14"/>
    </row>
    <row r="155" spans="2:7">
      <c r="B155" s="22" t="s">
        <v>1859</v>
      </c>
      <c r="C155" s="26" t="s">
        <v>1859</v>
      </c>
      <c r="D155" s="22" t="s">
        <v>1859</v>
      </c>
      <c r="E155" s="22" t="s">
        <v>1859</v>
      </c>
      <c r="F155" s="27" t="s">
        <v>1859</v>
      </c>
    </row>
    <row r="156" spans="2:7">
      <c r="B156" s="1" t="s">
        <v>1919</v>
      </c>
    </row>
  </sheetData>
  <mergeCells count="3">
    <mergeCell ref="B1:E1"/>
    <mergeCell ref="C3:C7"/>
    <mergeCell ref="D3:D7"/>
  </mergeCells>
  <phoneticPr fontId="0" type="noConversion"/>
  <hyperlinks>
    <hyperlink ref="A1" location="Index!A1" display="Index" xr:uid="{A1E44C76-1FCC-4D09-A8C3-83D4DC7AD36D}"/>
  </hyperlinks>
  <pageMargins left="0.75" right="0.75" top="1" bottom="1" header="0.5" footer="0.5"/>
  <headerFooter alignWithMargins="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F60B2-9A4C-41F5-847D-9A13455EC406}">
  <sheetPr codeName="Sheet44"/>
  <dimension ref="A1:CB155"/>
  <sheetViews>
    <sheetView workbookViewId="0">
      <selection activeCell="E7" sqref="E7"/>
    </sheetView>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9.81640625" style="1" customWidth="1"/>
    <col min="6" max="6" width="29" style="4" bestFit="1" customWidth="1"/>
    <col min="7" max="7" width="18.1796875" style="4" bestFit="1" customWidth="1"/>
    <col min="8" max="8" width="9.1796875" style="4"/>
    <col min="9" max="16384" width="9.1796875" style="1"/>
  </cols>
  <sheetData>
    <row r="1" spans="1:9" ht="13">
      <c r="A1" s="3" t="s">
        <v>1693</v>
      </c>
      <c r="B1" s="206" t="s">
        <v>1784</v>
      </c>
      <c r="C1" s="206"/>
      <c r="D1" s="206"/>
      <c r="E1" s="206"/>
    </row>
    <row r="3" spans="1:9" ht="14.5">
      <c r="B3" s="5" t="s">
        <v>1784</v>
      </c>
      <c r="C3" s="207"/>
      <c r="D3" s="213"/>
    </row>
    <row r="4" spans="1:9" ht="14.5">
      <c r="B4" s="42" t="s">
        <v>1245</v>
      </c>
      <c r="C4" s="207"/>
      <c r="D4" s="213"/>
    </row>
    <row r="5" spans="1:9" ht="14.5">
      <c r="B5" s="7" t="s">
        <v>1829</v>
      </c>
      <c r="C5" s="207"/>
      <c r="D5" s="213"/>
    </row>
    <row r="6" spans="1:9" ht="14.5">
      <c r="B6" s="16" t="s">
        <v>2385</v>
      </c>
      <c r="C6" s="207"/>
      <c r="D6" s="213"/>
    </row>
    <row r="7" spans="1:9" ht="14.5">
      <c r="B7" s="16" t="s">
        <v>1246</v>
      </c>
      <c r="C7" s="207"/>
      <c r="D7" s="213"/>
    </row>
    <row r="8" spans="1:9" ht="29">
      <c r="B8" s="7" t="s">
        <v>1832</v>
      </c>
      <c r="C8" s="30" t="s">
        <v>1833</v>
      </c>
      <c r="D8" s="30" t="s">
        <v>1834</v>
      </c>
    </row>
    <row r="10" spans="1:9">
      <c r="B10" s="1" t="s">
        <v>1847</v>
      </c>
    </row>
    <row r="12" spans="1:9" ht="13">
      <c r="B12" s="10" t="s">
        <v>1835</v>
      </c>
      <c r="C12" s="11" t="s">
        <v>1836</v>
      </c>
      <c r="D12" s="10" t="s">
        <v>1837</v>
      </c>
      <c r="E12" s="10" t="s">
        <v>1838</v>
      </c>
      <c r="F12" s="13" t="s">
        <v>1848</v>
      </c>
      <c r="G12" s="13" t="s">
        <v>1849</v>
      </c>
      <c r="H12" s="13" t="s">
        <v>1850</v>
      </c>
      <c r="I12" s="2" t="s">
        <v>1851</v>
      </c>
    </row>
    <row r="13" spans="1:9" ht="13">
      <c r="B13" s="2" t="s">
        <v>1839</v>
      </c>
    </row>
    <row r="14" spans="1:9" ht="13">
      <c r="B14" s="2" t="s">
        <v>1840</v>
      </c>
    </row>
    <row r="15" spans="1:9">
      <c r="B15" s="1" t="s">
        <v>3109</v>
      </c>
      <c r="C15" s="9" t="s">
        <v>1841</v>
      </c>
      <c r="D15" s="1" t="s">
        <v>2286</v>
      </c>
      <c r="E15" s="1" t="s">
        <v>1019</v>
      </c>
      <c r="F15" s="4">
        <v>66686</v>
      </c>
      <c r="G15" s="4">
        <v>1953.1</v>
      </c>
      <c r="H15" s="4">
        <v>24.6</v>
      </c>
    </row>
    <row r="16" spans="1:9">
      <c r="B16" s="1" t="s">
        <v>3111</v>
      </c>
      <c r="C16" s="9" t="s">
        <v>1841</v>
      </c>
      <c r="D16" s="1" t="s">
        <v>2286</v>
      </c>
      <c r="E16" s="1" t="s">
        <v>1021</v>
      </c>
      <c r="F16" s="4">
        <v>9877</v>
      </c>
      <c r="G16" s="4">
        <v>1210.6199999999999</v>
      </c>
      <c r="H16" s="4">
        <v>15.25</v>
      </c>
    </row>
    <row r="17" spans="2:8">
      <c r="B17" s="1" t="s">
        <v>3112</v>
      </c>
      <c r="C17" s="9" t="s">
        <v>1841</v>
      </c>
      <c r="D17" s="1" t="s">
        <v>2286</v>
      </c>
      <c r="E17" s="1" t="s">
        <v>1022</v>
      </c>
      <c r="F17" s="4">
        <v>157043</v>
      </c>
      <c r="G17" s="4">
        <v>1011.75</v>
      </c>
      <c r="H17" s="4">
        <v>12.74</v>
      </c>
    </row>
    <row r="18" spans="2:8">
      <c r="B18" s="1" t="s">
        <v>3114</v>
      </c>
      <c r="C18" s="9" t="s">
        <v>1841</v>
      </c>
      <c r="D18" s="1" t="s">
        <v>2286</v>
      </c>
      <c r="E18" s="1" t="s">
        <v>1025</v>
      </c>
      <c r="F18" s="4">
        <v>8346</v>
      </c>
      <c r="G18" s="4">
        <v>670.18</v>
      </c>
      <c r="H18" s="4">
        <v>8.44</v>
      </c>
    </row>
    <row r="19" spans="2:8">
      <c r="B19" s="1" t="s">
        <v>3118</v>
      </c>
      <c r="C19" s="9" t="s">
        <v>1841</v>
      </c>
      <c r="D19" s="1" t="s">
        <v>2286</v>
      </c>
      <c r="E19" s="1" t="s">
        <v>1029</v>
      </c>
      <c r="F19" s="4">
        <v>10342</v>
      </c>
      <c r="G19" s="4">
        <v>575.74</v>
      </c>
      <c r="H19" s="4">
        <v>7.25</v>
      </c>
    </row>
    <row r="20" spans="2:8">
      <c r="B20" s="1" t="s">
        <v>3220</v>
      </c>
      <c r="C20" s="9" t="s">
        <v>1841</v>
      </c>
      <c r="D20" s="1" t="s">
        <v>2286</v>
      </c>
      <c r="E20" s="1" t="s">
        <v>1247</v>
      </c>
      <c r="F20" s="4">
        <v>17675</v>
      </c>
      <c r="G20" s="4">
        <v>472.28</v>
      </c>
      <c r="H20" s="4">
        <v>5.95</v>
      </c>
    </row>
    <row r="21" spans="2:8">
      <c r="B21" s="1" t="s">
        <v>2658</v>
      </c>
      <c r="C21" s="9" t="s">
        <v>1841</v>
      </c>
      <c r="D21" s="1" t="s">
        <v>2286</v>
      </c>
      <c r="E21" s="1" t="s">
        <v>2287</v>
      </c>
      <c r="F21" s="4">
        <v>9769</v>
      </c>
      <c r="G21" s="4">
        <v>373.9</v>
      </c>
      <c r="H21" s="4">
        <v>4.71</v>
      </c>
    </row>
    <row r="22" spans="2:8">
      <c r="B22" s="1" t="s">
        <v>3221</v>
      </c>
      <c r="C22" s="9" t="s">
        <v>1841</v>
      </c>
      <c r="D22" s="1" t="s">
        <v>2109</v>
      </c>
      <c r="E22" s="1" t="s">
        <v>1248</v>
      </c>
      <c r="F22" s="4">
        <v>221869</v>
      </c>
      <c r="G22" s="4">
        <v>295.68</v>
      </c>
      <c r="H22" s="4">
        <v>3.72</v>
      </c>
    </row>
    <row r="23" spans="2:8">
      <c r="B23" s="1" t="s">
        <v>3067</v>
      </c>
      <c r="C23" s="9" t="s">
        <v>1841</v>
      </c>
      <c r="D23" s="1" t="s">
        <v>2394</v>
      </c>
      <c r="E23" s="1" t="s">
        <v>2395</v>
      </c>
      <c r="F23" s="4">
        <v>107636</v>
      </c>
      <c r="G23" s="4">
        <v>242.51</v>
      </c>
      <c r="H23" s="4">
        <v>3.05</v>
      </c>
    </row>
    <row r="24" spans="2:8">
      <c r="B24" s="1" t="s">
        <v>3068</v>
      </c>
      <c r="C24" s="9" t="s">
        <v>1841</v>
      </c>
      <c r="D24" s="1" t="s">
        <v>2109</v>
      </c>
      <c r="E24" s="1" t="s">
        <v>2398</v>
      </c>
      <c r="F24" s="4">
        <v>8093</v>
      </c>
      <c r="G24" s="4">
        <v>234.58</v>
      </c>
      <c r="H24" s="4">
        <v>2.95</v>
      </c>
    </row>
    <row r="25" spans="2:8">
      <c r="B25" s="1" t="s">
        <v>3070</v>
      </c>
      <c r="C25" s="9" t="s">
        <v>1841</v>
      </c>
      <c r="D25" s="1" t="s">
        <v>2109</v>
      </c>
      <c r="E25" s="1" t="s">
        <v>2400</v>
      </c>
      <c r="F25" s="4">
        <v>20066</v>
      </c>
      <c r="G25" s="4">
        <v>221.57</v>
      </c>
      <c r="H25" s="4">
        <v>2.79</v>
      </c>
    </row>
    <row r="26" spans="2:8">
      <c r="B26" s="1" t="s">
        <v>2951</v>
      </c>
      <c r="C26" s="9" t="s">
        <v>1841</v>
      </c>
      <c r="D26" s="1" t="s">
        <v>2109</v>
      </c>
      <c r="E26" s="1" t="s">
        <v>2110</v>
      </c>
      <c r="F26" s="4">
        <v>151</v>
      </c>
      <c r="G26" s="4">
        <v>203.1</v>
      </c>
      <c r="H26" s="4">
        <v>2.56</v>
      </c>
    </row>
    <row r="27" spans="2:8">
      <c r="B27" s="1" t="s">
        <v>3222</v>
      </c>
      <c r="C27" s="9" t="s">
        <v>1841</v>
      </c>
      <c r="D27" s="1" t="s">
        <v>2109</v>
      </c>
      <c r="E27" s="1" t="s">
        <v>1249</v>
      </c>
      <c r="F27" s="4">
        <v>651</v>
      </c>
      <c r="G27" s="4">
        <v>191.75</v>
      </c>
      <c r="H27" s="4">
        <v>2.41</v>
      </c>
    </row>
    <row r="28" spans="2:8">
      <c r="B28" s="1" t="s">
        <v>3079</v>
      </c>
      <c r="C28" s="9" t="s">
        <v>1841</v>
      </c>
      <c r="D28" s="1" t="s">
        <v>2109</v>
      </c>
      <c r="E28" s="1" t="s">
        <v>2411</v>
      </c>
      <c r="F28" s="4">
        <v>6027</v>
      </c>
      <c r="G28" s="4">
        <v>161.22999999999999</v>
      </c>
      <c r="H28" s="4">
        <v>2.0299999999999998</v>
      </c>
    </row>
    <row r="29" spans="2:8">
      <c r="B29" s="1" t="s">
        <v>2636</v>
      </c>
      <c r="C29" s="9" t="s">
        <v>1841</v>
      </c>
      <c r="D29" s="1" t="s">
        <v>2109</v>
      </c>
      <c r="E29" s="1" t="s">
        <v>2264</v>
      </c>
      <c r="F29" s="4">
        <v>34244</v>
      </c>
      <c r="G29" s="4">
        <v>120.45</v>
      </c>
      <c r="H29" s="4">
        <v>1.52</v>
      </c>
    </row>
    <row r="30" spans="2:8" ht="13">
      <c r="B30" s="2" t="s">
        <v>1844</v>
      </c>
      <c r="C30" s="12"/>
      <c r="D30" s="2"/>
      <c r="E30" s="2"/>
      <c r="F30" s="14"/>
      <c r="G30" s="14">
        <f>SUM(G12:G29)</f>
        <v>7938.4399999999987</v>
      </c>
      <c r="H30" s="14">
        <f>SUM(H12:H29)</f>
        <v>99.97</v>
      </c>
    </row>
    <row r="31" spans="2:8" ht="13">
      <c r="B31" s="2" t="s">
        <v>1846</v>
      </c>
      <c r="C31" s="12"/>
      <c r="D31" s="2"/>
      <c r="E31" s="2"/>
      <c r="F31" s="14"/>
      <c r="G31" s="14">
        <v>7938.44</v>
      </c>
      <c r="H31" s="14">
        <v>99.97</v>
      </c>
    </row>
    <row r="32" spans="2:8" ht="13">
      <c r="B32" s="2" t="s">
        <v>2051</v>
      </c>
      <c r="C32" s="12"/>
      <c r="D32" s="2"/>
      <c r="E32" s="2"/>
      <c r="F32" s="14"/>
      <c r="G32" s="14">
        <v>2.5811829800004489</v>
      </c>
      <c r="H32" s="14">
        <v>3.0000000000001137E-2</v>
      </c>
    </row>
    <row r="33" spans="2:8" ht="13">
      <c r="B33" s="2" t="s">
        <v>1853</v>
      </c>
      <c r="C33" s="12"/>
      <c r="D33" s="2"/>
      <c r="E33" s="2"/>
      <c r="F33" s="14"/>
      <c r="G33" s="14">
        <v>7941.02118298</v>
      </c>
      <c r="H33" s="14">
        <v>100</v>
      </c>
    </row>
    <row r="34" spans="2:8">
      <c r="B34" s="1" t="s">
        <v>1854</v>
      </c>
    </row>
    <row r="35" spans="2:8" ht="13">
      <c r="B35" s="2" t="s">
        <v>1855</v>
      </c>
    </row>
    <row r="36" spans="2:8" ht="13">
      <c r="B36" s="2" t="s">
        <v>1856</v>
      </c>
      <c r="C36" s="9" t="s">
        <v>1857</v>
      </c>
    </row>
    <row r="37" spans="2:8" ht="13">
      <c r="B37" s="2" t="s">
        <v>1860</v>
      </c>
      <c r="C37" s="9" t="s">
        <v>1859</v>
      </c>
    </row>
    <row r="38" spans="2:8" ht="13">
      <c r="B38" s="2" t="s">
        <v>1861</v>
      </c>
      <c r="C38" s="9" t="s">
        <v>1859</v>
      </c>
    </row>
    <row r="39" spans="2:8" ht="13">
      <c r="B39" s="2" t="s">
        <v>1862</v>
      </c>
      <c r="C39" s="9" t="s">
        <v>1863</v>
      </c>
    </row>
    <row r="40" spans="2:8" ht="13">
      <c r="B40" s="2" t="s">
        <v>1250</v>
      </c>
      <c r="C40" s="12"/>
    </row>
    <row r="41" spans="2:8" ht="13">
      <c r="B41" s="2" t="s">
        <v>1251</v>
      </c>
      <c r="C41" s="12"/>
    </row>
    <row r="42" spans="2:8" ht="13">
      <c r="B42" s="2" t="s">
        <v>1252</v>
      </c>
      <c r="C42" s="12"/>
    </row>
    <row r="43" spans="2:8" ht="13">
      <c r="B43" s="2" t="s">
        <v>1253</v>
      </c>
      <c r="C43" s="12"/>
    </row>
    <row r="44" spans="2:8" ht="13">
      <c r="B44" s="2" t="s">
        <v>1254</v>
      </c>
      <c r="C44" s="12"/>
    </row>
    <row r="45" spans="2:8" ht="13">
      <c r="B45" s="2" t="s">
        <v>1255</v>
      </c>
      <c r="C45" s="12"/>
    </row>
    <row r="46" spans="2:8" ht="13">
      <c r="B46" s="2" t="s">
        <v>1256</v>
      </c>
      <c r="C46" s="12"/>
    </row>
    <row r="47" spans="2:8" ht="13">
      <c r="B47" s="2" t="s">
        <v>1257</v>
      </c>
      <c r="C47" s="12"/>
    </row>
    <row r="48" spans="2:8" ht="13">
      <c r="B48" s="2" t="s">
        <v>2930</v>
      </c>
      <c r="C48" s="12"/>
    </row>
    <row r="49" spans="2:4">
      <c r="B49" s="1" t="s">
        <v>1873</v>
      </c>
    </row>
    <row r="50" spans="2:4">
      <c r="B50" s="1" t="s">
        <v>2054</v>
      </c>
    </row>
    <row r="53" spans="2:4" ht="14.5">
      <c r="B53" s="37" t="s">
        <v>2055</v>
      </c>
      <c r="C53" s="39"/>
    </row>
    <row r="54" spans="2:4" ht="14.5">
      <c r="B54" s="37" t="s">
        <v>2056</v>
      </c>
      <c r="C54" s="40" t="s">
        <v>2057</v>
      </c>
    </row>
    <row r="55" spans="2:4" ht="14.5">
      <c r="B55" s="16" t="s">
        <v>2058</v>
      </c>
      <c r="C55" s="17" t="s">
        <v>2059</v>
      </c>
    </row>
    <row r="56" spans="2:4" ht="14.5">
      <c r="B56" s="16" t="s">
        <v>2060</v>
      </c>
      <c r="C56" s="17" t="s">
        <v>2059</v>
      </c>
    </row>
    <row r="57" spans="2:4" ht="14.5">
      <c r="B57" s="16" t="s">
        <v>2061</v>
      </c>
      <c r="C57" s="17" t="s">
        <v>2059</v>
      </c>
    </row>
    <row r="58" spans="2:4" ht="14.5">
      <c r="B58" s="16" t="s">
        <v>2062</v>
      </c>
      <c r="C58" s="17" t="s">
        <v>2059</v>
      </c>
    </row>
    <row r="59" spans="2:4" ht="14.5">
      <c r="B59" s="16" t="s">
        <v>2063</v>
      </c>
      <c r="C59" s="17" t="s">
        <v>2059</v>
      </c>
    </row>
    <row r="60" spans="2:4" ht="14.5">
      <c r="B60" s="16" t="s">
        <v>2064</v>
      </c>
      <c r="C60" s="17" t="s">
        <v>2059</v>
      </c>
    </row>
    <row r="61" spans="2:4" ht="14.5">
      <c r="B61" s="37" t="s">
        <v>2065</v>
      </c>
      <c r="C61" s="39" t="s">
        <v>2059</v>
      </c>
    </row>
    <row r="63" spans="2:4" ht="14.5">
      <c r="B63" s="16" t="s">
        <v>1882</v>
      </c>
      <c r="C63" s="17"/>
      <c r="D63" s="16"/>
    </row>
    <row r="64" spans="2:4" ht="29">
      <c r="B64" s="19" t="s">
        <v>1883</v>
      </c>
      <c r="C64" s="18" t="s">
        <v>1884</v>
      </c>
      <c r="D64" s="19" t="s">
        <v>1885</v>
      </c>
    </row>
    <row r="65" spans="2:7" ht="14.5">
      <c r="B65" s="16" t="s">
        <v>1859</v>
      </c>
      <c r="C65" s="17" t="s">
        <v>1859</v>
      </c>
      <c r="D65" s="16" t="s">
        <v>1859</v>
      </c>
    </row>
    <row r="67" spans="2:7" ht="13">
      <c r="B67" s="20" t="s">
        <v>1886</v>
      </c>
      <c r="C67" s="21">
        <v>45777</v>
      </c>
      <c r="D67" s="22"/>
      <c r="E67" s="22"/>
      <c r="F67" s="23"/>
    </row>
    <row r="68" spans="2:7" ht="13">
      <c r="B68" s="20" t="s">
        <v>1887</v>
      </c>
      <c r="C68" s="24" t="s">
        <v>1888</v>
      </c>
      <c r="D68" s="20" t="s">
        <v>1889</v>
      </c>
      <c r="E68" s="20" t="s">
        <v>1890</v>
      </c>
      <c r="F68" s="25" t="s">
        <v>1891</v>
      </c>
      <c r="G68" s="14"/>
    </row>
    <row r="69" spans="2:7">
      <c r="B69" s="22" t="s">
        <v>1859</v>
      </c>
      <c r="C69" s="26" t="s">
        <v>1859</v>
      </c>
      <c r="D69" s="22" t="s">
        <v>1859</v>
      </c>
      <c r="E69" s="22" t="s">
        <v>1859</v>
      </c>
      <c r="F69" s="27" t="s">
        <v>1859</v>
      </c>
    </row>
    <row r="72" spans="2:7" ht="13">
      <c r="B72" s="2" t="s">
        <v>1892</v>
      </c>
    </row>
    <row r="73" spans="2:7" ht="13">
      <c r="B73" s="2"/>
    </row>
    <row r="74" spans="2:7" ht="13">
      <c r="B74" s="2" t="s">
        <v>1893</v>
      </c>
    </row>
    <row r="75" spans="2:7" ht="13">
      <c r="B75" s="20" t="s">
        <v>1894</v>
      </c>
      <c r="C75" s="24" t="s">
        <v>1895</v>
      </c>
      <c r="D75" s="2"/>
    </row>
    <row r="76" spans="2:7">
      <c r="B76" s="22" t="s">
        <v>1859</v>
      </c>
      <c r="C76" s="26" t="s">
        <v>1859</v>
      </c>
    </row>
    <row r="78" spans="2:7" ht="13">
      <c r="B78" s="20" t="s">
        <v>1896</v>
      </c>
      <c r="C78" s="24" t="s">
        <v>1895</v>
      </c>
    </row>
    <row r="79" spans="2:7">
      <c r="B79" s="22" t="s">
        <v>1859</v>
      </c>
      <c r="C79" s="26" t="s">
        <v>1859</v>
      </c>
    </row>
    <row r="81" spans="2:7" ht="13">
      <c r="B81" s="20" t="s">
        <v>1897</v>
      </c>
      <c r="C81" s="24" t="s">
        <v>1898</v>
      </c>
    </row>
    <row r="82" spans="2:7">
      <c r="B82" s="22" t="s">
        <v>1859</v>
      </c>
      <c r="C82" s="26" t="s">
        <v>1859</v>
      </c>
    </row>
    <row r="84" spans="2:7" ht="13">
      <c r="B84" s="20" t="s">
        <v>1899</v>
      </c>
      <c r="C84" s="24" t="s">
        <v>1898</v>
      </c>
    </row>
    <row r="85" spans="2:7">
      <c r="B85" s="22" t="s">
        <v>1859</v>
      </c>
      <c r="C85" s="26" t="s">
        <v>1859</v>
      </c>
    </row>
    <row r="87" spans="2:7" ht="13">
      <c r="B87" s="20" t="s">
        <v>1900</v>
      </c>
      <c r="C87" s="24" t="s">
        <v>1859</v>
      </c>
    </row>
    <row r="89" spans="2:7" ht="13">
      <c r="B89" s="20" t="s">
        <v>1901</v>
      </c>
      <c r="C89" s="21">
        <v>45777</v>
      </c>
      <c r="D89" s="22"/>
      <c r="E89" s="22"/>
      <c r="F89" s="23"/>
    </row>
    <row r="90" spans="2:7" ht="13">
      <c r="B90" s="20" t="s">
        <v>1887</v>
      </c>
      <c r="C90" s="24" t="s">
        <v>1888</v>
      </c>
      <c r="D90" s="20" t="s">
        <v>1889</v>
      </c>
      <c r="E90" s="20" t="s">
        <v>1890</v>
      </c>
      <c r="F90" s="25" t="s">
        <v>1891</v>
      </c>
      <c r="G90" s="14"/>
    </row>
    <row r="91" spans="2:7">
      <c r="B91" s="22" t="s">
        <v>1859</v>
      </c>
      <c r="C91" s="26" t="s">
        <v>1859</v>
      </c>
      <c r="D91" s="22" t="s">
        <v>1859</v>
      </c>
      <c r="E91" s="22" t="s">
        <v>1859</v>
      </c>
      <c r="F91" s="27" t="s">
        <v>1859</v>
      </c>
    </row>
    <row r="92" spans="2:7" ht="13">
      <c r="B92" s="2" t="s">
        <v>1892</v>
      </c>
    </row>
    <row r="93" spans="2:7" ht="13">
      <c r="B93" s="2"/>
    </row>
    <row r="94" spans="2:7" ht="13">
      <c r="B94" s="2" t="s">
        <v>1893</v>
      </c>
    </row>
    <row r="95" spans="2:7" ht="13">
      <c r="B95" s="20" t="s">
        <v>1894</v>
      </c>
      <c r="C95" s="24" t="s">
        <v>1895</v>
      </c>
      <c r="D95" s="2"/>
    </row>
    <row r="96" spans="2:7">
      <c r="B96" s="22" t="s">
        <v>1859</v>
      </c>
      <c r="C96" s="26" t="s">
        <v>1859</v>
      </c>
    </row>
    <row r="98" spans="2:6" ht="13">
      <c r="B98" s="20" t="s">
        <v>1896</v>
      </c>
      <c r="C98" s="24" t="s">
        <v>1895</v>
      </c>
    </row>
    <row r="99" spans="2:6">
      <c r="B99" s="22" t="s">
        <v>1859</v>
      </c>
      <c r="C99" s="26" t="s">
        <v>1859</v>
      </c>
    </row>
    <row r="101" spans="2:6" ht="13">
      <c r="B101" s="20" t="s">
        <v>1897</v>
      </c>
      <c r="C101" s="24" t="s">
        <v>1898</v>
      </c>
    </row>
    <row r="102" spans="2:6">
      <c r="B102" s="22" t="s">
        <v>1859</v>
      </c>
      <c r="C102" s="26" t="s">
        <v>1859</v>
      </c>
    </row>
    <row r="104" spans="2:6" ht="13">
      <c r="B104" s="20" t="s">
        <v>1899</v>
      </c>
      <c r="C104" s="24" t="s">
        <v>1898</v>
      </c>
    </row>
    <row r="105" spans="2:6">
      <c r="B105" s="22" t="s">
        <v>1859</v>
      </c>
      <c r="C105" s="26" t="s">
        <v>1859</v>
      </c>
    </row>
    <row r="107" spans="2:6" ht="13">
      <c r="B107" s="20" t="s">
        <v>1900</v>
      </c>
      <c r="C107" s="24" t="s">
        <v>1859</v>
      </c>
    </row>
    <row r="110" spans="2:6" ht="13">
      <c r="B110" s="2" t="s">
        <v>1902</v>
      </c>
    </row>
    <row r="112" spans="2:6" ht="13">
      <c r="B112" s="20" t="s">
        <v>1887</v>
      </c>
      <c r="C112" s="24" t="s">
        <v>1903</v>
      </c>
      <c r="D112" s="20" t="s">
        <v>1904</v>
      </c>
      <c r="E112" s="20" t="s">
        <v>1905</v>
      </c>
      <c r="F112" s="14"/>
    </row>
    <row r="113" spans="2:80">
      <c r="B113" s="22" t="s">
        <v>1859</v>
      </c>
      <c r="C113" s="26" t="s">
        <v>1859</v>
      </c>
      <c r="D113" s="22" t="s">
        <v>1859</v>
      </c>
      <c r="E113" s="22" t="s">
        <v>1859</v>
      </c>
    </row>
    <row r="116" spans="2:80" ht="13">
      <c r="B116" s="2" t="s">
        <v>1906</v>
      </c>
      <c r="C116" s="12" t="s">
        <v>1859</v>
      </c>
      <c r="D116" s="2"/>
      <c r="E116" s="2"/>
      <c r="F116" s="14"/>
      <c r="G116" s="14"/>
      <c r="H116" s="14"/>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row>
    <row r="118" spans="2:80" ht="13">
      <c r="B118" s="2" t="s">
        <v>1907</v>
      </c>
    </row>
    <row r="120" spans="2:80" ht="13">
      <c r="B120" s="20" t="s">
        <v>1908</v>
      </c>
      <c r="C120" s="24" t="s">
        <v>1895</v>
      </c>
      <c r="D120" s="2"/>
    </row>
    <row r="121" spans="2:80">
      <c r="B121" s="22" t="s">
        <v>1859</v>
      </c>
      <c r="C121" s="26" t="s">
        <v>1859</v>
      </c>
    </row>
    <row r="124" spans="2:80" ht="13">
      <c r="B124" s="20" t="s">
        <v>1909</v>
      </c>
      <c r="C124" s="24" t="s">
        <v>1910</v>
      </c>
      <c r="D124" s="2"/>
    </row>
    <row r="125" spans="2:80">
      <c r="B125" s="22" t="s">
        <v>1859</v>
      </c>
      <c r="C125" s="26" t="s">
        <v>1859</v>
      </c>
    </row>
    <row r="128" spans="2:80" ht="13">
      <c r="B128" s="2" t="s">
        <v>1911</v>
      </c>
    </row>
    <row r="131" spans="2:80" ht="13">
      <c r="B131" s="2" t="s">
        <v>1912</v>
      </c>
    </row>
    <row r="133" spans="2:80" ht="13">
      <c r="B133" s="20" t="s">
        <v>1887</v>
      </c>
      <c r="C133" s="24" t="s">
        <v>1913</v>
      </c>
      <c r="D133" s="20" t="s">
        <v>1903</v>
      </c>
      <c r="E133" s="20" t="s">
        <v>1904</v>
      </c>
      <c r="F133" s="25" t="s">
        <v>1905</v>
      </c>
      <c r="G133" s="14"/>
    </row>
    <row r="134" spans="2:80">
      <c r="B134" s="22" t="s">
        <v>1859</v>
      </c>
      <c r="C134" s="26" t="s">
        <v>1859</v>
      </c>
      <c r="D134" s="22" t="s">
        <v>1859</v>
      </c>
      <c r="E134" s="22" t="s">
        <v>1859</v>
      </c>
      <c r="F134" s="27" t="s">
        <v>1859</v>
      </c>
    </row>
    <row r="137" spans="2:80" ht="13">
      <c r="B137" s="2" t="s">
        <v>1906</v>
      </c>
      <c r="C137" s="12" t="s">
        <v>1859</v>
      </c>
      <c r="D137" s="2"/>
      <c r="E137" s="2"/>
      <c r="F137" s="14"/>
      <c r="G137" s="14"/>
      <c r="H137" s="14"/>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row>
    <row r="139" spans="2:80" ht="13">
      <c r="B139" s="2" t="s">
        <v>1907</v>
      </c>
    </row>
    <row r="141" spans="2:80" ht="13">
      <c r="B141" s="20" t="s">
        <v>1908</v>
      </c>
      <c r="C141" s="24" t="s">
        <v>1895</v>
      </c>
      <c r="D141" s="2"/>
    </row>
    <row r="142" spans="2:80">
      <c r="B142" s="22" t="s">
        <v>1859</v>
      </c>
      <c r="C142" s="26" t="s">
        <v>1859</v>
      </c>
    </row>
    <row r="145" spans="2:7" ht="13">
      <c r="B145" s="20" t="s">
        <v>1909</v>
      </c>
      <c r="C145" s="24" t="s">
        <v>1910</v>
      </c>
      <c r="D145" s="2"/>
    </row>
    <row r="146" spans="2:7">
      <c r="B146" s="22" t="s">
        <v>1859</v>
      </c>
      <c r="C146" s="26" t="s">
        <v>1859</v>
      </c>
    </row>
    <row r="149" spans="2:7" ht="13">
      <c r="B149" s="2" t="s">
        <v>1911</v>
      </c>
    </row>
    <row r="152" spans="2:7" ht="13">
      <c r="B152" s="2" t="s">
        <v>1914</v>
      </c>
    </row>
    <row r="153" spans="2:7" ht="13">
      <c r="B153" s="20" t="s">
        <v>1887</v>
      </c>
      <c r="C153" s="24" t="s">
        <v>1915</v>
      </c>
      <c r="D153" s="20" t="s">
        <v>1916</v>
      </c>
      <c r="E153" s="20" t="s">
        <v>1917</v>
      </c>
      <c r="F153" s="25" t="s">
        <v>1918</v>
      </c>
      <c r="G153" s="14"/>
    </row>
    <row r="154" spans="2:7">
      <c r="B154" s="22" t="s">
        <v>1859</v>
      </c>
      <c r="C154" s="26" t="s">
        <v>1859</v>
      </c>
      <c r="D154" s="22" t="s">
        <v>1859</v>
      </c>
      <c r="E154" s="22" t="s">
        <v>1859</v>
      </c>
      <c r="F154" s="27" t="s">
        <v>1859</v>
      </c>
    </row>
    <row r="155" spans="2:7">
      <c r="B155" s="1" t="s">
        <v>1919</v>
      </c>
    </row>
  </sheetData>
  <mergeCells count="3">
    <mergeCell ref="B1:E1"/>
    <mergeCell ref="C3:C7"/>
    <mergeCell ref="D3:D7"/>
  </mergeCells>
  <phoneticPr fontId="0" type="noConversion"/>
  <hyperlinks>
    <hyperlink ref="A1" location="Index!A1" display="Index" xr:uid="{D38A0EB3-4C00-4F88-ACC3-0C09D2C1A113}"/>
  </hyperlinks>
  <pageMargins left="0.75" right="0.75" top="1" bottom="1" header="0.5" footer="0.5"/>
  <headerFooter alignWithMargins="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7BEBF-00CE-4224-B2BE-C1261EC026AF}">
  <sheetPr codeName="Sheet43"/>
  <dimension ref="A1:CB187"/>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9.81640625" style="1" customWidth="1"/>
    <col min="6" max="6" width="29" style="4" bestFit="1" customWidth="1"/>
    <col min="7" max="7" width="18.1796875" style="4" bestFit="1" customWidth="1"/>
    <col min="8" max="8" width="9.1796875" style="4" bestFit="1"/>
    <col min="9" max="16384" width="9.1796875" style="1"/>
  </cols>
  <sheetData>
    <row r="1" spans="1:9" ht="13">
      <c r="A1" s="3" t="s">
        <v>1693</v>
      </c>
      <c r="B1" s="206" t="s">
        <v>1782</v>
      </c>
      <c r="C1" s="206"/>
      <c r="D1" s="206"/>
      <c r="E1" s="206"/>
    </row>
    <row r="3" spans="1:9" ht="14.5">
      <c r="B3" s="5" t="s">
        <v>1259</v>
      </c>
      <c r="C3" s="207"/>
      <c r="D3" s="208"/>
      <c r="E3" s="6"/>
    </row>
    <row r="4" spans="1:9" ht="14.5">
      <c r="B4" s="29" t="s">
        <v>1260</v>
      </c>
      <c r="C4" s="207"/>
      <c r="D4" s="208"/>
      <c r="E4" s="6"/>
    </row>
    <row r="5" spans="1:9" ht="14.5">
      <c r="B5" s="5"/>
      <c r="C5" s="207"/>
      <c r="D5" s="208"/>
      <c r="E5" s="6"/>
    </row>
    <row r="6" spans="1:9" ht="14.5">
      <c r="B6" s="29" t="s">
        <v>1829</v>
      </c>
      <c r="C6" s="207"/>
      <c r="D6" s="208"/>
      <c r="E6" s="6"/>
    </row>
    <row r="7" spans="1:9" ht="14.5">
      <c r="B7" s="7" t="s">
        <v>1261</v>
      </c>
      <c r="C7" s="207"/>
      <c r="D7" s="208"/>
      <c r="E7" s="6"/>
    </row>
    <row r="8" spans="1:9" ht="14.5">
      <c r="B8" s="7" t="s">
        <v>1262</v>
      </c>
      <c r="C8" s="207"/>
      <c r="D8" s="208"/>
      <c r="E8" s="6"/>
    </row>
    <row r="10" spans="1:9">
      <c r="B10" s="1" t="s">
        <v>1847</v>
      </c>
    </row>
    <row r="12" spans="1:9" ht="13">
      <c r="B12" s="10" t="s">
        <v>1835</v>
      </c>
      <c r="C12" s="11" t="s">
        <v>1836</v>
      </c>
      <c r="D12" s="10" t="s">
        <v>1837</v>
      </c>
      <c r="E12" s="10" t="s">
        <v>1838</v>
      </c>
      <c r="F12" s="13" t="s">
        <v>1848</v>
      </c>
      <c r="G12" s="13" t="s">
        <v>1849</v>
      </c>
      <c r="H12" s="13" t="s">
        <v>1850</v>
      </c>
      <c r="I12" s="2" t="s">
        <v>1851</v>
      </c>
    </row>
    <row r="13" spans="1:9" ht="13">
      <c r="B13" s="2" t="s">
        <v>1839</v>
      </c>
    </row>
    <row r="14" spans="1:9" ht="13">
      <c r="B14" s="2" t="s">
        <v>1840</v>
      </c>
    </row>
    <row r="15" spans="1:9">
      <c r="B15" s="1" t="s">
        <v>2618</v>
      </c>
      <c r="C15" s="9" t="s">
        <v>1841</v>
      </c>
      <c r="D15" s="1" t="s">
        <v>2077</v>
      </c>
      <c r="E15" s="1" t="s">
        <v>2078</v>
      </c>
      <c r="F15" s="4">
        <v>829071</v>
      </c>
      <c r="G15" s="4">
        <v>15959.62</v>
      </c>
      <c r="H15" s="4">
        <v>13.3</v>
      </c>
    </row>
    <row r="16" spans="1:9">
      <c r="B16" s="1" t="s">
        <v>2630</v>
      </c>
      <c r="C16" s="9" t="s">
        <v>1841</v>
      </c>
      <c r="D16" s="1" t="s">
        <v>2077</v>
      </c>
      <c r="E16" s="1" t="s">
        <v>2081</v>
      </c>
      <c r="F16" s="4">
        <v>769244</v>
      </c>
      <c r="G16" s="4">
        <v>10977.11</v>
      </c>
      <c r="H16" s="4">
        <v>9.15</v>
      </c>
    </row>
    <row r="17" spans="2:8">
      <c r="B17" s="1" t="s">
        <v>2619</v>
      </c>
      <c r="C17" s="9" t="s">
        <v>1841</v>
      </c>
      <c r="D17" s="1" t="s">
        <v>2079</v>
      </c>
      <c r="E17" s="1" t="s">
        <v>2080</v>
      </c>
      <c r="F17" s="4">
        <v>738397</v>
      </c>
      <c r="G17" s="4">
        <v>10374.48</v>
      </c>
      <c r="H17" s="4">
        <v>8.65</v>
      </c>
    </row>
    <row r="18" spans="2:8">
      <c r="B18" s="1" t="s">
        <v>2944</v>
      </c>
      <c r="C18" s="9" t="s">
        <v>1841</v>
      </c>
      <c r="D18" s="1" t="s">
        <v>2083</v>
      </c>
      <c r="E18" s="1" t="s">
        <v>2084</v>
      </c>
      <c r="F18" s="4">
        <v>392326</v>
      </c>
      <c r="G18" s="4">
        <v>5885.28</v>
      </c>
      <c r="H18" s="4">
        <v>4.91</v>
      </c>
    </row>
    <row r="19" spans="2:8">
      <c r="B19" s="1" t="s">
        <v>3060</v>
      </c>
      <c r="C19" s="9" t="s">
        <v>1841</v>
      </c>
      <c r="D19" s="1" t="s">
        <v>2142</v>
      </c>
      <c r="E19" s="1" t="s">
        <v>2387</v>
      </c>
      <c r="F19" s="4">
        <v>292374</v>
      </c>
      <c r="G19" s="4">
        <v>5451.31</v>
      </c>
      <c r="H19" s="4">
        <v>4.54</v>
      </c>
    </row>
    <row r="20" spans="2:8">
      <c r="B20" s="1" t="s">
        <v>2620</v>
      </c>
      <c r="C20" s="9" t="s">
        <v>1841</v>
      </c>
      <c r="D20" s="1" t="s">
        <v>2089</v>
      </c>
      <c r="E20" s="1" t="s">
        <v>2090</v>
      </c>
      <c r="F20" s="4">
        <v>1014487</v>
      </c>
      <c r="G20" s="4">
        <v>4319.6899999999996</v>
      </c>
      <c r="H20" s="4">
        <v>3.6</v>
      </c>
    </row>
    <row r="21" spans="2:8">
      <c r="B21" s="1" t="s">
        <v>2945</v>
      </c>
      <c r="C21" s="9" t="s">
        <v>1841</v>
      </c>
      <c r="D21" s="1" t="s">
        <v>2085</v>
      </c>
      <c r="E21" s="1" t="s">
        <v>2086</v>
      </c>
      <c r="F21" s="4">
        <v>127938</v>
      </c>
      <c r="G21" s="4">
        <v>4274.41</v>
      </c>
      <c r="H21" s="4">
        <v>3.56</v>
      </c>
    </row>
    <row r="22" spans="2:8">
      <c r="B22" s="1" t="s">
        <v>2621</v>
      </c>
      <c r="C22" s="9" t="s">
        <v>1841</v>
      </c>
      <c r="D22" s="1" t="s">
        <v>2083</v>
      </c>
      <c r="E22" s="1" t="s">
        <v>2088</v>
      </c>
      <c r="F22" s="4">
        <v>111306</v>
      </c>
      <c r="G22" s="4">
        <v>3844.18</v>
      </c>
      <c r="H22" s="4">
        <v>3.2</v>
      </c>
    </row>
    <row r="23" spans="2:8">
      <c r="B23" s="1" t="s">
        <v>2946</v>
      </c>
      <c r="C23" s="9" t="s">
        <v>1841</v>
      </c>
      <c r="D23" s="1" t="s">
        <v>2077</v>
      </c>
      <c r="E23" s="1" t="s">
        <v>2087</v>
      </c>
      <c r="F23" s="4">
        <v>311423</v>
      </c>
      <c r="G23" s="4">
        <v>3690.36</v>
      </c>
      <c r="H23" s="4">
        <v>3.08</v>
      </c>
    </row>
    <row r="24" spans="2:8">
      <c r="B24" s="1" t="s">
        <v>2943</v>
      </c>
      <c r="C24" s="9" t="s">
        <v>1841</v>
      </c>
      <c r="D24" s="1" t="s">
        <v>2077</v>
      </c>
      <c r="E24" s="1" t="s">
        <v>2082</v>
      </c>
      <c r="F24" s="4">
        <v>160248</v>
      </c>
      <c r="G24" s="4">
        <v>3538.44</v>
      </c>
      <c r="H24" s="4">
        <v>2.95</v>
      </c>
    </row>
    <row r="25" spans="2:8">
      <c r="B25" s="1" t="s">
        <v>1204</v>
      </c>
      <c r="C25" s="9" t="s">
        <v>1841</v>
      </c>
      <c r="D25" s="1" t="s">
        <v>2077</v>
      </c>
      <c r="E25" s="1" t="s">
        <v>1205</v>
      </c>
      <c r="F25" s="4">
        <v>418707</v>
      </c>
      <c r="G25" s="4">
        <v>3302.13</v>
      </c>
      <c r="H25" s="4">
        <v>2.75</v>
      </c>
    </row>
    <row r="26" spans="2:8">
      <c r="B26" s="1" t="s">
        <v>3109</v>
      </c>
      <c r="C26" s="9" t="s">
        <v>1841</v>
      </c>
      <c r="D26" s="1" t="s">
        <v>2286</v>
      </c>
      <c r="E26" s="1" t="s">
        <v>1019</v>
      </c>
      <c r="F26" s="4">
        <v>96574</v>
      </c>
      <c r="G26" s="4">
        <v>2828.46</v>
      </c>
      <c r="H26" s="4">
        <v>2.36</v>
      </c>
    </row>
    <row r="27" spans="2:8">
      <c r="B27" s="1" t="s">
        <v>3150</v>
      </c>
      <c r="C27" s="9" t="s">
        <v>1841</v>
      </c>
      <c r="D27" s="1" t="s">
        <v>2104</v>
      </c>
      <c r="E27" s="1" t="s">
        <v>1053</v>
      </c>
      <c r="F27" s="4">
        <v>28499</v>
      </c>
      <c r="G27" s="4">
        <v>2460.75</v>
      </c>
      <c r="H27" s="4">
        <v>2.0499999999999998</v>
      </c>
    </row>
    <row r="28" spans="2:8">
      <c r="B28" s="1" t="s">
        <v>2947</v>
      </c>
      <c r="C28" s="9" t="s">
        <v>1841</v>
      </c>
      <c r="D28" s="1" t="s">
        <v>2089</v>
      </c>
      <c r="E28" s="1" t="s">
        <v>2091</v>
      </c>
      <c r="F28" s="4">
        <v>96723</v>
      </c>
      <c r="G28" s="4">
        <v>2265.35</v>
      </c>
      <c r="H28" s="4">
        <v>1.89</v>
      </c>
    </row>
    <row r="29" spans="2:8">
      <c r="B29" s="1" t="s">
        <v>3110</v>
      </c>
      <c r="C29" s="9" t="s">
        <v>1841</v>
      </c>
      <c r="D29" s="1" t="s">
        <v>2098</v>
      </c>
      <c r="E29" s="1" t="s">
        <v>1020</v>
      </c>
      <c r="F29" s="4">
        <v>117500</v>
      </c>
      <c r="G29" s="4">
        <v>2152.9499999999998</v>
      </c>
      <c r="H29" s="4">
        <v>1.79</v>
      </c>
    </row>
    <row r="30" spans="2:8">
      <c r="B30" s="1" t="s">
        <v>3027</v>
      </c>
      <c r="C30" s="9" t="s">
        <v>1841</v>
      </c>
      <c r="D30" s="1" t="s">
        <v>2132</v>
      </c>
      <c r="E30" s="1" t="s">
        <v>2338</v>
      </c>
      <c r="F30" s="4">
        <v>516766</v>
      </c>
      <c r="G30" s="4">
        <v>1832.19</v>
      </c>
      <c r="H30" s="4">
        <v>1.53</v>
      </c>
    </row>
    <row r="31" spans="2:8">
      <c r="B31" s="1" t="s">
        <v>2647</v>
      </c>
      <c r="C31" s="9" t="s">
        <v>1841</v>
      </c>
      <c r="D31" s="1" t="s">
        <v>2083</v>
      </c>
      <c r="E31" s="1" t="s">
        <v>2277</v>
      </c>
      <c r="F31" s="4">
        <v>115597</v>
      </c>
      <c r="G31" s="4">
        <v>1811.98</v>
      </c>
      <c r="H31" s="4">
        <v>1.51</v>
      </c>
    </row>
    <row r="32" spans="2:8">
      <c r="B32" s="1" t="s">
        <v>2624</v>
      </c>
      <c r="C32" s="9" t="s">
        <v>1841</v>
      </c>
      <c r="D32" s="1" t="s">
        <v>2149</v>
      </c>
      <c r="E32" s="1" t="s">
        <v>2257</v>
      </c>
      <c r="F32" s="4">
        <v>757149</v>
      </c>
      <c r="G32" s="4">
        <v>1760.52</v>
      </c>
      <c r="H32" s="4">
        <v>1.47</v>
      </c>
    </row>
    <row r="33" spans="2:8">
      <c r="B33" s="1" t="s">
        <v>3111</v>
      </c>
      <c r="C33" s="9" t="s">
        <v>1841</v>
      </c>
      <c r="D33" s="1" t="s">
        <v>2286</v>
      </c>
      <c r="E33" s="1" t="s">
        <v>1021</v>
      </c>
      <c r="F33" s="4">
        <v>14302</v>
      </c>
      <c r="G33" s="4">
        <v>1753</v>
      </c>
      <c r="H33" s="4">
        <v>1.46</v>
      </c>
    </row>
    <row r="34" spans="2:8">
      <c r="B34" s="1" t="s">
        <v>2648</v>
      </c>
      <c r="C34" s="9" t="s">
        <v>1841</v>
      </c>
      <c r="D34" s="1" t="s">
        <v>2094</v>
      </c>
      <c r="E34" s="1" t="s">
        <v>2095</v>
      </c>
      <c r="F34" s="4">
        <v>44949</v>
      </c>
      <c r="G34" s="4">
        <v>1519.14</v>
      </c>
      <c r="H34" s="4">
        <v>1.27</v>
      </c>
    </row>
    <row r="35" spans="2:8">
      <c r="B35" s="1" t="s">
        <v>3044</v>
      </c>
      <c r="C35" s="9" t="s">
        <v>1841</v>
      </c>
      <c r="D35" s="1" t="s">
        <v>2132</v>
      </c>
      <c r="E35" s="1" t="s">
        <v>2359</v>
      </c>
      <c r="F35" s="4">
        <v>493941</v>
      </c>
      <c r="G35" s="4">
        <v>1518.62</v>
      </c>
      <c r="H35" s="4">
        <v>1.27</v>
      </c>
    </row>
    <row r="36" spans="2:8">
      <c r="B36" s="1" t="s">
        <v>3026</v>
      </c>
      <c r="C36" s="9" t="s">
        <v>1841</v>
      </c>
      <c r="D36" s="1" t="s">
        <v>2092</v>
      </c>
      <c r="E36" s="1" t="s">
        <v>2337</v>
      </c>
      <c r="F36" s="4">
        <v>12679</v>
      </c>
      <c r="G36" s="4">
        <v>1475.96</v>
      </c>
      <c r="H36" s="4">
        <v>1.23</v>
      </c>
    </row>
    <row r="37" spans="2:8">
      <c r="B37" s="1" t="s">
        <v>3112</v>
      </c>
      <c r="C37" s="9" t="s">
        <v>1841</v>
      </c>
      <c r="D37" s="1" t="s">
        <v>2286</v>
      </c>
      <c r="E37" s="1" t="s">
        <v>1022</v>
      </c>
      <c r="F37" s="4">
        <v>227435</v>
      </c>
      <c r="G37" s="4">
        <v>1465.25</v>
      </c>
      <c r="H37" s="4">
        <v>1.22</v>
      </c>
    </row>
    <row r="38" spans="2:8">
      <c r="B38" s="1" t="s">
        <v>2973</v>
      </c>
      <c r="C38" s="9" t="s">
        <v>1841</v>
      </c>
      <c r="D38" s="1" t="s">
        <v>2156</v>
      </c>
      <c r="E38" s="1" t="s">
        <v>2157</v>
      </c>
      <c r="F38" s="4">
        <v>901188</v>
      </c>
      <c r="G38" s="4">
        <v>1262.3800000000001</v>
      </c>
      <c r="H38" s="4">
        <v>1.05</v>
      </c>
    </row>
    <row r="39" spans="2:8">
      <c r="B39" s="1" t="s">
        <v>2641</v>
      </c>
      <c r="C39" s="9" t="s">
        <v>1841</v>
      </c>
      <c r="D39" s="1" t="s">
        <v>2149</v>
      </c>
      <c r="E39" s="1" t="s">
        <v>2276</v>
      </c>
      <c r="F39" s="4">
        <v>24219</v>
      </c>
      <c r="G39" s="4">
        <v>1252.73</v>
      </c>
      <c r="H39" s="4">
        <v>1.04</v>
      </c>
    </row>
    <row r="40" spans="2:8">
      <c r="B40" s="1" t="s">
        <v>3113</v>
      </c>
      <c r="C40" s="9" t="s">
        <v>1841</v>
      </c>
      <c r="D40" s="1" t="s">
        <v>1023</v>
      </c>
      <c r="E40" s="1" t="s">
        <v>1024</v>
      </c>
      <c r="F40" s="4">
        <v>390319</v>
      </c>
      <c r="G40" s="4">
        <v>1225.99</v>
      </c>
      <c r="H40" s="4">
        <v>1.02</v>
      </c>
    </row>
    <row r="41" spans="2:8">
      <c r="B41" s="1" t="s">
        <v>3223</v>
      </c>
      <c r="C41" s="9" t="s">
        <v>1841</v>
      </c>
      <c r="D41" s="1" t="s">
        <v>2094</v>
      </c>
      <c r="E41" s="1" t="s">
        <v>1263</v>
      </c>
      <c r="F41" s="4">
        <v>49296</v>
      </c>
      <c r="G41" s="4">
        <v>1195.77</v>
      </c>
      <c r="H41" s="4">
        <v>1</v>
      </c>
    </row>
    <row r="42" spans="2:8">
      <c r="B42" s="1" t="s">
        <v>2637</v>
      </c>
      <c r="C42" s="9" t="s">
        <v>1841</v>
      </c>
      <c r="D42" s="1" t="s">
        <v>2104</v>
      </c>
      <c r="E42" s="1" t="s">
        <v>2266</v>
      </c>
      <c r="F42" s="4">
        <v>59292</v>
      </c>
      <c r="G42" s="4">
        <v>1157.1400000000001</v>
      </c>
      <c r="H42" s="4">
        <v>0.96</v>
      </c>
    </row>
    <row r="43" spans="2:8">
      <c r="B43" s="1" t="s">
        <v>3036</v>
      </c>
      <c r="C43" s="9" t="s">
        <v>1841</v>
      </c>
      <c r="D43" s="1" t="s">
        <v>2092</v>
      </c>
      <c r="E43" s="1" t="s">
        <v>2350</v>
      </c>
      <c r="F43" s="4">
        <v>41831</v>
      </c>
      <c r="G43" s="4">
        <v>1145.1199999999999</v>
      </c>
      <c r="H43" s="4">
        <v>0.95</v>
      </c>
    </row>
    <row r="44" spans="2:8">
      <c r="B44" s="1" t="s">
        <v>3031</v>
      </c>
      <c r="C44" s="9" t="s">
        <v>1841</v>
      </c>
      <c r="D44" s="1" t="s">
        <v>2156</v>
      </c>
      <c r="E44" s="1" t="s">
        <v>2342</v>
      </c>
      <c r="F44" s="4">
        <v>103400</v>
      </c>
      <c r="G44" s="4">
        <v>1064.81</v>
      </c>
      <c r="H44" s="4">
        <v>0.89</v>
      </c>
    </row>
    <row r="45" spans="2:8">
      <c r="B45" s="1" t="s">
        <v>3196</v>
      </c>
      <c r="C45" s="9" t="s">
        <v>1841</v>
      </c>
      <c r="D45" s="1" t="s">
        <v>2083</v>
      </c>
      <c r="E45" s="1" t="s">
        <v>1172</v>
      </c>
      <c r="F45" s="4">
        <v>69126</v>
      </c>
      <c r="G45" s="4">
        <v>1038.96</v>
      </c>
      <c r="H45" s="4">
        <v>0.87</v>
      </c>
    </row>
    <row r="46" spans="2:8">
      <c r="B46" s="1" t="s">
        <v>2346</v>
      </c>
      <c r="C46" s="9" t="s">
        <v>1841</v>
      </c>
      <c r="D46" s="1" t="s">
        <v>2270</v>
      </c>
      <c r="E46" s="1" t="s">
        <v>2347</v>
      </c>
      <c r="F46" s="4">
        <v>423310</v>
      </c>
      <c r="G46" s="4">
        <v>1034.78</v>
      </c>
      <c r="H46" s="4">
        <v>0.86</v>
      </c>
    </row>
    <row r="47" spans="2:8">
      <c r="B47" s="1" t="s">
        <v>3051</v>
      </c>
      <c r="C47" s="9" t="s">
        <v>1841</v>
      </c>
      <c r="D47" s="1" t="s">
        <v>2366</v>
      </c>
      <c r="E47" s="1" t="s">
        <v>2367</v>
      </c>
      <c r="F47" s="4">
        <v>157788</v>
      </c>
      <c r="G47" s="4">
        <v>985.62</v>
      </c>
      <c r="H47" s="4">
        <v>0.82</v>
      </c>
    </row>
    <row r="48" spans="2:8">
      <c r="B48" s="1" t="s">
        <v>2631</v>
      </c>
      <c r="C48" s="9" t="s">
        <v>1841</v>
      </c>
      <c r="D48" s="1" t="s">
        <v>2194</v>
      </c>
      <c r="E48" s="1" t="s">
        <v>2262</v>
      </c>
      <c r="F48" s="4">
        <v>80425</v>
      </c>
      <c r="G48" s="4">
        <v>978.37</v>
      </c>
      <c r="H48" s="4">
        <v>0.82</v>
      </c>
    </row>
    <row r="49" spans="2:8">
      <c r="B49" s="1" t="s">
        <v>3114</v>
      </c>
      <c r="C49" s="9" t="s">
        <v>1841</v>
      </c>
      <c r="D49" s="1" t="s">
        <v>2286</v>
      </c>
      <c r="E49" s="1" t="s">
        <v>1025</v>
      </c>
      <c r="F49" s="4">
        <v>12085</v>
      </c>
      <c r="G49" s="4">
        <v>970.43</v>
      </c>
      <c r="H49" s="4">
        <v>0.81</v>
      </c>
    </row>
    <row r="50" spans="2:8">
      <c r="B50" s="1" t="s">
        <v>3039</v>
      </c>
      <c r="C50" s="9" t="s">
        <v>1841</v>
      </c>
      <c r="D50" s="1" t="s">
        <v>2353</v>
      </c>
      <c r="E50" s="1" t="s">
        <v>2354</v>
      </c>
      <c r="F50" s="4">
        <v>247539</v>
      </c>
      <c r="G50" s="4">
        <v>953.77</v>
      </c>
      <c r="H50" s="4">
        <v>0.8</v>
      </c>
    </row>
    <row r="51" spans="2:8">
      <c r="B51" s="1" t="s">
        <v>3115</v>
      </c>
      <c r="C51" s="9" t="s">
        <v>1841</v>
      </c>
      <c r="D51" s="1" t="s">
        <v>2098</v>
      </c>
      <c r="E51" s="1" t="s">
        <v>1026</v>
      </c>
      <c r="F51" s="4">
        <v>61310</v>
      </c>
      <c r="G51" s="4">
        <v>950.37</v>
      </c>
      <c r="H51" s="4">
        <v>0.79</v>
      </c>
    </row>
    <row r="52" spans="2:8">
      <c r="B52" s="1" t="s">
        <v>2638</v>
      </c>
      <c r="C52" s="9" t="s">
        <v>1841</v>
      </c>
      <c r="D52" s="1" t="s">
        <v>2268</v>
      </c>
      <c r="E52" s="1" t="s">
        <v>2269</v>
      </c>
      <c r="F52" s="4">
        <v>39076</v>
      </c>
      <c r="G52" s="4">
        <v>933.21</v>
      </c>
      <c r="H52" s="4">
        <v>0.78</v>
      </c>
    </row>
    <row r="53" spans="2:8">
      <c r="B53" s="1" t="s">
        <v>3153</v>
      </c>
      <c r="C53" s="9" t="s">
        <v>1841</v>
      </c>
      <c r="D53" s="1" t="s">
        <v>2104</v>
      </c>
      <c r="E53" s="1" t="s">
        <v>1056</v>
      </c>
      <c r="F53" s="4">
        <v>152535</v>
      </c>
      <c r="G53" s="4">
        <v>933.06</v>
      </c>
      <c r="H53" s="4">
        <v>0.78</v>
      </c>
    </row>
    <row r="54" spans="2:8">
      <c r="B54" s="1" t="s">
        <v>1206</v>
      </c>
      <c r="C54" s="9" t="s">
        <v>1841</v>
      </c>
      <c r="D54" s="1" t="s">
        <v>2104</v>
      </c>
      <c r="E54" s="1" t="s">
        <v>1207</v>
      </c>
      <c r="F54" s="4">
        <v>356988</v>
      </c>
      <c r="G54" s="4">
        <v>929.67</v>
      </c>
      <c r="H54" s="4">
        <v>0.78</v>
      </c>
    </row>
    <row r="55" spans="2:8">
      <c r="B55" s="1" t="s">
        <v>2646</v>
      </c>
      <c r="C55" s="9" t="s">
        <v>1841</v>
      </c>
      <c r="D55" s="1" t="s">
        <v>2106</v>
      </c>
      <c r="E55" s="1" t="s">
        <v>2108</v>
      </c>
      <c r="F55" s="4">
        <v>116675</v>
      </c>
      <c r="G55" s="4">
        <v>867.71</v>
      </c>
      <c r="H55" s="4">
        <v>0.72</v>
      </c>
    </row>
    <row r="56" spans="2:8">
      <c r="B56" s="1" t="s">
        <v>3208</v>
      </c>
      <c r="C56" s="9" t="s">
        <v>1841</v>
      </c>
      <c r="D56" s="1" t="s">
        <v>2106</v>
      </c>
      <c r="E56" s="1" t="s">
        <v>1208</v>
      </c>
      <c r="F56" s="4">
        <v>48845</v>
      </c>
      <c r="G56" s="4">
        <v>862.51</v>
      </c>
      <c r="H56" s="4">
        <v>0.72</v>
      </c>
    </row>
    <row r="57" spans="2:8">
      <c r="B57" s="1" t="s">
        <v>3118</v>
      </c>
      <c r="C57" s="9" t="s">
        <v>1841</v>
      </c>
      <c r="D57" s="1" t="s">
        <v>2286</v>
      </c>
      <c r="E57" s="1" t="s">
        <v>1029</v>
      </c>
      <c r="F57" s="4">
        <v>14976</v>
      </c>
      <c r="G57" s="4">
        <v>833.71</v>
      </c>
      <c r="H57" s="4">
        <v>0.7</v>
      </c>
    </row>
    <row r="58" spans="2:8">
      <c r="B58" s="1" t="s">
        <v>2628</v>
      </c>
      <c r="C58" s="9" t="s">
        <v>1841</v>
      </c>
      <c r="D58" s="1" t="s">
        <v>2096</v>
      </c>
      <c r="E58" s="1" t="s">
        <v>2100</v>
      </c>
      <c r="F58" s="4">
        <v>70968</v>
      </c>
      <c r="G58" s="4">
        <v>827.34</v>
      </c>
      <c r="H58" s="4">
        <v>0.69</v>
      </c>
    </row>
    <row r="59" spans="2:8">
      <c r="B59" s="1" t="s">
        <v>2950</v>
      </c>
      <c r="C59" s="9" t="s">
        <v>1841</v>
      </c>
      <c r="D59" s="1" t="s">
        <v>2098</v>
      </c>
      <c r="E59" s="1" t="s">
        <v>2099</v>
      </c>
      <c r="F59" s="4">
        <v>66480</v>
      </c>
      <c r="G59" s="4">
        <v>787.06</v>
      </c>
      <c r="H59" s="4">
        <v>0.66</v>
      </c>
    </row>
    <row r="60" spans="2:8">
      <c r="B60" s="1" t="s">
        <v>3064</v>
      </c>
      <c r="C60" s="9" t="s">
        <v>1841</v>
      </c>
      <c r="D60" s="1" t="s">
        <v>2115</v>
      </c>
      <c r="E60" s="1" t="s">
        <v>2391</v>
      </c>
      <c r="F60" s="4">
        <v>11009</v>
      </c>
      <c r="G60" s="4">
        <v>768.1</v>
      </c>
      <c r="H60" s="4">
        <v>0.64</v>
      </c>
    </row>
    <row r="61" spans="2:8">
      <c r="B61" s="1" t="s">
        <v>3197</v>
      </c>
      <c r="C61" s="9" t="s">
        <v>1841</v>
      </c>
      <c r="D61" s="1" t="s">
        <v>2083</v>
      </c>
      <c r="E61" s="1" t="s">
        <v>1175</v>
      </c>
      <c r="F61" s="4">
        <v>309554</v>
      </c>
      <c r="G61" s="4">
        <v>747.57</v>
      </c>
      <c r="H61" s="4">
        <v>0.62</v>
      </c>
    </row>
    <row r="62" spans="2:8">
      <c r="B62" s="1" t="s">
        <v>3224</v>
      </c>
      <c r="C62" s="9" t="s">
        <v>1841</v>
      </c>
      <c r="D62" s="1" t="s">
        <v>1264</v>
      </c>
      <c r="E62" s="1" t="s">
        <v>1265</v>
      </c>
      <c r="F62" s="4">
        <v>28385</v>
      </c>
      <c r="G62" s="4">
        <v>653.22</v>
      </c>
      <c r="H62" s="4">
        <v>0.54</v>
      </c>
    </row>
    <row r="63" spans="2:8">
      <c r="B63" s="1" t="s">
        <v>2967</v>
      </c>
      <c r="C63" s="9" t="s">
        <v>1841</v>
      </c>
      <c r="D63" s="1" t="s">
        <v>2077</v>
      </c>
      <c r="E63" s="1" t="s">
        <v>2145</v>
      </c>
      <c r="F63" s="4">
        <v>71770</v>
      </c>
      <c r="G63" s="4">
        <v>601.72</v>
      </c>
      <c r="H63" s="4">
        <v>0.5</v>
      </c>
    </row>
    <row r="64" spans="2:8">
      <c r="B64" s="1" t="s">
        <v>2658</v>
      </c>
      <c r="C64" s="9" t="s">
        <v>1841</v>
      </c>
      <c r="D64" s="1" t="s">
        <v>2286</v>
      </c>
      <c r="E64" s="1" t="s">
        <v>2287</v>
      </c>
      <c r="F64" s="4">
        <v>14146</v>
      </c>
      <c r="G64" s="4">
        <v>541.41999999999996</v>
      </c>
      <c r="H64" s="4">
        <v>0.45</v>
      </c>
    </row>
    <row r="65" spans="2:8" ht="13">
      <c r="B65" s="2" t="s">
        <v>1844</v>
      </c>
      <c r="C65" s="12"/>
      <c r="D65" s="2"/>
      <c r="E65" s="2"/>
      <c r="F65" s="14"/>
      <c r="G65" s="14">
        <f>SUM(G12:G64)</f>
        <v>119963.72000000003</v>
      </c>
      <c r="H65" s="14">
        <f>SUM(H12:H64)</f>
        <v>100.00000000000001</v>
      </c>
    </row>
    <row r="66" spans="2:8" ht="13">
      <c r="B66" s="2" t="s">
        <v>1845</v>
      </c>
      <c r="C66" s="12"/>
      <c r="D66" s="2"/>
      <c r="E66" s="2"/>
      <c r="F66" s="14"/>
      <c r="G66" s="14">
        <v>45.05</v>
      </c>
      <c r="H66" s="14">
        <v>0.04</v>
      </c>
    </row>
    <row r="67" spans="2:8" ht="13">
      <c r="B67" s="2" t="s">
        <v>1846</v>
      </c>
      <c r="C67" s="12"/>
      <c r="D67" s="2"/>
      <c r="E67" s="2"/>
      <c r="F67" s="14"/>
      <c r="G67" s="14">
        <v>120008.77</v>
      </c>
      <c r="H67" s="14">
        <v>100.04</v>
      </c>
    </row>
    <row r="68" spans="2:8" ht="13">
      <c r="B68" s="2" t="s">
        <v>1852</v>
      </c>
      <c r="C68" s="12"/>
      <c r="D68" s="2"/>
      <c r="E68" s="2"/>
      <c r="F68" s="14"/>
      <c r="G68" s="14">
        <v>-53.280883900003388</v>
      </c>
      <c r="H68" s="14">
        <v>-4.0000000000006253E-2</v>
      </c>
    </row>
    <row r="69" spans="2:8" ht="13">
      <c r="B69" s="2" t="s">
        <v>1853</v>
      </c>
      <c r="C69" s="12"/>
      <c r="D69" s="2"/>
      <c r="E69" s="2"/>
      <c r="F69" s="14"/>
      <c r="G69" s="14">
        <v>119955.4891161</v>
      </c>
      <c r="H69" s="14">
        <v>100</v>
      </c>
    </row>
    <row r="70" spans="2:8">
      <c r="B70" s="1" t="s">
        <v>1854</v>
      </c>
    </row>
    <row r="71" spans="2:8" ht="13">
      <c r="B71" s="2" t="s">
        <v>1855</v>
      </c>
    </row>
    <row r="72" spans="2:8" ht="13">
      <c r="B72" s="2" t="s">
        <v>1856</v>
      </c>
      <c r="C72" s="9" t="s">
        <v>1857</v>
      </c>
    </row>
    <row r="73" spans="2:8" ht="13">
      <c r="B73" s="2" t="s">
        <v>1860</v>
      </c>
      <c r="C73" s="9" t="s">
        <v>1859</v>
      </c>
    </row>
    <row r="74" spans="2:8" ht="13">
      <c r="B74" s="2" t="s">
        <v>1861</v>
      </c>
      <c r="C74" s="9" t="s">
        <v>1859</v>
      </c>
    </row>
    <row r="75" spans="2:8" ht="13">
      <c r="B75" s="2" t="s">
        <v>1862</v>
      </c>
      <c r="C75" s="9" t="s">
        <v>1863</v>
      </c>
    </row>
    <row r="76" spans="2:8" ht="13">
      <c r="B76" s="2" t="s">
        <v>1266</v>
      </c>
      <c r="C76" s="12"/>
    </row>
    <row r="77" spans="2:8" ht="13">
      <c r="B77" s="2" t="s">
        <v>1267</v>
      </c>
      <c r="C77" s="12"/>
    </row>
    <row r="78" spans="2:8" ht="13">
      <c r="B78" s="2" t="s">
        <v>1268</v>
      </c>
      <c r="C78" s="12"/>
    </row>
    <row r="79" spans="2:8" ht="13">
      <c r="B79" s="2" t="s">
        <v>1269</v>
      </c>
      <c r="C79" s="12"/>
    </row>
    <row r="80" spans="2:8" ht="13">
      <c r="B80" s="2" t="s">
        <v>2929</v>
      </c>
      <c r="C80" s="12"/>
    </row>
    <row r="81" spans="2:4">
      <c r="B81" s="1" t="s">
        <v>1873</v>
      </c>
    </row>
    <row r="82" spans="2:4">
      <c r="B82" s="1" t="s">
        <v>2054</v>
      </c>
    </row>
    <row r="85" spans="2:4" ht="14.5">
      <c r="B85" s="37" t="s">
        <v>2055</v>
      </c>
      <c r="C85" s="39"/>
    </row>
    <row r="86" spans="2:4" ht="14.5">
      <c r="B86" s="37" t="s">
        <v>2056</v>
      </c>
      <c r="C86" s="40" t="s">
        <v>2057</v>
      </c>
    </row>
    <row r="87" spans="2:4" ht="14.5">
      <c r="B87" s="16" t="s">
        <v>2058</v>
      </c>
      <c r="C87" s="17" t="s">
        <v>2059</v>
      </c>
    </row>
    <row r="88" spans="2:4" ht="14.5">
      <c r="B88" s="16" t="s">
        <v>2060</v>
      </c>
      <c r="C88" s="17" t="s">
        <v>2059</v>
      </c>
    </row>
    <row r="89" spans="2:4" ht="14.5">
      <c r="B89" s="16" t="s">
        <v>2061</v>
      </c>
      <c r="C89" s="17" t="s">
        <v>2059</v>
      </c>
    </row>
    <row r="90" spans="2:4" ht="14.5">
      <c r="B90" s="16" t="s">
        <v>2062</v>
      </c>
      <c r="C90" s="17" t="s">
        <v>2059</v>
      </c>
    </row>
    <row r="91" spans="2:4" ht="14.5">
      <c r="B91" s="16" t="s">
        <v>2063</v>
      </c>
      <c r="C91" s="17" t="s">
        <v>2059</v>
      </c>
    </row>
    <row r="92" spans="2:4" ht="14.5">
      <c r="B92" s="16" t="s">
        <v>2064</v>
      </c>
      <c r="C92" s="17" t="s">
        <v>2059</v>
      </c>
    </row>
    <row r="93" spans="2:4" ht="14.5">
      <c r="B93" s="37" t="s">
        <v>2065</v>
      </c>
      <c r="C93" s="39" t="s">
        <v>2059</v>
      </c>
    </row>
    <row r="95" spans="2:4" ht="14.5">
      <c r="B95" s="16" t="s">
        <v>1882</v>
      </c>
      <c r="C95" s="17"/>
      <c r="D95" s="16"/>
    </row>
    <row r="96" spans="2:4" ht="29">
      <c r="B96" s="19" t="s">
        <v>1883</v>
      </c>
      <c r="C96" s="18" t="s">
        <v>1884</v>
      </c>
      <c r="D96" s="19" t="s">
        <v>1885</v>
      </c>
    </row>
    <row r="97" spans="2:7" ht="14.5">
      <c r="B97" s="16" t="s">
        <v>1859</v>
      </c>
      <c r="C97" s="17" t="s">
        <v>1859</v>
      </c>
      <c r="D97" s="16" t="s">
        <v>1859</v>
      </c>
    </row>
    <row r="99" spans="2:7" ht="13">
      <c r="B99" s="20" t="s">
        <v>1886</v>
      </c>
      <c r="C99" s="21">
        <v>45777</v>
      </c>
      <c r="D99" s="22"/>
      <c r="E99" s="22"/>
      <c r="F99" s="23"/>
    </row>
    <row r="100" spans="2:7" ht="13">
      <c r="B100" s="20" t="s">
        <v>1887</v>
      </c>
      <c r="C100" s="24" t="s">
        <v>1888</v>
      </c>
      <c r="D100" s="20" t="s">
        <v>1889</v>
      </c>
      <c r="E100" s="20" t="s">
        <v>1890</v>
      </c>
      <c r="F100" s="25" t="s">
        <v>1891</v>
      </c>
      <c r="G100" s="14"/>
    </row>
    <row r="101" spans="2:7">
      <c r="B101" s="22" t="s">
        <v>1859</v>
      </c>
      <c r="C101" s="26" t="s">
        <v>1859</v>
      </c>
      <c r="D101" s="22" t="s">
        <v>1859</v>
      </c>
      <c r="E101" s="22" t="s">
        <v>1859</v>
      </c>
      <c r="F101" s="27" t="s">
        <v>1859</v>
      </c>
    </row>
    <row r="104" spans="2:7" ht="13">
      <c r="B104" s="2" t="s">
        <v>1892</v>
      </c>
    </row>
    <row r="105" spans="2:7" ht="13">
      <c r="B105" s="2"/>
    </row>
    <row r="106" spans="2:7" ht="13">
      <c r="B106" s="2" t="s">
        <v>1893</v>
      </c>
    </row>
    <row r="107" spans="2:7" ht="13">
      <c r="B107" s="20" t="s">
        <v>1894</v>
      </c>
      <c r="C107" s="24" t="s">
        <v>1895</v>
      </c>
      <c r="D107" s="2"/>
    </row>
    <row r="108" spans="2:7">
      <c r="B108" s="22" t="s">
        <v>1859</v>
      </c>
      <c r="C108" s="26" t="s">
        <v>1859</v>
      </c>
    </row>
    <row r="110" spans="2:7" ht="13">
      <c r="B110" s="20" t="s">
        <v>1896</v>
      </c>
      <c r="C110" s="24" t="s">
        <v>1895</v>
      </c>
    </row>
    <row r="111" spans="2:7">
      <c r="B111" s="22" t="s">
        <v>1859</v>
      </c>
      <c r="C111" s="26" t="s">
        <v>1859</v>
      </c>
    </row>
    <row r="113" spans="2:7" ht="13">
      <c r="B113" s="20" t="s">
        <v>1897</v>
      </c>
      <c r="C113" s="24" t="s">
        <v>1898</v>
      </c>
    </row>
    <row r="114" spans="2:7">
      <c r="B114" s="22" t="s">
        <v>1859</v>
      </c>
      <c r="C114" s="26" t="s">
        <v>1859</v>
      </c>
    </row>
    <row r="116" spans="2:7" ht="13">
      <c r="B116" s="20" t="s">
        <v>1899</v>
      </c>
      <c r="C116" s="24" t="s">
        <v>1898</v>
      </c>
    </row>
    <row r="117" spans="2:7">
      <c r="B117" s="22" t="s">
        <v>1859</v>
      </c>
      <c r="C117" s="26" t="s">
        <v>1859</v>
      </c>
    </row>
    <row r="119" spans="2:7" ht="13">
      <c r="B119" s="20" t="s">
        <v>1900</v>
      </c>
      <c r="C119" s="24" t="s">
        <v>1859</v>
      </c>
    </row>
    <row r="121" spans="2:7" ht="13">
      <c r="B121" s="20" t="s">
        <v>1901</v>
      </c>
      <c r="C121" s="21">
        <v>45777</v>
      </c>
      <c r="D121" s="22"/>
      <c r="E121" s="22"/>
      <c r="F121" s="23"/>
    </row>
    <row r="122" spans="2:7" ht="13">
      <c r="B122" s="20" t="s">
        <v>1887</v>
      </c>
      <c r="C122" s="24" t="s">
        <v>1888</v>
      </c>
      <c r="D122" s="20" t="s">
        <v>1889</v>
      </c>
      <c r="E122" s="20" t="s">
        <v>1890</v>
      </c>
      <c r="F122" s="25" t="s">
        <v>1891</v>
      </c>
      <c r="G122" s="14"/>
    </row>
    <row r="123" spans="2:7">
      <c r="B123" s="22" t="s">
        <v>1859</v>
      </c>
      <c r="C123" s="26" t="s">
        <v>1859</v>
      </c>
      <c r="D123" s="22" t="s">
        <v>1859</v>
      </c>
      <c r="E123" s="22" t="s">
        <v>1859</v>
      </c>
      <c r="F123" s="27" t="s">
        <v>1859</v>
      </c>
    </row>
    <row r="124" spans="2:7" ht="13">
      <c r="B124" s="2" t="s">
        <v>1892</v>
      </c>
    </row>
    <row r="125" spans="2:7" ht="13">
      <c r="B125" s="2"/>
    </row>
    <row r="126" spans="2:7" ht="13">
      <c r="B126" s="2" t="s">
        <v>1893</v>
      </c>
    </row>
    <row r="127" spans="2:7" ht="13">
      <c r="B127" s="20" t="s">
        <v>1894</v>
      </c>
      <c r="C127" s="24" t="s">
        <v>1895</v>
      </c>
      <c r="D127" s="2"/>
    </row>
    <row r="128" spans="2:7">
      <c r="B128" s="22" t="s">
        <v>1859</v>
      </c>
      <c r="C128" s="26" t="s">
        <v>1859</v>
      </c>
    </row>
    <row r="130" spans="2:6" ht="13">
      <c r="B130" s="20" t="s">
        <v>1896</v>
      </c>
      <c r="C130" s="24" t="s">
        <v>1895</v>
      </c>
    </row>
    <row r="131" spans="2:6">
      <c r="B131" s="22" t="s">
        <v>1859</v>
      </c>
      <c r="C131" s="26" t="s">
        <v>1859</v>
      </c>
    </row>
    <row r="133" spans="2:6" ht="13">
      <c r="B133" s="20" t="s">
        <v>1897</v>
      </c>
      <c r="C133" s="24" t="s">
        <v>1898</v>
      </c>
    </row>
    <row r="134" spans="2:6">
      <c r="B134" s="22" t="s">
        <v>1859</v>
      </c>
      <c r="C134" s="26" t="s">
        <v>1859</v>
      </c>
    </row>
    <row r="136" spans="2:6" ht="13">
      <c r="B136" s="20" t="s">
        <v>1899</v>
      </c>
      <c r="C136" s="24" t="s">
        <v>1898</v>
      </c>
    </row>
    <row r="137" spans="2:6">
      <c r="B137" s="22" t="s">
        <v>1859</v>
      </c>
      <c r="C137" s="26" t="s">
        <v>1859</v>
      </c>
    </row>
    <row r="139" spans="2:6" ht="13">
      <c r="B139" s="20" t="s">
        <v>1900</v>
      </c>
      <c r="C139" s="24" t="s">
        <v>1859</v>
      </c>
    </row>
    <row r="142" spans="2:6" ht="13">
      <c r="B142" s="2" t="s">
        <v>1902</v>
      </c>
    </row>
    <row r="144" spans="2:6" ht="13">
      <c r="B144" s="20" t="s">
        <v>1887</v>
      </c>
      <c r="C144" s="24" t="s">
        <v>1903</v>
      </c>
      <c r="D144" s="20" t="s">
        <v>1904</v>
      </c>
      <c r="E144" s="20" t="s">
        <v>1905</v>
      </c>
      <c r="F144" s="14"/>
    </row>
    <row r="145" spans="2:80">
      <c r="B145" s="22" t="s">
        <v>1859</v>
      </c>
      <c r="C145" s="26" t="s">
        <v>1859</v>
      </c>
      <c r="D145" s="22" t="s">
        <v>1859</v>
      </c>
      <c r="E145" s="22" t="s">
        <v>1859</v>
      </c>
    </row>
    <row r="148" spans="2:80" ht="13">
      <c r="B148" s="2" t="s">
        <v>1906</v>
      </c>
      <c r="C148" s="12" t="s">
        <v>1859</v>
      </c>
      <c r="D148" s="2"/>
      <c r="E148" s="2"/>
      <c r="F148" s="14"/>
      <c r="G148" s="14"/>
      <c r="H148" s="14"/>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row>
    <row r="150" spans="2:80" ht="13">
      <c r="B150" s="2" t="s">
        <v>1907</v>
      </c>
    </row>
    <row r="152" spans="2:80" ht="13">
      <c r="B152" s="20" t="s">
        <v>1908</v>
      </c>
      <c r="C152" s="24" t="s">
        <v>1895</v>
      </c>
      <c r="D152" s="2"/>
    </row>
    <row r="153" spans="2:80">
      <c r="B153" s="22" t="s">
        <v>1859</v>
      </c>
      <c r="C153" s="26" t="s">
        <v>1859</v>
      </c>
    </row>
    <row r="156" spans="2:80" ht="13">
      <c r="B156" s="20" t="s">
        <v>1909</v>
      </c>
      <c r="C156" s="24" t="s">
        <v>1910</v>
      </c>
      <c r="D156" s="2"/>
    </row>
    <row r="157" spans="2:80">
      <c r="B157" s="22" t="s">
        <v>1859</v>
      </c>
      <c r="C157" s="26" t="s">
        <v>1859</v>
      </c>
    </row>
    <row r="160" spans="2:80" ht="13">
      <c r="B160" s="2" t="s">
        <v>1911</v>
      </c>
    </row>
    <row r="163" spans="2:80" ht="13">
      <c r="B163" s="2" t="s">
        <v>1912</v>
      </c>
    </row>
    <row r="165" spans="2:80" ht="13">
      <c r="B165" s="20" t="s">
        <v>1887</v>
      </c>
      <c r="C165" s="24" t="s">
        <v>1913</v>
      </c>
      <c r="D165" s="20" t="s">
        <v>1903</v>
      </c>
      <c r="E165" s="20" t="s">
        <v>1904</v>
      </c>
      <c r="F165" s="25" t="s">
        <v>1905</v>
      </c>
      <c r="G165" s="14"/>
    </row>
    <row r="166" spans="2:80">
      <c r="B166" s="22" t="s">
        <v>1859</v>
      </c>
      <c r="C166" s="26" t="s">
        <v>1859</v>
      </c>
      <c r="D166" s="22" t="s">
        <v>1859</v>
      </c>
      <c r="E166" s="22" t="s">
        <v>1859</v>
      </c>
      <c r="F166" s="27" t="s">
        <v>1859</v>
      </c>
    </row>
    <row r="169" spans="2:80" ht="13">
      <c r="B169" s="2" t="s">
        <v>1906</v>
      </c>
      <c r="C169" s="12" t="s">
        <v>1859</v>
      </c>
      <c r="D169" s="2"/>
      <c r="E169" s="2"/>
      <c r="F169" s="14"/>
      <c r="G169" s="14"/>
      <c r="H169" s="14"/>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row>
    <row r="171" spans="2:80" ht="13">
      <c r="B171" s="2" t="s">
        <v>1907</v>
      </c>
    </row>
    <row r="173" spans="2:80" ht="13">
      <c r="B173" s="20" t="s">
        <v>1908</v>
      </c>
      <c r="C173" s="24" t="s">
        <v>1895</v>
      </c>
      <c r="D173" s="2"/>
    </row>
    <row r="174" spans="2:80">
      <c r="B174" s="22" t="s">
        <v>1859</v>
      </c>
      <c r="C174" s="26" t="s">
        <v>1859</v>
      </c>
    </row>
    <row r="177" spans="2:7" ht="13">
      <c r="B177" s="20" t="s">
        <v>1909</v>
      </c>
      <c r="C177" s="24" t="s">
        <v>1910</v>
      </c>
      <c r="D177" s="2"/>
    </row>
    <row r="178" spans="2:7">
      <c r="B178" s="22" t="s">
        <v>1859</v>
      </c>
      <c r="C178" s="26" t="s">
        <v>1859</v>
      </c>
    </row>
    <row r="181" spans="2:7" ht="13">
      <c r="B181" s="2" t="s">
        <v>1911</v>
      </c>
    </row>
    <row r="184" spans="2:7" ht="13">
      <c r="B184" s="2" t="s">
        <v>1914</v>
      </c>
    </row>
    <row r="185" spans="2:7" ht="13">
      <c r="B185" s="20" t="s">
        <v>1887</v>
      </c>
      <c r="C185" s="24" t="s">
        <v>1915</v>
      </c>
      <c r="D185" s="20" t="s">
        <v>1916</v>
      </c>
      <c r="E185" s="20" t="s">
        <v>1917</v>
      </c>
      <c r="F185" s="25" t="s">
        <v>1918</v>
      </c>
      <c r="G185" s="14"/>
    </row>
    <row r="186" spans="2:7">
      <c r="B186" s="22" t="s">
        <v>1859</v>
      </c>
      <c r="C186" s="26" t="s">
        <v>1859</v>
      </c>
      <c r="D186" s="22" t="s">
        <v>1859</v>
      </c>
      <c r="E186" s="22" t="s">
        <v>1859</v>
      </c>
      <c r="F186" s="27" t="s">
        <v>1859</v>
      </c>
    </row>
    <row r="187" spans="2:7">
      <c r="B187" s="1" t="s">
        <v>1919</v>
      </c>
    </row>
  </sheetData>
  <mergeCells count="3">
    <mergeCell ref="B1:E1"/>
    <mergeCell ref="C3:C8"/>
    <mergeCell ref="D3:D8"/>
  </mergeCells>
  <phoneticPr fontId="0" type="noConversion"/>
  <hyperlinks>
    <hyperlink ref="A1" location="Index!A1" display="Index" xr:uid="{A697E664-8908-462F-A932-51FE605AC2C9}"/>
  </hyperlinks>
  <pageMargins left="0.75" right="0.75" top="1" bottom="1" header="0.5" footer="0.5"/>
  <headerFooter alignWithMargins="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56540-B7C3-4F74-B353-FA30512B55E1}">
  <sheetPr codeName="Sheet42"/>
  <dimension ref="A1:CB185"/>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20.1796875" style="1" customWidth="1"/>
    <col min="6" max="6" width="29" style="4" bestFit="1" customWidth="1"/>
    <col min="7" max="7" width="18.1796875" style="4" bestFit="1" customWidth="1"/>
    <col min="8" max="8" width="9.1796875" style="4"/>
    <col min="9" max="16384" width="9.1796875" style="1"/>
  </cols>
  <sheetData>
    <row r="1" spans="1:9" ht="13">
      <c r="A1" s="3" t="s">
        <v>1693</v>
      </c>
      <c r="B1" s="206" t="s">
        <v>1780</v>
      </c>
      <c r="C1" s="206"/>
      <c r="D1" s="206"/>
      <c r="E1" s="206"/>
    </row>
    <row r="3" spans="1:9" ht="14.5">
      <c r="B3" s="5" t="s">
        <v>1271</v>
      </c>
      <c r="C3" s="207"/>
      <c r="D3" s="208"/>
      <c r="E3" s="6"/>
    </row>
    <row r="4" spans="1:9" ht="14.5">
      <c r="B4" s="29" t="s">
        <v>1272</v>
      </c>
      <c r="C4" s="207"/>
      <c r="D4" s="208"/>
      <c r="E4" s="6"/>
    </row>
    <row r="5" spans="1:9" ht="14.5">
      <c r="B5" s="29" t="s">
        <v>1829</v>
      </c>
      <c r="C5" s="207"/>
      <c r="D5" s="208"/>
      <c r="E5" s="6"/>
    </row>
    <row r="6" spans="1:9" ht="14.5">
      <c r="B6" s="29" t="s">
        <v>1085</v>
      </c>
      <c r="C6" s="207"/>
      <c r="D6" s="208"/>
      <c r="E6" s="6"/>
    </row>
    <row r="7" spans="1:9" ht="14.5">
      <c r="B7" s="7" t="s">
        <v>1273</v>
      </c>
      <c r="C7" s="207"/>
      <c r="D7" s="208"/>
      <c r="E7" s="6"/>
    </row>
    <row r="8" spans="1:9" ht="29">
      <c r="B8" s="7" t="s">
        <v>1832</v>
      </c>
      <c r="C8" s="8" t="s">
        <v>1833</v>
      </c>
      <c r="D8" s="8" t="s">
        <v>1834</v>
      </c>
      <c r="E8" s="6"/>
    </row>
    <row r="10" spans="1:9">
      <c r="B10" s="1" t="s">
        <v>1847</v>
      </c>
    </row>
    <row r="12" spans="1:9" ht="13">
      <c r="B12" s="10" t="s">
        <v>1835</v>
      </c>
      <c r="C12" s="11" t="s">
        <v>1836</v>
      </c>
      <c r="D12" s="10" t="s">
        <v>1837</v>
      </c>
      <c r="E12" s="10" t="s">
        <v>1838</v>
      </c>
      <c r="F12" s="13" t="s">
        <v>1848</v>
      </c>
      <c r="G12" s="13" t="s">
        <v>1849</v>
      </c>
      <c r="H12" s="13" t="s">
        <v>1850</v>
      </c>
      <c r="I12" s="2" t="s">
        <v>1851</v>
      </c>
    </row>
    <row r="13" spans="1:9" ht="13">
      <c r="B13" s="2" t="s">
        <v>1839</v>
      </c>
    </row>
    <row r="14" spans="1:9" ht="13">
      <c r="B14" s="2" t="s">
        <v>1840</v>
      </c>
    </row>
    <row r="15" spans="1:9">
      <c r="B15" s="1" t="s">
        <v>2618</v>
      </c>
      <c r="C15" s="9" t="s">
        <v>1841</v>
      </c>
      <c r="D15" s="1" t="s">
        <v>2077</v>
      </c>
      <c r="E15" s="1" t="s">
        <v>2078</v>
      </c>
      <c r="F15" s="4">
        <v>480809</v>
      </c>
      <c r="G15" s="4">
        <v>9255.57</v>
      </c>
      <c r="H15" s="4">
        <v>13.3</v>
      </c>
    </row>
    <row r="16" spans="1:9">
      <c r="B16" s="1" t="s">
        <v>2630</v>
      </c>
      <c r="C16" s="9" t="s">
        <v>1841</v>
      </c>
      <c r="D16" s="1" t="s">
        <v>2077</v>
      </c>
      <c r="E16" s="1" t="s">
        <v>2081</v>
      </c>
      <c r="F16" s="4">
        <v>446113</v>
      </c>
      <c r="G16" s="4">
        <v>6366.03</v>
      </c>
      <c r="H16" s="4">
        <v>9.15</v>
      </c>
    </row>
    <row r="17" spans="2:8">
      <c r="B17" s="1" t="s">
        <v>2619</v>
      </c>
      <c r="C17" s="9" t="s">
        <v>1841</v>
      </c>
      <c r="D17" s="1" t="s">
        <v>2079</v>
      </c>
      <c r="E17" s="1" t="s">
        <v>2080</v>
      </c>
      <c r="F17" s="4">
        <v>428224</v>
      </c>
      <c r="G17" s="4">
        <v>6016.55</v>
      </c>
      <c r="H17" s="4">
        <v>8.65</v>
      </c>
    </row>
    <row r="18" spans="2:8">
      <c r="B18" s="1" t="s">
        <v>2944</v>
      </c>
      <c r="C18" s="9" t="s">
        <v>1841</v>
      </c>
      <c r="D18" s="1" t="s">
        <v>2083</v>
      </c>
      <c r="E18" s="1" t="s">
        <v>2084</v>
      </c>
      <c r="F18" s="4">
        <v>227524</v>
      </c>
      <c r="G18" s="4">
        <v>3413.09</v>
      </c>
      <c r="H18" s="4">
        <v>4.9000000000000004</v>
      </c>
    </row>
    <row r="19" spans="2:8">
      <c r="B19" s="1" t="s">
        <v>3060</v>
      </c>
      <c r="C19" s="9" t="s">
        <v>1841</v>
      </c>
      <c r="D19" s="1" t="s">
        <v>2142</v>
      </c>
      <c r="E19" s="1" t="s">
        <v>2387</v>
      </c>
      <c r="F19" s="4">
        <v>169559</v>
      </c>
      <c r="G19" s="4">
        <v>3161.43</v>
      </c>
      <c r="H19" s="4">
        <v>4.54</v>
      </c>
    </row>
    <row r="20" spans="2:8">
      <c r="B20" s="1" t="s">
        <v>2620</v>
      </c>
      <c r="C20" s="9" t="s">
        <v>1841</v>
      </c>
      <c r="D20" s="1" t="s">
        <v>2089</v>
      </c>
      <c r="E20" s="1" t="s">
        <v>2090</v>
      </c>
      <c r="F20" s="4">
        <v>588336</v>
      </c>
      <c r="G20" s="4">
        <v>2505.13</v>
      </c>
      <c r="H20" s="4">
        <v>3.6</v>
      </c>
    </row>
    <row r="21" spans="2:8">
      <c r="B21" s="1" t="s">
        <v>2945</v>
      </c>
      <c r="C21" s="9" t="s">
        <v>1841</v>
      </c>
      <c r="D21" s="1" t="s">
        <v>2085</v>
      </c>
      <c r="E21" s="1" t="s">
        <v>2086</v>
      </c>
      <c r="F21" s="4">
        <v>74196</v>
      </c>
      <c r="G21" s="4">
        <v>2478.89</v>
      </c>
      <c r="H21" s="4">
        <v>3.56</v>
      </c>
    </row>
    <row r="22" spans="2:8">
      <c r="B22" s="1" t="s">
        <v>2621</v>
      </c>
      <c r="C22" s="9" t="s">
        <v>1841</v>
      </c>
      <c r="D22" s="1" t="s">
        <v>2083</v>
      </c>
      <c r="E22" s="1" t="s">
        <v>2088</v>
      </c>
      <c r="F22" s="4">
        <v>64550</v>
      </c>
      <c r="G22" s="4">
        <v>2229.36</v>
      </c>
      <c r="H22" s="4">
        <v>3.2</v>
      </c>
    </row>
    <row r="23" spans="2:8">
      <c r="B23" s="1" t="s">
        <v>2946</v>
      </c>
      <c r="C23" s="9" t="s">
        <v>1841</v>
      </c>
      <c r="D23" s="1" t="s">
        <v>2077</v>
      </c>
      <c r="E23" s="1" t="s">
        <v>2087</v>
      </c>
      <c r="F23" s="4">
        <v>180606</v>
      </c>
      <c r="G23" s="4">
        <v>2140.1799999999998</v>
      </c>
      <c r="H23" s="4">
        <v>3.08</v>
      </c>
    </row>
    <row r="24" spans="2:8">
      <c r="B24" s="1" t="s">
        <v>2943</v>
      </c>
      <c r="C24" s="9" t="s">
        <v>1841</v>
      </c>
      <c r="D24" s="1" t="s">
        <v>2077</v>
      </c>
      <c r="E24" s="1" t="s">
        <v>2082</v>
      </c>
      <c r="F24" s="4">
        <v>92933</v>
      </c>
      <c r="G24" s="4">
        <v>2052.0500000000002</v>
      </c>
      <c r="H24" s="4">
        <v>2.95</v>
      </c>
    </row>
    <row r="25" spans="2:8">
      <c r="B25" s="1" t="s">
        <v>1204</v>
      </c>
      <c r="C25" s="9" t="s">
        <v>1841</v>
      </c>
      <c r="D25" s="1" t="s">
        <v>2077</v>
      </c>
      <c r="E25" s="1" t="s">
        <v>1205</v>
      </c>
      <c r="F25" s="4">
        <v>242823</v>
      </c>
      <c r="G25" s="4">
        <v>1915.02</v>
      </c>
      <c r="H25" s="4">
        <v>2.75</v>
      </c>
    </row>
    <row r="26" spans="2:8">
      <c r="B26" s="1" t="s">
        <v>3109</v>
      </c>
      <c r="C26" s="9" t="s">
        <v>1841</v>
      </c>
      <c r="D26" s="1" t="s">
        <v>2286</v>
      </c>
      <c r="E26" s="1" t="s">
        <v>1019</v>
      </c>
      <c r="F26" s="4">
        <v>56007</v>
      </c>
      <c r="G26" s="4">
        <v>1640.33</v>
      </c>
      <c r="H26" s="4">
        <v>2.36</v>
      </c>
    </row>
    <row r="27" spans="2:8">
      <c r="B27" s="1" t="s">
        <v>3150</v>
      </c>
      <c r="C27" s="9" t="s">
        <v>1841</v>
      </c>
      <c r="D27" s="1" t="s">
        <v>2104</v>
      </c>
      <c r="E27" s="1" t="s">
        <v>1053</v>
      </c>
      <c r="F27" s="4">
        <v>16528</v>
      </c>
      <c r="G27" s="4">
        <v>1427.11</v>
      </c>
      <c r="H27" s="4">
        <v>2.0499999999999998</v>
      </c>
    </row>
    <row r="28" spans="2:8">
      <c r="B28" s="1" t="s">
        <v>2947</v>
      </c>
      <c r="C28" s="9" t="s">
        <v>1841</v>
      </c>
      <c r="D28" s="1" t="s">
        <v>2089</v>
      </c>
      <c r="E28" s="1" t="s">
        <v>2091</v>
      </c>
      <c r="F28" s="4">
        <v>56093</v>
      </c>
      <c r="G28" s="4">
        <v>1313.75</v>
      </c>
      <c r="H28" s="4">
        <v>1.89</v>
      </c>
    </row>
    <row r="29" spans="2:8">
      <c r="B29" s="1" t="s">
        <v>3110</v>
      </c>
      <c r="C29" s="9" t="s">
        <v>1841</v>
      </c>
      <c r="D29" s="1" t="s">
        <v>2098</v>
      </c>
      <c r="E29" s="1" t="s">
        <v>1020</v>
      </c>
      <c r="F29" s="4">
        <v>68143</v>
      </c>
      <c r="G29" s="4">
        <v>1248.58</v>
      </c>
      <c r="H29" s="4">
        <v>1.79</v>
      </c>
    </row>
    <row r="30" spans="2:8">
      <c r="B30" s="1" t="s">
        <v>3027</v>
      </c>
      <c r="C30" s="9" t="s">
        <v>1841</v>
      </c>
      <c r="D30" s="1" t="s">
        <v>2132</v>
      </c>
      <c r="E30" s="1" t="s">
        <v>2338</v>
      </c>
      <c r="F30" s="4">
        <v>299691</v>
      </c>
      <c r="G30" s="4">
        <v>1062.55</v>
      </c>
      <c r="H30" s="4">
        <v>1.53</v>
      </c>
    </row>
    <row r="31" spans="2:8">
      <c r="B31" s="1" t="s">
        <v>2647</v>
      </c>
      <c r="C31" s="9" t="s">
        <v>1841</v>
      </c>
      <c r="D31" s="1" t="s">
        <v>2083</v>
      </c>
      <c r="E31" s="1" t="s">
        <v>2277</v>
      </c>
      <c r="F31" s="4">
        <v>67040</v>
      </c>
      <c r="G31" s="4">
        <v>1050.8499999999999</v>
      </c>
      <c r="H31" s="4">
        <v>1.51</v>
      </c>
    </row>
    <row r="32" spans="2:8">
      <c r="B32" s="1" t="s">
        <v>2624</v>
      </c>
      <c r="C32" s="9" t="s">
        <v>1841</v>
      </c>
      <c r="D32" s="1" t="s">
        <v>2149</v>
      </c>
      <c r="E32" s="1" t="s">
        <v>2257</v>
      </c>
      <c r="F32" s="4">
        <v>438989</v>
      </c>
      <c r="G32" s="4">
        <v>1020.74</v>
      </c>
      <c r="H32" s="4">
        <v>1.47</v>
      </c>
    </row>
    <row r="33" spans="2:8">
      <c r="B33" s="1" t="s">
        <v>3111</v>
      </c>
      <c r="C33" s="9" t="s">
        <v>1841</v>
      </c>
      <c r="D33" s="1" t="s">
        <v>2286</v>
      </c>
      <c r="E33" s="1" t="s">
        <v>1021</v>
      </c>
      <c r="F33" s="4">
        <v>8295</v>
      </c>
      <c r="G33" s="4">
        <v>1016.72</v>
      </c>
      <c r="H33" s="4">
        <v>1.46</v>
      </c>
    </row>
    <row r="34" spans="2:8">
      <c r="B34" s="1" t="s">
        <v>2648</v>
      </c>
      <c r="C34" s="9" t="s">
        <v>1841</v>
      </c>
      <c r="D34" s="1" t="s">
        <v>2094</v>
      </c>
      <c r="E34" s="1" t="s">
        <v>2095</v>
      </c>
      <c r="F34" s="4">
        <v>26067</v>
      </c>
      <c r="G34" s="4">
        <v>880.99</v>
      </c>
      <c r="H34" s="4">
        <v>1.27</v>
      </c>
    </row>
    <row r="35" spans="2:8">
      <c r="B35" s="1" t="s">
        <v>3044</v>
      </c>
      <c r="C35" s="9" t="s">
        <v>1841</v>
      </c>
      <c r="D35" s="1" t="s">
        <v>2132</v>
      </c>
      <c r="E35" s="1" t="s">
        <v>2359</v>
      </c>
      <c r="F35" s="4">
        <v>286454</v>
      </c>
      <c r="G35" s="4">
        <v>880.7</v>
      </c>
      <c r="H35" s="4">
        <v>1.27</v>
      </c>
    </row>
    <row r="36" spans="2:8">
      <c r="B36" s="1" t="s">
        <v>3026</v>
      </c>
      <c r="C36" s="9" t="s">
        <v>1841</v>
      </c>
      <c r="D36" s="1" t="s">
        <v>2092</v>
      </c>
      <c r="E36" s="1" t="s">
        <v>2337</v>
      </c>
      <c r="F36" s="4">
        <v>7354</v>
      </c>
      <c r="G36" s="4">
        <v>856.08</v>
      </c>
      <c r="H36" s="4">
        <v>1.23</v>
      </c>
    </row>
    <row r="37" spans="2:8">
      <c r="B37" s="1" t="s">
        <v>3112</v>
      </c>
      <c r="C37" s="9" t="s">
        <v>1841</v>
      </c>
      <c r="D37" s="1" t="s">
        <v>2286</v>
      </c>
      <c r="E37" s="1" t="s">
        <v>1022</v>
      </c>
      <c r="F37" s="4">
        <v>131898</v>
      </c>
      <c r="G37" s="4">
        <v>849.75</v>
      </c>
      <c r="H37" s="4">
        <v>1.22</v>
      </c>
    </row>
    <row r="38" spans="2:8">
      <c r="B38" s="1" t="s">
        <v>2973</v>
      </c>
      <c r="C38" s="9" t="s">
        <v>1841</v>
      </c>
      <c r="D38" s="1" t="s">
        <v>2156</v>
      </c>
      <c r="E38" s="1" t="s">
        <v>2157</v>
      </c>
      <c r="F38" s="4">
        <v>522632</v>
      </c>
      <c r="G38" s="4">
        <v>732.1</v>
      </c>
      <c r="H38" s="4">
        <v>1.05</v>
      </c>
    </row>
    <row r="39" spans="2:8">
      <c r="B39" s="1" t="s">
        <v>2641</v>
      </c>
      <c r="C39" s="9" t="s">
        <v>1841</v>
      </c>
      <c r="D39" s="1" t="s">
        <v>2149</v>
      </c>
      <c r="E39" s="1" t="s">
        <v>2276</v>
      </c>
      <c r="F39" s="4">
        <v>14046</v>
      </c>
      <c r="G39" s="4">
        <v>726.53</v>
      </c>
      <c r="H39" s="4">
        <v>1.04</v>
      </c>
    </row>
    <row r="40" spans="2:8">
      <c r="B40" s="1" t="s">
        <v>3113</v>
      </c>
      <c r="C40" s="9" t="s">
        <v>1841</v>
      </c>
      <c r="D40" s="1" t="s">
        <v>1023</v>
      </c>
      <c r="E40" s="1" t="s">
        <v>1024</v>
      </c>
      <c r="F40" s="4">
        <v>226361</v>
      </c>
      <c r="G40" s="4">
        <v>711</v>
      </c>
      <c r="H40" s="4">
        <v>1.02</v>
      </c>
    </row>
    <row r="41" spans="2:8">
      <c r="B41" s="1" t="s">
        <v>3223</v>
      </c>
      <c r="C41" s="9" t="s">
        <v>1841</v>
      </c>
      <c r="D41" s="1" t="s">
        <v>2094</v>
      </c>
      <c r="E41" s="1" t="s">
        <v>1263</v>
      </c>
      <c r="F41" s="4">
        <v>28589</v>
      </c>
      <c r="G41" s="4">
        <v>693.48</v>
      </c>
      <c r="H41" s="4">
        <v>1</v>
      </c>
    </row>
    <row r="42" spans="2:8">
      <c r="B42" s="1" t="s">
        <v>2637</v>
      </c>
      <c r="C42" s="9" t="s">
        <v>1841</v>
      </c>
      <c r="D42" s="1" t="s">
        <v>2104</v>
      </c>
      <c r="E42" s="1" t="s">
        <v>2266</v>
      </c>
      <c r="F42" s="4">
        <v>34386</v>
      </c>
      <c r="G42" s="4">
        <v>671.08</v>
      </c>
      <c r="H42" s="4">
        <v>0.96</v>
      </c>
    </row>
    <row r="43" spans="2:8">
      <c r="B43" s="1" t="s">
        <v>3036</v>
      </c>
      <c r="C43" s="9" t="s">
        <v>1841</v>
      </c>
      <c r="D43" s="1" t="s">
        <v>2092</v>
      </c>
      <c r="E43" s="1" t="s">
        <v>2350</v>
      </c>
      <c r="F43" s="4">
        <v>24258</v>
      </c>
      <c r="G43" s="4">
        <v>664.06</v>
      </c>
      <c r="H43" s="4">
        <v>0.95</v>
      </c>
    </row>
    <row r="44" spans="2:8">
      <c r="B44" s="1" t="s">
        <v>3031</v>
      </c>
      <c r="C44" s="9" t="s">
        <v>1841</v>
      </c>
      <c r="D44" s="1" t="s">
        <v>2156</v>
      </c>
      <c r="E44" s="1" t="s">
        <v>2342</v>
      </c>
      <c r="F44" s="4">
        <v>59966</v>
      </c>
      <c r="G44" s="4">
        <v>617.53</v>
      </c>
      <c r="H44" s="4">
        <v>0.89</v>
      </c>
    </row>
    <row r="45" spans="2:8">
      <c r="B45" s="1" t="s">
        <v>3196</v>
      </c>
      <c r="C45" s="9" t="s">
        <v>1841</v>
      </c>
      <c r="D45" s="1" t="s">
        <v>2083</v>
      </c>
      <c r="E45" s="1" t="s">
        <v>1172</v>
      </c>
      <c r="F45" s="4">
        <v>40089</v>
      </c>
      <c r="G45" s="4">
        <v>602.54</v>
      </c>
      <c r="H45" s="4">
        <v>0.87</v>
      </c>
    </row>
    <row r="46" spans="2:8">
      <c r="B46" s="1" t="s">
        <v>2346</v>
      </c>
      <c r="C46" s="9" t="s">
        <v>1841</v>
      </c>
      <c r="D46" s="1" t="s">
        <v>2270</v>
      </c>
      <c r="E46" s="1" t="s">
        <v>2347</v>
      </c>
      <c r="F46" s="4">
        <v>245493</v>
      </c>
      <c r="G46" s="4">
        <v>600.11</v>
      </c>
      <c r="H46" s="4">
        <v>0.86</v>
      </c>
    </row>
    <row r="47" spans="2:8">
      <c r="B47" s="1" t="s">
        <v>3051</v>
      </c>
      <c r="C47" s="9" t="s">
        <v>1841</v>
      </c>
      <c r="D47" s="1" t="s">
        <v>2366</v>
      </c>
      <c r="E47" s="1" t="s">
        <v>2367</v>
      </c>
      <c r="F47" s="4">
        <v>91507</v>
      </c>
      <c r="G47" s="4">
        <v>571.6</v>
      </c>
      <c r="H47" s="4">
        <v>0.82</v>
      </c>
    </row>
    <row r="48" spans="2:8">
      <c r="B48" s="1" t="s">
        <v>2631</v>
      </c>
      <c r="C48" s="9" t="s">
        <v>1841</v>
      </c>
      <c r="D48" s="1" t="s">
        <v>2194</v>
      </c>
      <c r="E48" s="1" t="s">
        <v>2262</v>
      </c>
      <c r="F48" s="4">
        <v>46641</v>
      </c>
      <c r="G48" s="4">
        <v>567.39</v>
      </c>
      <c r="H48" s="4">
        <v>0.82</v>
      </c>
    </row>
    <row r="49" spans="2:8">
      <c r="B49" s="1" t="s">
        <v>3114</v>
      </c>
      <c r="C49" s="9" t="s">
        <v>1841</v>
      </c>
      <c r="D49" s="1" t="s">
        <v>2286</v>
      </c>
      <c r="E49" s="1" t="s">
        <v>1025</v>
      </c>
      <c r="F49" s="4">
        <v>7010</v>
      </c>
      <c r="G49" s="4">
        <v>562.9</v>
      </c>
      <c r="H49" s="4">
        <v>0.81</v>
      </c>
    </row>
    <row r="50" spans="2:8">
      <c r="B50" s="1" t="s">
        <v>3039</v>
      </c>
      <c r="C50" s="9" t="s">
        <v>1841</v>
      </c>
      <c r="D50" s="1" t="s">
        <v>2353</v>
      </c>
      <c r="E50" s="1" t="s">
        <v>2354</v>
      </c>
      <c r="F50" s="4">
        <v>143556</v>
      </c>
      <c r="G50" s="4">
        <v>553.12</v>
      </c>
      <c r="H50" s="4">
        <v>0.79</v>
      </c>
    </row>
    <row r="51" spans="2:8">
      <c r="B51" s="1" t="s">
        <v>3115</v>
      </c>
      <c r="C51" s="9" t="s">
        <v>1841</v>
      </c>
      <c r="D51" s="1" t="s">
        <v>2098</v>
      </c>
      <c r="E51" s="1" t="s">
        <v>1026</v>
      </c>
      <c r="F51" s="4">
        <v>35556</v>
      </c>
      <c r="G51" s="4">
        <v>551.15</v>
      </c>
      <c r="H51" s="4">
        <v>0.79</v>
      </c>
    </row>
    <row r="52" spans="2:8">
      <c r="B52" s="1" t="s">
        <v>2638</v>
      </c>
      <c r="C52" s="9" t="s">
        <v>1841</v>
      </c>
      <c r="D52" s="1" t="s">
        <v>2268</v>
      </c>
      <c r="E52" s="1" t="s">
        <v>2269</v>
      </c>
      <c r="F52" s="4">
        <v>22662</v>
      </c>
      <c r="G52" s="4">
        <v>541.21</v>
      </c>
      <c r="H52" s="4">
        <v>0.78</v>
      </c>
    </row>
    <row r="53" spans="2:8">
      <c r="B53" s="1" t="s">
        <v>3153</v>
      </c>
      <c r="C53" s="9" t="s">
        <v>1841</v>
      </c>
      <c r="D53" s="1" t="s">
        <v>2104</v>
      </c>
      <c r="E53" s="1" t="s">
        <v>1056</v>
      </c>
      <c r="F53" s="4">
        <v>88460</v>
      </c>
      <c r="G53" s="4">
        <v>541.11</v>
      </c>
      <c r="H53" s="4">
        <v>0.78</v>
      </c>
    </row>
    <row r="54" spans="2:8">
      <c r="B54" s="1" t="s">
        <v>1206</v>
      </c>
      <c r="C54" s="9" t="s">
        <v>1841</v>
      </c>
      <c r="D54" s="1" t="s">
        <v>2104</v>
      </c>
      <c r="E54" s="1" t="s">
        <v>1207</v>
      </c>
      <c r="F54" s="4">
        <v>206918</v>
      </c>
      <c r="G54" s="4">
        <v>538.86</v>
      </c>
      <c r="H54" s="4">
        <v>0.77</v>
      </c>
    </row>
    <row r="55" spans="2:8">
      <c r="B55" s="1" t="s">
        <v>2646</v>
      </c>
      <c r="C55" s="9" t="s">
        <v>1841</v>
      </c>
      <c r="D55" s="1" t="s">
        <v>2106</v>
      </c>
      <c r="E55" s="1" t="s">
        <v>2108</v>
      </c>
      <c r="F55" s="4">
        <v>67665</v>
      </c>
      <c r="G55" s="4">
        <v>503.22</v>
      </c>
      <c r="H55" s="4">
        <v>0.72</v>
      </c>
    </row>
    <row r="56" spans="2:8">
      <c r="B56" s="1" t="s">
        <v>3208</v>
      </c>
      <c r="C56" s="9" t="s">
        <v>1841</v>
      </c>
      <c r="D56" s="1" t="s">
        <v>2106</v>
      </c>
      <c r="E56" s="1" t="s">
        <v>1208</v>
      </c>
      <c r="F56" s="4">
        <v>28327</v>
      </c>
      <c r="G56" s="4">
        <v>500.2</v>
      </c>
      <c r="H56" s="4">
        <v>0.72</v>
      </c>
    </row>
    <row r="57" spans="2:8">
      <c r="B57" s="1" t="s">
        <v>3118</v>
      </c>
      <c r="C57" s="9" t="s">
        <v>1841</v>
      </c>
      <c r="D57" s="1" t="s">
        <v>2286</v>
      </c>
      <c r="E57" s="1" t="s">
        <v>1029</v>
      </c>
      <c r="F57" s="4">
        <v>8686</v>
      </c>
      <c r="G57" s="4">
        <v>483.55</v>
      </c>
      <c r="H57" s="4">
        <v>0.69</v>
      </c>
    </row>
    <row r="58" spans="2:8">
      <c r="B58" s="1" t="s">
        <v>2628</v>
      </c>
      <c r="C58" s="9" t="s">
        <v>1841</v>
      </c>
      <c r="D58" s="1" t="s">
        <v>2096</v>
      </c>
      <c r="E58" s="1" t="s">
        <v>2100</v>
      </c>
      <c r="F58" s="4">
        <v>41158</v>
      </c>
      <c r="G58" s="4">
        <v>479.82</v>
      </c>
      <c r="H58" s="4">
        <v>0.69</v>
      </c>
    </row>
    <row r="59" spans="2:8">
      <c r="B59" s="1" t="s">
        <v>2950</v>
      </c>
      <c r="C59" s="9" t="s">
        <v>1841</v>
      </c>
      <c r="D59" s="1" t="s">
        <v>2098</v>
      </c>
      <c r="E59" s="1" t="s">
        <v>2099</v>
      </c>
      <c r="F59" s="4">
        <v>38554</v>
      </c>
      <c r="G59" s="4">
        <v>456.44</v>
      </c>
      <c r="H59" s="4">
        <v>0.66</v>
      </c>
    </row>
    <row r="60" spans="2:8">
      <c r="B60" s="1" t="s">
        <v>3064</v>
      </c>
      <c r="C60" s="9" t="s">
        <v>1841</v>
      </c>
      <c r="D60" s="1" t="s">
        <v>2115</v>
      </c>
      <c r="E60" s="1" t="s">
        <v>2391</v>
      </c>
      <c r="F60" s="4">
        <v>6385</v>
      </c>
      <c r="G60" s="4">
        <v>445.48</v>
      </c>
      <c r="H60" s="4">
        <v>0.64</v>
      </c>
    </row>
    <row r="61" spans="2:8">
      <c r="B61" s="1" t="s">
        <v>3197</v>
      </c>
      <c r="C61" s="9" t="s">
        <v>1841</v>
      </c>
      <c r="D61" s="1" t="s">
        <v>2083</v>
      </c>
      <c r="E61" s="1" t="s">
        <v>1175</v>
      </c>
      <c r="F61" s="4">
        <v>179522</v>
      </c>
      <c r="G61" s="4">
        <v>433.55</v>
      </c>
      <c r="H61" s="4">
        <v>0.62</v>
      </c>
    </row>
    <row r="62" spans="2:8">
      <c r="B62" s="1" t="s">
        <v>3224</v>
      </c>
      <c r="C62" s="9" t="s">
        <v>1841</v>
      </c>
      <c r="D62" s="1" t="s">
        <v>1264</v>
      </c>
      <c r="E62" s="1" t="s">
        <v>1265</v>
      </c>
      <c r="F62" s="4">
        <v>16461</v>
      </c>
      <c r="G62" s="4">
        <v>378.82</v>
      </c>
      <c r="H62" s="4">
        <v>0.54</v>
      </c>
    </row>
    <row r="63" spans="2:8">
      <c r="B63" s="1" t="s">
        <v>2967</v>
      </c>
      <c r="C63" s="9" t="s">
        <v>1841</v>
      </c>
      <c r="D63" s="1" t="s">
        <v>2077</v>
      </c>
      <c r="E63" s="1" t="s">
        <v>2145</v>
      </c>
      <c r="F63" s="4">
        <v>41622</v>
      </c>
      <c r="G63" s="4">
        <v>348.96</v>
      </c>
      <c r="H63" s="4">
        <v>0.5</v>
      </c>
    </row>
    <row r="64" spans="2:8">
      <c r="B64" s="1" t="s">
        <v>2658</v>
      </c>
      <c r="C64" s="9" t="s">
        <v>1841</v>
      </c>
      <c r="D64" s="1" t="s">
        <v>2286</v>
      </c>
      <c r="E64" s="1" t="s">
        <v>2287</v>
      </c>
      <c r="F64" s="4">
        <v>8205</v>
      </c>
      <c r="G64" s="4">
        <v>314.04000000000002</v>
      </c>
      <c r="H64" s="4">
        <v>0.45</v>
      </c>
    </row>
    <row r="65" spans="2:8" ht="13">
      <c r="B65" s="2" t="s">
        <v>1844</v>
      </c>
      <c r="C65" s="12"/>
      <c r="D65" s="2"/>
      <c r="E65" s="2"/>
      <c r="F65" s="14"/>
      <c r="G65" s="14">
        <f>SUM(G12:G64)</f>
        <v>69571.300000000017</v>
      </c>
      <c r="H65" s="14">
        <f>SUM(H12:H64)</f>
        <v>99.960000000000008</v>
      </c>
    </row>
    <row r="66" spans="2:8" ht="13">
      <c r="B66" s="2" t="s">
        <v>1845</v>
      </c>
      <c r="C66" s="12"/>
      <c r="D66" s="2"/>
      <c r="E66" s="2"/>
      <c r="F66" s="14"/>
      <c r="G66" s="14">
        <v>4.29</v>
      </c>
      <c r="H66" s="14">
        <v>0.01</v>
      </c>
    </row>
    <row r="67" spans="2:8" ht="13">
      <c r="B67" s="2" t="s">
        <v>1846</v>
      </c>
      <c r="C67" s="12"/>
      <c r="D67" s="2"/>
      <c r="E67" s="2"/>
      <c r="F67" s="14"/>
      <c r="G67" s="14">
        <v>69575.59</v>
      </c>
      <c r="H67" s="14">
        <v>99.97</v>
      </c>
    </row>
    <row r="68" spans="2:8" ht="13">
      <c r="B68" s="2" t="s">
        <v>2051</v>
      </c>
      <c r="C68" s="12"/>
      <c r="D68" s="2"/>
      <c r="E68" s="2"/>
      <c r="F68" s="14"/>
      <c r="G68" s="14">
        <v>11.372655699998141</v>
      </c>
      <c r="H68" s="14">
        <v>3.0000000000001137E-2</v>
      </c>
    </row>
    <row r="69" spans="2:8" ht="13">
      <c r="B69" s="2" t="s">
        <v>1853</v>
      </c>
      <c r="C69" s="12"/>
      <c r="D69" s="2"/>
      <c r="E69" s="2"/>
      <c r="F69" s="14"/>
      <c r="G69" s="14">
        <v>69586.962655700001</v>
      </c>
      <c r="H69" s="14">
        <v>100</v>
      </c>
    </row>
    <row r="70" spans="2:8">
      <c r="B70" s="1" t="s">
        <v>1854</v>
      </c>
    </row>
    <row r="71" spans="2:8" ht="13">
      <c r="B71" s="2" t="s">
        <v>1855</v>
      </c>
    </row>
    <row r="72" spans="2:8" ht="13">
      <c r="B72" s="2" t="s">
        <v>1856</v>
      </c>
      <c r="C72" s="9" t="s">
        <v>1857</v>
      </c>
    </row>
    <row r="73" spans="2:8" ht="13">
      <c r="B73" s="2" t="s">
        <v>1860</v>
      </c>
      <c r="C73" s="9" t="s">
        <v>1859</v>
      </c>
    </row>
    <row r="74" spans="2:8" ht="13">
      <c r="B74" s="2" t="s">
        <v>1861</v>
      </c>
      <c r="C74" s="9" t="s">
        <v>1859</v>
      </c>
    </row>
    <row r="75" spans="2:8" ht="13">
      <c r="B75" s="2" t="s">
        <v>1862</v>
      </c>
      <c r="C75" s="9" t="s">
        <v>1863</v>
      </c>
    </row>
    <row r="76" spans="2:8" ht="13">
      <c r="B76" s="2" t="s">
        <v>1274</v>
      </c>
      <c r="C76" s="12"/>
    </row>
    <row r="77" spans="2:8" ht="13">
      <c r="B77" s="2" t="s">
        <v>1275</v>
      </c>
      <c r="C77" s="12"/>
    </row>
    <row r="78" spans="2:8" ht="13">
      <c r="B78" s="2" t="s">
        <v>2928</v>
      </c>
      <c r="C78" s="12"/>
    </row>
    <row r="79" spans="2:8">
      <c r="B79" s="1" t="s">
        <v>1873</v>
      </c>
    </row>
    <row r="80" spans="2:8">
      <c r="B80" s="1" t="s">
        <v>2054</v>
      </c>
    </row>
    <row r="83" spans="2:4" ht="14.5">
      <c r="B83" s="37" t="s">
        <v>2055</v>
      </c>
      <c r="C83" s="39"/>
    </row>
    <row r="84" spans="2:4" ht="14.5">
      <c r="B84" s="37" t="s">
        <v>2056</v>
      </c>
      <c r="C84" s="40" t="s">
        <v>2057</v>
      </c>
    </row>
    <row r="85" spans="2:4" ht="14.5">
      <c r="B85" s="16" t="s">
        <v>2058</v>
      </c>
      <c r="C85" s="17" t="s">
        <v>2059</v>
      </c>
    </row>
    <row r="86" spans="2:4" ht="14.5">
      <c r="B86" s="16" t="s">
        <v>2060</v>
      </c>
      <c r="C86" s="17" t="s">
        <v>2059</v>
      </c>
    </row>
    <row r="87" spans="2:4" ht="14.5">
      <c r="B87" s="16" t="s">
        <v>2061</v>
      </c>
      <c r="C87" s="17" t="s">
        <v>2059</v>
      </c>
    </row>
    <row r="88" spans="2:4" ht="14.5">
      <c r="B88" s="16" t="s">
        <v>2062</v>
      </c>
      <c r="C88" s="17" t="s">
        <v>2059</v>
      </c>
    </row>
    <row r="89" spans="2:4" ht="14.5">
      <c r="B89" s="16" t="s">
        <v>2063</v>
      </c>
      <c r="C89" s="17" t="s">
        <v>2059</v>
      </c>
    </row>
    <row r="90" spans="2:4" ht="14.5">
      <c r="B90" s="16" t="s">
        <v>2064</v>
      </c>
      <c r="C90" s="17" t="s">
        <v>2059</v>
      </c>
    </row>
    <row r="91" spans="2:4" ht="14.5">
      <c r="B91" s="37" t="s">
        <v>2065</v>
      </c>
      <c r="C91" s="39" t="s">
        <v>2059</v>
      </c>
    </row>
    <row r="93" spans="2:4" ht="14.5">
      <c r="B93" s="16" t="s">
        <v>1882</v>
      </c>
      <c r="C93" s="17"/>
      <c r="D93" s="16"/>
    </row>
    <row r="94" spans="2:4" ht="29">
      <c r="B94" s="19" t="s">
        <v>1883</v>
      </c>
      <c r="C94" s="18" t="s">
        <v>1884</v>
      </c>
      <c r="D94" s="19" t="s">
        <v>1885</v>
      </c>
    </row>
    <row r="95" spans="2:4" ht="14.5">
      <c r="B95" s="16" t="s">
        <v>1859</v>
      </c>
      <c r="C95" s="17" t="s">
        <v>1859</v>
      </c>
      <c r="D95" s="16" t="s">
        <v>1859</v>
      </c>
    </row>
    <row r="97" spans="2:7" ht="13">
      <c r="B97" s="20" t="s">
        <v>1886</v>
      </c>
      <c r="C97" s="21">
        <v>45777</v>
      </c>
      <c r="D97" s="22"/>
      <c r="E97" s="22"/>
      <c r="F97" s="23"/>
    </row>
    <row r="98" spans="2:7" ht="13">
      <c r="B98" s="20" t="s">
        <v>1887</v>
      </c>
      <c r="C98" s="24" t="s">
        <v>1888</v>
      </c>
      <c r="D98" s="20" t="s">
        <v>1889</v>
      </c>
      <c r="E98" s="20" t="s">
        <v>1890</v>
      </c>
      <c r="F98" s="25" t="s">
        <v>1891</v>
      </c>
      <c r="G98" s="14"/>
    </row>
    <row r="99" spans="2:7">
      <c r="B99" s="22" t="s">
        <v>1859</v>
      </c>
      <c r="C99" s="26" t="s">
        <v>1859</v>
      </c>
      <c r="D99" s="22" t="s">
        <v>1859</v>
      </c>
      <c r="E99" s="22" t="s">
        <v>1859</v>
      </c>
      <c r="F99" s="27" t="s">
        <v>1859</v>
      </c>
    </row>
    <row r="102" spans="2:7" ht="13">
      <c r="B102" s="2" t="s">
        <v>1892</v>
      </c>
    </row>
    <row r="103" spans="2:7" ht="13">
      <c r="B103" s="2"/>
    </row>
    <row r="104" spans="2:7" ht="13">
      <c r="B104" s="2" t="s">
        <v>1893</v>
      </c>
    </row>
    <row r="105" spans="2:7" ht="13">
      <c r="B105" s="20" t="s">
        <v>1894</v>
      </c>
      <c r="C105" s="24" t="s">
        <v>1895</v>
      </c>
      <c r="D105" s="2"/>
    </row>
    <row r="106" spans="2:7">
      <c r="B106" s="22" t="s">
        <v>1859</v>
      </c>
      <c r="C106" s="26" t="s">
        <v>1859</v>
      </c>
    </row>
    <row r="108" spans="2:7" ht="13">
      <c r="B108" s="20" t="s">
        <v>1896</v>
      </c>
      <c r="C108" s="24" t="s">
        <v>1895</v>
      </c>
    </row>
    <row r="109" spans="2:7">
      <c r="B109" s="22" t="s">
        <v>1859</v>
      </c>
      <c r="C109" s="26" t="s">
        <v>1859</v>
      </c>
    </row>
    <row r="111" spans="2:7" ht="13">
      <c r="B111" s="20" t="s">
        <v>1897</v>
      </c>
      <c r="C111" s="24" t="s">
        <v>1898</v>
      </c>
    </row>
    <row r="112" spans="2:7">
      <c r="B112" s="22" t="s">
        <v>1859</v>
      </c>
      <c r="C112" s="26" t="s">
        <v>1859</v>
      </c>
    </row>
    <row r="114" spans="2:7" ht="13">
      <c r="B114" s="20" t="s">
        <v>1899</v>
      </c>
      <c r="C114" s="24" t="s">
        <v>1898</v>
      </c>
    </row>
    <row r="115" spans="2:7">
      <c r="B115" s="22" t="s">
        <v>1859</v>
      </c>
      <c r="C115" s="26" t="s">
        <v>1859</v>
      </c>
    </row>
    <row r="117" spans="2:7" ht="13">
      <c r="B117" s="20" t="s">
        <v>1900</v>
      </c>
      <c r="C117" s="24" t="s">
        <v>1859</v>
      </c>
    </row>
    <row r="119" spans="2:7" ht="13">
      <c r="B119" s="20" t="s">
        <v>1901</v>
      </c>
      <c r="C119" s="21">
        <v>45777</v>
      </c>
      <c r="D119" s="22"/>
      <c r="E119" s="22"/>
      <c r="F119" s="23"/>
    </row>
    <row r="120" spans="2:7" ht="13">
      <c r="B120" s="20" t="s">
        <v>1887</v>
      </c>
      <c r="C120" s="24" t="s">
        <v>1888</v>
      </c>
      <c r="D120" s="20" t="s">
        <v>1889</v>
      </c>
      <c r="E120" s="20" t="s">
        <v>1890</v>
      </c>
      <c r="F120" s="25" t="s">
        <v>1891</v>
      </c>
      <c r="G120" s="14"/>
    </row>
    <row r="121" spans="2:7">
      <c r="B121" s="22" t="s">
        <v>1859</v>
      </c>
      <c r="C121" s="26" t="s">
        <v>1859</v>
      </c>
      <c r="D121" s="22" t="s">
        <v>1859</v>
      </c>
      <c r="E121" s="22" t="s">
        <v>1859</v>
      </c>
      <c r="F121" s="27" t="s">
        <v>1859</v>
      </c>
    </row>
    <row r="122" spans="2:7" ht="13">
      <c r="B122" s="2" t="s">
        <v>1892</v>
      </c>
    </row>
    <row r="123" spans="2:7" ht="13">
      <c r="B123" s="2"/>
    </row>
    <row r="124" spans="2:7" ht="13">
      <c r="B124" s="2" t="s">
        <v>1893</v>
      </c>
    </row>
    <row r="125" spans="2:7" ht="13">
      <c r="B125" s="20" t="s">
        <v>1894</v>
      </c>
      <c r="C125" s="24" t="s">
        <v>1895</v>
      </c>
      <c r="D125" s="2"/>
    </row>
    <row r="126" spans="2:7">
      <c r="B126" s="22" t="s">
        <v>1859</v>
      </c>
      <c r="C126" s="26" t="s">
        <v>1859</v>
      </c>
    </row>
    <row r="128" spans="2:7" ht="13">
      <c r="B128" s="20" t="s">
        <v>1896</v>
      </c>
      <c r="C128" s="24" t="s">
        <v>1895</v>
      </c>
    </row>
    <row r="129" spans="2:6">
      <c r="B129" s="22" t="s">
        <v>1859</v>
      </c>
      <c r="C129" s="26" t="s">
        <v>1859</v>
      </c>
    </row>
    <row r="131" spans="2:6" ht="13">
      <c r="B131" s="20" t="s">
        <v>1897</v>
      </c>
      <c r="C131" s="24" t="s">
        <v>1898</v>
      </c>
    </row>
    <row r="132" spans="2:6">
      <c r="B132" s="22" t="s">
        <v>1859</v>
      </c>
      <c r="C132" s="26" t="s">
        <v>1859</v>
      </c>
    </row>
    <row r="134" spans="2:6" ht="13">
      <c r="B134" s="20" t="s">
        <v>1899</v>
      </c>
      <c r="C134" s="24" t="s">
        <v>1898</v>
      </c>
    </row>
    <row r="135" spans="2:6">
      <c r="B135" s="22" t="s">
        <v>1859</v>
      </c>
      <c r="C135" s="26" t="s">
        <v>1859</v>
      </c>
    </row>
    <row r="137" spans="2:6" ht="13">
      <c r="B137" s="20" t="s">
        <v>1900</v>
      </c>
      <c r="C137" s="24" t="s">
        <v>1859</v>
      </c>
    </row>
    <row r="140" spans="2:6" ht="13">
      <c r="B140" s="2" t="s">
        <v>1902</v>
      </c>
    </row>
    <row r="142" spans="2:6" ht="13">
      <c r="B142" s="20" t="s">
        <v>1887</v>
      </c>
      <c r="C142" s="24" t="s">
        <v>1903</v>
      </c>
      <c r="D142" s="20" t="s">
        <v>1904</v>
      </c>
      <c r="E142" s="20" t="s">
        <v>1905</v>
      </c>
      <c r="F142" s="14"/>
    </row>
    <row r="143" spans="2:6">
      <c r="B143" s="22" t="s">
        <v>1859</v>
      </c>
      <c r="C143" s="26" t="s">
        <v>1859</v>
      </c>
      <c r="D143" s="22" t="s">
        <v>1859</v>
      </c>
      <c r="E143" s="22" t="s">
        <v>1859</v>
      </c>
    </row>
    <row r="146" spans="2:80" ht="13">
      <c r="B146" s="2" t="s">
        <v>1906</v>
      </c>
      <c r="C146" s="12" t="s">
        <v>1859</v>
      </c>
      <c r="D146" s="2"/>
      <c r="E146" s="2"/>
      <c r="F146" s="14"/>
      <c r="G146" s="14"/>
      <c r="H146" s="14"/>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row>
    <row r="148" spans="2:80" ht="13">
      <c r="B148" s="2" t="s">
        <v>1907</v>
      </c>
    </row>
    <row r="150" spans="2:80" ht="13">
      <c r="B150" s="20" t="s">
        <v>1908</v>
      </c>
      <c r="C150" s="24" t="s">
        <v>1895</v>
      </c>
      <c r="D150" s="2"/>
    </row>
    <row r="151" spans="2:80">
      <c r="B151" s="22" t="s">
        <v>1859</v>
      </c>
      <c r="C151" s="26" t="s">
        <v>1859</v>
      </c>
    </row>
    <row r="154" spans="2:80" ht="13">
      <c r="B154" s="20" t="s">
        <v>1909</v>
      </c>
      <c r="C154" s="24" t="s">
        <v>1910</v>
      </c>
      <c r="D154" s="2"/>
    </row>
    <row r="155" spans="2:80">
      <c r="B155" s="22" t="s">
        <v>1859</v>
      </c>
      <c r="C155" s="26" t="s">
        <v>1859</v>
      </c>
    </row>
    <row r="158" spans="2:80" ht="13">
      <c r="B158" s="2" t="s">
        <v>1911</v>
      </c>
    </row>
    <row r="161" spans="2:80" ht="13">
      <c r="B161" s="2" t="s">
        <v>1912</v>
      </c>
    </row>
    <row r="163" spans="2:80" ht="13">
      <c r="B163" s="20" t="s">
        <v>1887</v>
      </c>
      <c r="C163" s="24" t="s">
        <v>1913</v>
      </c>
      <c r="D163" s="20" t="s">
        <v>1903</v>
      </c>
      <c r="E163" s="20" t="s">
        <v>1904</v>
      </c>
      <c r="F163" s="25" t="s">
        <v>1905</v>
      </c>
      <c r="G163" s="14"/>
    </row>
    <row r="164" spans="2:80">
      <c r="B164" s="22" t="s">
        <v>1859</v>
      </c>
      <c r="C164" s="26" t="s">
        <v>1859</v>
      </c>
      <c r="D164" s="22" t="s">
        <v>1859</v>
      </c>
      <c r="E164" s="22" t="s">
        <v>1859</v>
      </c>
      <c r="F164" s="27" t="s">
        <v>1859</v>
      </c>
    </row>
    <row r="167" spans="2:80" ht="13">
      <c r="B167" s="2" t="s">
        <v>1906</v>
      </c>
      <c r="C167" s="12" t="s">
        <v>1859</v>
      </c>
      <c r="D167" s="2"/>
      <c r="E167" s="2"/>
      <c r="F167" s="14"/>
      <c r="G167" s="14"/>
      <c r="H167" s="14"/>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row>
    <row r="169" spans="2:80" ht="13">
      <c r="B169" s="2" t="s">
        <v>1907</v>
      </c>
    </row>
    <row r="171" spans="2:80" ht="13">
      <c r="B171" s="20" t="s">
        <v>1908</v>
      </c>
      <c r="C171" s="24" t="s">
        <v>1895</v>
      </c>
      <c r="D171" s="2"/>
    </row>
    <row r="172" spans="2:80">
      <c r="B172" s="22" t="s">
        <v>1859</v>
      </c>
      <c r="C172" s="26" t="s">
        <v>1859</v>
      </c>
    </row>
    <row r="175" spans="2:80" ht="13">
      <c r="B175" s="20" t="s">
        <v>1909</v>
      </c>
      <c r="C175" s="24" t="s">
        <v>1910</v>
      </c>
      <c r="D175" s="2"/>
    </row>
    <row r="176" spans="2:80">
      <c r="B176" s="22" t="s">
        <v>1859</v>
      </c>
      <c r="C176" s="26" t="s">
        <v>1859</v>
      </c>
    </row>
    <row r="179" spans="2:7" ht="13">
      <c r="B179" s="2" t="s">
        <v>1911</v>
      </c>
    </row>
    <row r="182" spans="2:7" ht="13">
      <c r="B182" s="2" t="s">
        <v>1914</v>
      </c>
    </row>
    <row r="183" spans="2:7" ht="13">
      <c r="B183" s="20" t="s">
        <v>1887</v>
      </c>
      <c r="C183" s="24" t="s">
        <v>1915</v>
      </c>
      <c r="D183" s="20" t="s">
        <v>1916</v>
      </c>
      <c r="E183" s="20" t="s">
        <v>1917</v>
      </c>
      <c r="F183" s="25" t="s">
        <v>1918</v>
      </c>
      <c r="G183" s="14"/>
    </row>
    <row r="184" spans="2:7">
      <c r="B184" s="22" t="s">
        <v>1859</v>
      </c>
      <c r="C184" s="26" t="s">
        <v>1859</v>
      </c>
      <c r="D184" s="22" t="s">
        <v>1859</v>
      </c>
      <c r="E184" s="22" t="s">
        <v>1859</v>
      </c>
      <c r="F184" s="27" t="s">
        <v>1859</v>
      </c>
    </row>
    <row r="185" spans="2:7">
      <c r="B185" s="1" t="s">
        <v>1919</v>
      </c>
    </row>
  </sheetData>
  <mergeCells count="3">
    <mergeCell ref="B1:E1"/>
    <mergeCell ref="C3:C7"/>
    <mergeCell ref="D3:D7"/>
  </mergeCells>
  <phoneticPr fontId="0" type="noConversion"/>
  <hyperlinks>
    <hyperlink ref="A1" location="Index!A1" display="Index" xr:uid="{74A12DF5-A910-440F-B01A-3BE59AD27806}"/>
  </hyperlinks>
  <pageMargins left="0.75" right="0.75" top="1" bottom="1" header="0.5" footer="0.5"/>
  <headerFooter alignWithMargins="0"/>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B4740-3F87-4B0E-A034-AB3D4674BE2D}">
  <sheetPr codeName="Sheet41"/>
  <dimension ref="A1:CB206"/>
  <sheetViews>
    <sheetView workbookViewId="0">
      <selection activeCell="E6" sqref="E6"/>
    </sheetView>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9.81640625" style="1" customWidth="1"/>
    <col min="6" max="6" width="29" style="4" bestFit="1" customWidth="1"/>
    <col min="7" max="7" width="18.1796875" style="4" bestFit="1" customWidth="1"/>
    <col min="8" max="8" width="9.1796875" style="4" bestFit="1"/>
    <col min="9" max="16384" width="9.1796875" style="1"/>
  </cols>
  <sheetData>
    <row r="1" spans="1:9" ht="13">
      <c r="A1" s="3" t="s">
        <v>1693</v>
      </c>
      <c r="B1" s="206" t="s">
        <v>1778</v>
      </c>
      <c r="C1" s="206"/>
      <c r="D1" s="206"/>
      <c r="E1" s="206"/>
    </row>
    <row r="3" spans="1:9" ht="14.5">
      <c r="B3" s="5" t="s">
        <v>1778</v>
      </c>
      <c r="C3" s="207"/>
      <c r="D3" s="208"/>
      <c r="E3" s="6"/>
    </row>
    <row r="4" spans="1:9" ht="14.5">
      <c r="B4" s="29" t="s">
        <v>1276</v>
      </c>
      <c r="C4" s="207"/>
      <c r="D4" s="208"/>
      <c r="E4" s="6"/>
    </row>
    <row r="5" spans="1:9" ht="14.5">
      <c r="B5" s="29" t="s">
        <v>1829</v>
      </c>
      <c r="C5" s="207"/>
      <c r="D5" s="208"/>
      <c r="E5" s="6"/>
    </row>
    <row r="6" spans="1:9" ht="14.5">
      <c r="B6" s="29" t="s">
        <v>1277</v>
      </c>
      <c r="C6" s="207"/>
      <c r="D6" s="208"/>
      <c r="E6" s="6"/>
    </row>
    <row r="7" spans="1:9" ht="14.5">
      <c r="B7" s="7" t="s">
        <v>1278</v>
      </c>
      <c r="C7" s="207"/>
      <c r="D7" s="208"/>
      <c r="E7" s="6"/>
    </row>
    <row r="8" spans="1:9" ht="29">
      <c r="B8" s="7" t="s">
        <v>1832</v>
      </c>
      <c r="C8" s="8" t="s">
        <v>1833</v>
      </c>
      <c r="D8" s="8" t="s">
        <v>1834</v>
      </c>
      <c r="E8" s="6"/>
    </row>
    <row r="10" spans="1:9">
      <c r="B10" s="1" t="s">
        <v>1847</v>
      </c>
    </row>
    <row r="12" spans="1:9" ht="13">
      <c r="B12" s="10" t="s">
        <v>1835</v>
      </c>
      <c r="C12" s="11" t="s">
        <v>1836</v>
      </c>
      <c r="D12" s="10" t="s">
        <v>1837</v>
      </c>
      <c r="E12" s="10" t="s">
        <v>1838</v>
      </c>
      <c r="F12" s="13" t="s">
        <v>1848</v>
      </c>
      <c r="G12" s="13" t="s">
        <v>1849</v>
      </c>
      <c r="H12" s="13" t="s">
        <v>1850</v>
      </c>
      <c r="I12" s="2" t="s">
        <v>1851</v>
      </c>
    </row>
    <row r="13" spans="1:9" ht="13">
      <c r="B13" s="2" t="s">
        <v>1839</v>
      </c>
    </row>
    <row r="14" spans="1:9" ht="13">
      <c r="B14" s="2" t="s">
        <v>1840</v>
      </c>
    </row>
    <row r="15" spans="1:9">
      <c r="B15" s="1" t="s">
        <v>2618</v>
      </c>
      <c r="C15" s="9" t="s">
        <v>1841</v>
      </c>
      <c r="D15" s="1" t="s">
        <v>2077</v>
      </c>
      <c r="E15" s="1" t="s">
        <v>2078</v>
      </c>
      <c r="F15" s="4">
        <v>800000</v>
      </c>
      <c r="G15" s="4">
        <v>15400</v>
      </c>
      <c r="H15" s="4">
        <v>5.24</v>
      </c>
    </row>
    <row r="16" spans="1:9">
      <c r="B16" s="1" t="s">
        <v>2946</v>
      </c>
      <c r="C16" s="9" t="s">
        <v>1841</v>
      </c>
      <c r="D16" s="1" t="s">
        <v>2077</v>
      </c>
      <c r="E16" s="1" t="s">
        <v>2087</v>
      </c>
      <c r="F16" s="4">
        <v>1200000</v>
      </c>
      <c r="G16" s="4">
        <v>14220</v>
      </c>
      <c r="H16" s="4">
        <v>4.84</v>
      </c>
    </row>
    <row r="17" spans="2:8">
      <c r="B17" s="1" t="s">
        <v>3060</v>
      </c>
      <c r="C17" s="9" t="s">
        <v>1841</v>
      </c>
      <c r="D17" s="1" t="s">
        <v>2142</v>
      </c>
      <c r="E17" s="1" t="s">
        <v>2387</v>
      </c>
      <c r="F17" s="4">
        <v>625000</v>
      </c>
      <c r="G17" s="4">
        <v>11653.13</v>
      </c>
      <c r="H17" s="4">
        <v>3.97</v>
      </c>
    </row>
    <row r="18" spans="2:8">
      <c r="B18" s="1" t="s">
        <v>3196</v>
      </c>
      <c r="C18" s="9" t="s">
        <v>1841</v>
      </c>
      <c r="D18" s="1" t="s">
        <v>2083</v>
      </c>
      <c r="E18" s="1" t="s">
        <v>1172</v>
      </c>
      <c r="F18" s="4">
        <v>724000</v>
      </c>
      <c r="G18" s="4">
        <v>10881.72</v>
      </c>
      <c r="H18" s="4">
        <v>3.7</v>
      </c>
    </row>
    <row r="19" spans="2:8">
      <c r="B19" s="1" t="s">
        <v>2619</v>
      </c>
      <c r="C19" s="9" t="s">
        <v>1841</v>
      </c>
      <c r="D19" s="1" t="s">
        <v>2079</v>
      </c>
      <c r="E19" s="1" t="s">
        <v>2080</v>
      </c>
      <c r="F19" s="4">
        <v>700000</v>
      </c>
      <c r="G19" s="4">
        <v>9835</v>
      </c>
      <c r="H19" s="4">
        <v>3.35</v>
      </c>
    </row>
    <row r="20" spans="2:8">
      <c r="B20" s="1" t="s">
        <v>1204</v>
      </c>
      <c r="C20" s="9" t="s">
        <v>1841</v>
      </c>
      <c r="D20" s="1" t="s">
        <v>2077</v>
      </c>
      <c r="E20" s="1" t="s">
        <v>1205</v>
      </c>
      <c r="F20" s="4">
        <v>1240000</v>
      </c>
      <c r="G20" s="4">
        <v>9779.26</v>
      </c>
      <c r="H20" s="4">
        <v>3.33</v>
      </c>
    </row>
    <row r="21" spans="2:8">
      <c r="B21" s="1" t="s">
        <v>2944</v>
      </c>
      <c r="C21" s="9" t="s">
        <v>1841</v>
      </c>
      <c r="D21" s="1" t="s">
        <v>2083</v>
      </c>
      <c r="E21" s="1" t="s">
        <v>2084</v>
      </c>
      <c r="F21" s="4">
        <v>550000</v>
      </c>
      <c r="G21" s="4">
        <v>8250.5499999999993</v>
      </c>
      <c r="H21" s="4">
        <v>2.81</v>
      </c>
    </row>
    <row r="22" spans="2:8">
      <c r="B22" s="1" t="s">
        <v>3027</v>
      </c>
      <c r="C22" s="9" t="s">
        <v>1841</v>
      </c>
      <c r="D22" s="1" t="s">
        <v>2132</v>
      </c>
      <c r="E22" s="1" t="s">
        <v>2338</v>
      </c>
      <c r="F22" s="4">
        <v>2325000</v>
      </c>
      <c r="G22" s="4">
        <v>8243.2900000000009</v>
      </c>
      <c r="H22" s="4">
        <v>2.81</v>
      </c>
    </row>
    <row r="23" spans="2:8">
      <c r="B23" s="1" t="s">
        <v>3225</v>
      </c>
      <c r="C23" s="9" t="s">
        <v>1841</v>
      </c>
      <c r="D23" s="1" t="s">
        <v>2104</v>
      </c>
      <c r="E23" s="1" t="s">
        <v>1279</v>
      </c>
      <c r="F23" s="4">
        <v>682444</v>
      </c>
      <c r="G23" s="4">
        <v>6894.05</v>
      </c>
      <c r="H23" s="4">
        <v>2.35</v>
      </c>
    </row>
    <row r="24" spans="2:8">
      <c r="B24" s="1" t="s">
        <v>3209</v>
      </c>
      <c r="C24" s="9" t="s">
        <v>1841</v>
      </c>
      <c r="D24" s="1" t="s">
        <v>2104</v>
      </c>
      <c r="E24" s="1" t="s">
        <v>1209</v>
      </c>
      <c r="F24" s="4">
        <v>1661428</v>
      </c>
      <c r="G24" s="4">
        <v>6768.66</v>
      </c>
      <c r="H24" s="4">
        <v>2.2999999999999998</v>
      </c>
    </row>
    <row r="25" spans="2:8">
      <c r="B25" s="1" t="s">
        <v>1136</v>
      </c>
      <c r="C25" s="9" t="s">
        <v>1841</v>
      </c>
      <c r="D25" s="1" t="s">
        <v>2077</v>
      </c>
      <c r="E25" s="1" t="s">
        <v>1137</v>
      </c>
      <c r="F25" s="4">
        <v>1150000</v>
      </c>
      <c r="G25" s="4">
        <v>6506.7</v>
      </c>
      <c r="H25" s="4">
        <v>2.21</v>
      </c>
    </row>
    <row r="26" spans="2:8">
      <c r="B26" s="1" t="s">
        <v>3064</v>
      </c>
      <c r="C26" s="9" t="s">
        <v>1841</v>
      </c>
      <c r="D26" s="1" t="s">
        <v>2115</v>
      </c>
      <c r="E26" s="1" t="s">
        <v>2391</v>
      </c>
      <c r="F26" s="4">
        <v>89914</v>
      </c>
      <c r="G26" s="4">
        <v>6273.3</v>
      </c>
      <c r="H26" s="4">
        <v>2.14</v>
      </c>
    </row>
    <row r="27" spans="2:8">
      <c r="B27" s="1" t="s">
        <v>3226</v>
      </c>
      <c r="C27" s="9" t="s">
        <v>1841</v>
      </c>
      <c r="D27" s="1" t="s">
        <v>2151</v>
      </c>
      <c r="E27" s="1" t="s">
        <v>1280</v>
      </c>
      <c r="F27" s="4">
        <v>1700000</v>
      </c>
      <c r="G27" s="4">
        <v>5791.9</v>
      </c>
      <c r="H27" s="4">
        <v>1.97</v>
      </c>
    </row>
    <row r="28" spans="2:8">
      <c r="B28" s="1" t="s">
        <v>2624</v>
      </c>
      <c r="C28" s="9" t="s">
        <v>1841</v>
      </c>
      <c r="D28" s="1" t="s">
        <v>2149</v>
      </c>
      <c r="E28" s="1" t="s">
        <v>2257</v>
      </c>
      <c r="F28" s="4">
        <v>2400000</v>
      </c>
      <c r="G28" s="4">
        <v>5580.48</v>
      </c>
      <c r="H28" s="4">
        <v>1.9</v>
      </c>
    </row>
    <row r="29" spans="2:8">
      <c r="B29" s="1" t="s">
        <v>3221</v>
      </c>
      <c r="C29" s="9" t="s">
        <v>1841</v>
      </c>
      <c r="D29" s="1" t="s">
        <v>2109</v>
      </c>
      <c r="E29" s="1" t="s">
        <v>1248</v>
      </c>
      <c r="F29" s="4">
        <v>3800000</v>
      </c>
      <c r="G29" s="4">
        <v>5064.26</v>
      </c>
      <c r="H29" s="4">
        <v>1.72</v>
      </c>
    </row>
    <row r="30" spans="2:8">
      <c r="B30" s="1" t="s">
        <v>3180</v>
      </c>
      <c r="C30" s="9" t="s">
        <v>1841</v>
      </c>
      <c r="D30" s="1" t="s">
        <v>2127</v>
      </c>
      <c r="E30" s="1" t="s">
        <v>1125</v>
      </c>
      <c r="F30" s="4">
        <v>115000</v>
      </c>
      <c r="G30" s="4">
        <v>5030.5600000000004</v>
      </c>
      <c r="H30" s="4">
        <v>1.71</v>
      </c>
    </row>
    <row r="31" spans="2:8">
      <c r="B31" s="1" t="s">
        <v>3162</v>
      </c>
      <c r="C31" s="9" t="s">
        <v>1841</v>
      </c>
      <c r="D31" s="1" t="s">
        <v>2077</v>
      </c>
      <c r="E31" s="1" t="s">
        <v>1089</v>
      </c>
      <c r="F31" s="4">
        <v>3000000</v>
      </c>
      <c r="G31" s="4">
        <v>4968.6000000000004</v>
      </c>
      <c r="H31" s="4">
        <v>1.69</v>
      </c>
    </row>
    <row r="32" spans="2:8">
      <c r="B32" s="1" t="s">
        <v>2956</v>
      </c>
      <c r="C32" s="9" t="s">
        <v>1841</v>
      </c>
      <c r="D32" s="1" t="s">
        <v>2104</v>
      </c>
      <c r="E32" s="1" t="s">
        <v>2117</v>
      </c>
      <c r="F32" s="4">
        <v>680000</v>
      </c>
      <c r="G32" s="4">
        <v>4863.0200000000004</v>
      </c>
      <c r="H32" s="4">
        <v>1.66</v>
      </c>
    </row>
    <row r="33" spans="2:8">
      <c r="B33" s="1" t="s">
        <v>3116</v>
      </c>
      <c r="C33" s="9" t="s">
        <v>1841</v>
      </c>
      <c r="D33" s="1" t="s">
        <v>2098</v>
      </c>
      <c r="E33" s="1" t="s">
        <v>1027</v>
      </c>
      <c r="F33" s="4">
        <v>231000</v>
      </c>
      <c r="G33" s="4">
        <v>4840.84</v>
      </c>
      <c r="H33" s="4">
        <v>1.65</v>
      </c>
    </row>
    <row r="34" spans="2:8">
      <c r="B34" s="1" t="s">
        <v>3121</v>
      </c>
      <c r="C34" s="9" t="s">
        <v>1841</v>
      </c>
      <c r="D34" s="1" t="s">
        <v>2122</v>
      </c>
      <c r="E34" s="1" t="s">
        <v>1032</v>
      </c>
      <c r="F34" s="4">
        <v>130000</v>
      </c>
      <c r="G34" s="4">
        <v>4732.26</v>
      </c>
      <c r="H34" s="4">
        <v>1.61</v>
      </c>
    </row>
    <row r="35" spans="2:8">
      <c r="B35" s="1" t="s">
        <v>3039</v>
      </c>
      <c r="C35" s="9" t="s">
        <v>1841</v>
      </c>
      <c r="D35" s="1" t="s">
        <v>2353</v>
      </c>
      <c r="E35" s="1" t="s">
        <v>2354</v>
      </c>
      <c r="F35" s="4">
        <v>1200000</v>
      </c>
      <c r="G35" s="4">
        <v>4623.6000000000004</v>
      </c>
      <c r="H35" s="4">
        <v>1.57</v>
      </c>
    </row>
    <row r="36" spans="2:8">
      <c r="B36" s="1" t="s">
        <v>3210</v>
      </c>
      <c r="C36" s="9" t="s">
        <v>1841</v>
      </c>
      <c r="D36" s="1" t="s">
        <v>2104</v>
      </c>
      <c r="E36" s="1" t="s">
        <v>1210</v>
      </c>
      <c r="F36" s="4">
        <v>1100000</v>
      </c>
      <c r="G36" s="4">
        <v>4621.1000000000004</v>
      </c>
      <c r="H36" s="4">
        <v>1.57</v>
      </c>
    </row>
    <row r="37" spans="2:8">
      <c r="B37" s="1" t="s">
        <v>3079</v>
      </c>
      <c r="C37" s="9" t="s">
        <v>1841</v>
      </c>
      <c r="D37" s="1" t="s">
        <v>2109</v>
      </c>
      <c r="E37" s="1" t="s">
        <v>2411</v>
      </c>
      <c r="F37" s="4">
        <v>170000</v>
      </c>
      <c r="G37" s="4">
        <v>4547.67</v>
      </c>
      <c r="H37" s="4">
        <v>1.55</v>
      </c>
    </row>
    <row r="38" spans="2:8">
      <c r="B38" s="1" t="s">
        <v>3160</v>
      </c>
      <c r="C38" s="9" t="s">
        <v>1841</v>
      </c>
      <c r="D38" s="1" t="s">
        <v>2077</v>
      </c>
      <c r="E38" s="1" t="s">
        <v>1087</v>
      </c>
      <c r="F38" s="4">
        <v>2300000</v>
      </c>
      <c r="G38" s="4">
        <v>4523.6400000000003</v>
      </c>
      <c r="H38" s="4">
        <v>1.54</v>
      </c>
    </row>
    <row r="39" spans="2:8">
      <c r="B39" s="1" t="s">
        <v>2659</v>
      </c>
      <c r="C39" s="9" t="s">
        <v>1841</v>
      </c>
      <c r="D39" s="1" t="s">
        <v>2106</v>
      </c>
      <c r="E39" s="1" t="s">
        <v>2107</v>
      </c>
      <c r="F39" s="4">
        <v>238839</v>
      </c>
      <c r="G39" s="4">
        <v>4481.8100000000004</v>
      </c>
      <c r="H39" s="4">
        <v>1.53</v>
      </c>
    </row>
    <row r="40" spans="2:8">
      <c r="B40" s="1" t="s">
        <v>3172</v>
      </c>
      <c r="C40" s="9" t="s">
        <v>1841</v>
      </c>
      <c r="D40" s="1" t="s">
        <v>2115</v>
      </c>
      <c r="E40" s="1" t="s">
        <v>1105</v>
      </c>
      <c r="F40" s="4">
        <v>155000</v>
      </c>
      <c r="G40" s="4">
        <v>4292.1099999999997</v>
      </c>
      <c r="H40" s="4">
        <v>1.46</v>
      </c>
    </row>
    <row r="41" spans="2:8">
      <c r="B41" s="1" t="s">
        <v>3087</v>
      </c>
      <c r="C41" s="9" t="s">
        <v>1841</v>
      </c>
      <c r="D41" s="1" t="s">
        <v>2115</v>
      </c>
      <c r="E41" s="1" t="s">
        <v>2419</v>
      </c>
      <c r="F41" s="4">
        <v>850000</v>
      </c>
      <c r="G41" s="4">
        <v>4292.08</v>
      </c>
      <c r="H41" s="4">
        <v>1.46</v>
      </c>
    </row>
    <row r="42" spans="2:8">
      <c r="B42" s="1" t="s">
        <v>3120</v>
      </c>
      <c r="C42" s="9" t="s">
        <v>1841</v>
      </c>
      <c r="D42" s="1" t="s">
        <v>2098</v>
      </c>
      <c r="E42" s="1" t="s">
        <v>1031</v>
      </c>
      <c r="F42" s="4">
        <v>629842</v>
      </c>
      <c r="G42" s="4">
        <v>3803.3</v>
      </c>
      <c r="H42" s="4">
        <v>1.29</v>
      </c>
    </row>
    <row r="43" spans="2:8">
      <c r="B43" s="1" t="s">
        <v>1281</v>
      </c>
      <c r="C43" s="9" t="s">
        <v>1841</v>
      </c>
      <c r="D43" s="1" t="s">
        <v>2149</v>
      </c>
      <c r="E43" s="1" t="s">
        <v>1282</v>
      </c>
      <c r="F43" s="4">
        <v>3205110</v>
      </c>
      <c r="G43" s="4">
        <v>3797.41</v>
      </c>
      <c r="H43" s="4">
        <v>1.29</v>
      </c>
    </row>
    <row r="44" spans="2:8">
      <c r="B44" s="1" t="s">
        <v>2953</v>
      </c>
      <c r="C44" s="9" t="s">
        <v>1841</v>
      </c>
      <c r="D44" s="1" t="s">
        <v>2112</v>
      </c>
      <c r="E44" s="1" t="s">
        <v>2113</v>
      </c>
      <c r="F44" s="4">
        <v>211558</v>
      </c>
      <c r="G44" s="4">
        <v>3707.55</v>
      </c>
      <c r="H44" s="4">
        <v>1.26</v>
      </c>
    </row>
    <row r="45" spans="2:8">
      <c r="B45" s="1" t="s">
        <v>3075</v>
      </c>
      <c r="C45" s="9" t="s">
        <v>1841</v>
      </c>
      <c r="D45" s="1" t="s">
        <v>2160</v>
      </c>
      <c r="E45" s="1" t="s">
        <v>2405</v>
      </c>
      <c r="F45" s="4">
        <v>269606</v>
      </c>
      <c r="G45" s="4">
        <v>3707.35</v>
      </c>
      <c r="H45" s="4">
        <v>1.26</v>
      </c>
    </row>
    <row r="46" spans="2:8">
      <c r="B46" s="1" t="s">
        <v>3178</v>
      </c>
      <c r="C46" s="9" t="s">
        <v>1841</v>
      </c>
      <c r="D46" s="1" t="s">
        <v>2083</v>
      </c>
      <c r="E46" s="1" t="s">
        <v>1123</v>
      </c>
      <c r="F46" s="4">
        <v>49366</v>
      </c>
      <c r="G46" s="4">
        <v>3606.19</v>
      </c>
      <c r="H46" s="4">
        <v>1.23</v>
      </c>
    </row>
    <row r="47" spans="2:8">
      <c r="B47" s="1" t="s">
        <v>2626</v>
      </c>
      <c r="C47" s="9" t="s">
        <v>1841</v>
      </c>
      <c r="D47" s="1" t="s">
        <v>2101</v>
      </c>
      <c r="E47" s="1" t="s">
        <v>2187</v>
      </c>
      <c r="F47" s="4">
        <v>144637</v>
      </c>
      <c r="G47" s="4">
        <v>3551.85</v>
      </c>
      <c r="H47" s="4">
        <v>1.21</v>
      </c>
    </row>
    <row r="48" spans="2:8">
      <c r="B48" s="1" t="s">
        <v>3004</v>
      </c>
      <c r="C48" s="9" t="s">
        <v>1841</v>
      </c>
      <c r="D48" s="1" t="s">
        <v>2212</v>
      </c>
      <c r="E48" s="1" t="s">
        <v>2213</v>
      </c>
      <c r="F48" s="4">
        <v>335000</v>
      </c>
      <c r="G48" s="4">
        <v>3493.05</v>
      </c>
      <c r="H48" s="4">
        <v>1.19</v>
      </c>
    </row>
    <row r="49" spans="2:8">
      <c r="B49" s="1" t="s">
        <v>3063</v>
      </c>
      <c r="C49" s="9" t="s">
        <v>1841</v>
      </c>
      <c r="D49" s="1" t="s">
        <v>2140</v>
      </c>
      <c r="E49" s="1" t="s">
        <v>2390</v>
      </c>
      <c r="F49" s="4">
        <v>120000</v>
      </c>
      <c r="G49" s="4">
        <v>3474.48</v>
      </c>
      <c r="H49" s="4">
        <v>1.18</v>
      </c>
    </row>
    <row r="50" spans="2:8">
      <c r="B50" s="1" t="s">
        <v>3184</v>
      </c>
      <c r="C50" s="9" t="s">
        <v>1841</v>
      </c>
      <c r="D50" s="1" t="s">
        <v>2109</v>
      </c>
      <c r="E50" s="1" t="s">
        <v>1133</v>
      </c>
      <c r="F50" s="4">
        <v>365000</v>
      </c>
      <c r="G50" s="4">
        <v>3263.83</v>
      </c>
      <c r="H50" s="4">
        <v>1.1100000000000001</v>
      </c>
    </row>
    <row r="51" spans="2:8">
      <c r="B51" s="1" t="s">
        <v>3026</v>
      </c>
      <c r="C51" s="9" t="s">
        <v>1841</v>
      </c>
      <c r="D51" s="1" t="s">
        <v>2092</v>
      </c>
      <c r="E51" s="1" t="s">
        <v>2337</v>
      </c>
      <c r="F51" s="4">
        <v>27950</v>
      </c>
      <c r="G51" s="4">
        <v>3253.66</v>
      </c>
      <c r="H51" s="4">
        <v>1.1100000000000001</v>
      </c>
    </row>
    <row r="52" spans="2:8">
      <c r="B52" s="1" t="s">
        <v>3227</v>
      </c>
      <c r="C52" s="9" t="s">
        <v>1841</v>
      </c>
      <c r="D52" s="1" t="s">
        <v>2140</v>
      </c>
      <c r="E52" s="1" t="s">
        <v>1283</v>
      </c>
      <c r="F52" s="4">
        <v>200000</v>
      </c>
      <c r="G52" s="4">
        <v>3239.6</v>
      </c>
      <c r="H52" s="4">
        <v>1.1000000000000001</v>
      </c>
    </row>
    <row r="53" spans="2:8">
      <c r="B53" s="1" t="s">
        <v>3028</v>
      </c>
      <c r="C53" s="9" t="s">
        <v>1841</v>
      </c>
      <c r="D53" s="1" t="s">
        <v>2092</v>
      </c>
      <c r="E53" s="1" t="s">
        <v>2339</v>
      </c>
      <c r="F53" s="4">
        <v>590000</v>
      </c>
      <c r="G53" s="4">
        <v>3184.23</v>
      </c>
      <c r="H53" s="4">
        <v>1.08</v>
      </c>
    </row>
    <row r="54" spans="2:8">
      <c r="B54" s="1" t="s">
        <v>3228</v>
      </c>
      <c r="C54" s="9" t="s">
        <v>1841</v>
      </c>
      <c r="D54" s="1" t="s">
        <v>2201</v>
      </c>
      <c r="E54" s="1" t="s">
        <v>1284</v>
      </c>
      <c r="F54" s="4">
        <v>307797</v>
      </c>
      <c r="G54" s="4">
        <v>2952.08</v>
      </c>
      <c r="H54" s="4">
        <v>1</v>
      </c>
    </row>
    <row r="55" spans="2:8">
      <c r="B55" s="1" t="s">
        <v>3067</v>
      </c>
      <c r="C55" s="9" t="s">
        <v>1841</v>
      </c>
      <c r="D55" s="1" t="s">
        <v>2394</v>
      </c>
      <c r="E55" s="1" t="s">
        <v>2395</v>
      </c>
      <c r="F55" s="4">
        <v>1300000</v>
      </c>
      <c r="G55" s="4">
        <v>2929.03</v>
      </c>
      <c r="H55" s="4">
        <v>1</v>
      </c>
    </row>
    <row r="56" spans="2:8">
      <c r="B56" s="1" t="s">
        <v>3229</v>
      </c>
      <c r="C56" s="9" t="s">
        <v>1841</v>
      </c>
      <c r="D56" s="1" t="s">
        <v>2170</v>
      </c>
      <c r="E56" s="1" t="s">
        <v>1285</v>
      </c>
      <c r="F56" s="4">
        <v>175000</v>
      </c>
      <c r="G56" s="4">
        <v>2843.23</v>
      </c>
      <c r="H56" s="4">
        <v>0.97</v>
      </c>
    </row>
    <row r="57" spans="2:8">
      <c r="B57" s="1" t="s">
        <v>2945</v>
      </c>
      <c r="C57" s="9" t="s">
        <v>1841</v>
      </c>
      <c r="D57" s="1" t="s">
        <v>2085</v>
      </c>
      <c r="E57" s="1" t="s">
        <v>2086</v>
      </c>
      <c r="F57" s="4">
        <v>83015</v>
      </c>
      <c r="G57" s="4">
        <v>2773.53</v>
      </c>
      <c r="H57" s="4">
        <v>0.94</v>
      </c>
    </row>
    <row r="58" spans="2:8">
      <c r="B58" s="1" t="s">
        <v>3230</v>
      </c>
      <c r="C58" s="9" t="s">
        <v>1841</v>
      </c>
      <c r="D58" s="1" t="s">
        <v>2077</v>
      </c>
      <c r="E58" s="1" t="s">
        <v>1286</v>
      </c>
      <c r="F58" s="4">
        <v>4000000</v>
      </c>
      <c r="G58" s="4">
        <v>2678</v>
      </c>
      <c r="H58" s="4">
        <v>0.91</v>
      </c>
    </row>
    <row r="59" spans="2:8">
      <c r="B59" s="1" t="s">
        <v>3231</v>
      </c>
      <c r="C59" s="9" t="s">
        <v>1841</v>
      </c>
      <c r="D59" s="1" t="s">
        <v>2094</v>
      </c>
      <c r="E59" s="1" t="s">
        <v>1287</v>
      </c>
      <c r="F59" s="4">
        <v>1150000</v>
      </c>
      <c r="G59" s="4">
        <v>2671.68</v>
      </c>
      <c r="H59" s="4">
        <v>0.91</v>
      </c>
    </row>
    <row r="60" spans="2:8">
      <c r="B60" s="1" t="s">
        <v>2979</v>
      </c>
      <c r="C60" s="9" t="s">
        <v>1841</v>
      </c>
      <c r="D60" s="1" t="s">
        <v>2140</v>
      </c>
      <c r="E60" s="1" t="s">
        <v>2178</v>
      </c>
      <c r="F60" s="4">
        <v>920000</v>
      </c>
      <c r="G60" s="4">
        <v>2661.1</v>
      </c>
      <c r="H60" s="4">
        <v>0.91</v>
      </c>
    </row>
    <row r="61" spans="2:8">
      <c r="B61" s="1" t="s">
        <v>3115</v>
      </c>
      <c r="C61" s="9" t="s">
        <v>1841</v>
      </c>
      <c r="D61" s="1" t="s">
        <v>2098</v>
      </c>
      <c r="E61" s="1" t="s">
        <v>1026</v>
      </c>
      <c r="F61" s="4">
        <v>170000</v>
      </c>
      <c r="G61" s="4">
        <v>2635.17</v>
      </c>
      <c r="H61" s="4">
        <v>0.9</v>
      </c>
    </row>
    <row r="62" spans="2:8">
      <c r="B62" s="1" t="s">
        <v>3232</v>
      </c>
      <c r="C62" s="9" t="s">
        <v>1841</v>
      </c>
      <c r="D62" s="1" t="s">
        <v>2109</v>
      </c>
      <c r="E62" s="1" t="s">
        <v>1288</v>
      </c>
      <c r="F62" s="4">
        <v>146576</v>
      </c>
      <c r="G62" s="4">
        <v>2633.53</v>
      </c>
      <c r="H62" s="4">
        <v>0.9</v>
      </c>
    </row>
    <row r="63" spans="2:8">
      <c r="B63" s="1" t="s">
        <v>3062</v>
      </c>
      <c r="C63" s="9" t="s">
        <v>1841</v>
      </c>
      <c r="D63" s="1" t="s">
        <v>2212</v>
      </c>
      <c r="E63" s="1" t="s">
        <v>2389</v>
      </c>
      <c r="F63" s="4">
        <v>50000</v>
      </c>
      <c r="G63" s="4">
        <v>2624.75</v>
      </c>
      <c r="H63" s="4">
        <v>0.89</v>
      </c>
    </row>
    <row r="64" spans="2:8">
      <c r="B64" s="1" t="s">
        <v>3233</v>
      </c>
      <c r="C64" s="9" t="s">
        <v>1841</v>
      </c>
      <c r="D64" s="1" t="s">
        <v>2109</v>
      </c>
      <c r="E64" s="1" t="s">
        <v>1289</v>
      </c>
      <c r="F64" s="4">
        <v>56740</v>
      </c>
      <c r="G64" s="4">
        <v>2613.0500000000002</v>
      </c>
      <c r="H64" s="4">
        <v>0.89</v>
      </c>
    </row>
    <row r="65" spans="2:8">
      <c r="B65" s="1" t="s">
        <v>3034</v>
      </c>
      <c r="C65" s="9" t="s">
        <v>1841</v>
      </c>
      <c r="D65" s="1" t="s">
        <v>2132</v>
      </c>
      <c r="E65" s="1" t="s">
        <v>2348</v>
      </c>
      <c r="F65" s="4">
        <v>286885</v>
      </c>
      <c r="G65" s="4">
        <v>2580.96</v>
      </c>
      <c r="H65" s="4">
        <v>0.88</v>
      </c>
    </row>
    <row r="66" spans="2:8">
      <c r="B66" s="1" t="s">
        <v>3188</v>
      </c>
      <c r="C66" s="9" t="s">
        <v>1841</v>
      </c>
      <c r="D66" s="1" t="s">
        <v>2153</v>
      </c>
      <c r="E66" s="1" t="s">
        <v>1141</v>
      </c>
      <c r="F66" s="4">
        <v>72000</v>
      </c>
      <c r="G66" s="4">
        <v>2369.7399999999998</v>
      </c>
      <c r="H66" s="4">
        <v>0.81</v>
      </c>
    </row>
    <row r="67" spans="2:8">
      <c r="B67" s="1" t="s">
        <v>2652</v>
      </c>
      <c r="C67" s="9" t="s">
        <v>1841</v>
      </c>
      <c r="D67" s="1" t="s">
        <v>2140</v>
      </c>
      <c r="E67" s="1" t="s">
        <v>2172</v>
      </c>
      <c r="F67" s="4">
        <v>209369</v>
      </c>
      <c r="G67" s="4">
        <v>2369.2199999999998</v>
      </c>
      <c r="H67" s="4">
        <v>0.81</v>
      </c>
    </row>
    <row r="68" spans="2:8">
      <c r="B68" s="1" t="s">
        <v>3150</v>
      </c>
      <c r="C68" s="9" t="s">
        <v>1841</v>
      </c>
      <c r="D68" s="1" t="s">
        <v>2104</v>
      </c>
      <c r="E68" s="1" t="s">
        <v>1053</v>
      </c>
      <c r="F68" s="4">
        <v>26800</v>
      </c>
      <c r="G68" s="4">
        <v>2314.0500000000002</v>
      </c>
      <c r="H68" s="4">
        <v>0.79</v>
      </c>
    </row>
    <row r="69" spans="2:8">
      <c r="B69" s="1" t="s">
        <v>3234</v>
      </c>
      <c r="C69" s="9" t="s">
        <v>1841</v>
      </c>
      <c r="D69" s="1" t="s">
        <v>2153</v>
      </c>
      <c r="E69" s="1" t="s">
        <v>1290</v>
      </c>
      <c r="F69" s="4">
        <v>146528</v>
      </c>
      <c r="G69" s="4">
        <v>2294.7800000000002</v>
      </c>
      <c r="H69" s="4">
        <v>0.78</v>
      </c>
    </row>
    <row r="70" spans="2:8">
      <c r="B70" s="1" t="s">
        <v>3235</v>
      </c>
      <c r="C70" s="9" t="s">
        <v>1841</v>
      </c>
      <c r="D70" s="1" t="s">
        <v>2085</v>
      </c>
      <c r="E70" s="1" t="s">
        <v>1291</v>
      </c>
      <c r="F70" s="4">
        <v>1000000</v>
      </c>
      <c r="G70" s="4">
        <v>2187.1</v>
      </c>
      <c r="H70" s="4">
        <v>0.74</v>
      </c>
    </row>
    <row r="71" spans="2:8">
      <c r="B71" s="1" t="s">
        <v>3143</v>
      </c>
      <c r="C71" s="9" t="s">
        <v>1841</v>
      </c>
      <c r="D71" s="1" t="s">
        <v>2094</v>
      </c>
      <c r="E71" s="1" t="s">
        <v>1658</v>
      </c>
      <c r="F71" s="4">
        <v>259000</v>
      </c>
      <c r="G71" s="4">
        <v>2083.66</v>
      </c>
      <c r="H71" s="4">
        <v>0.71</v>
      </c>
    </row>
    <row r="72" spans="2:8">
      <c r="B72" s="1" t="s">
        <v>3207</v>
      </c>
      <c r="C72" s="9" t="s">
        <v>1841</v>
      </c>
      <c r="D72" s="1" t="s">
        <v>2083</v>
      </c>
      <c r="E72" s="1" t="s">
        <v>1187</v>
      </c>
      <c r="F72" s="4">
        <v>520000</v>
      </c>
      <c r="G72" s="4">
        <v>2029.04</v>
      </c>
      <c r="H72" s="4">
        <v>0.69</v>
      </c>
    </row>
    <row r="73" spans="2:8">
      <c r="B73" s="1" t="s">
        <v>3236</v>
      </c>
      <c r="C73" s="9" t="s">
        <v>1841</v>
      </c>
      <c r="D73" s="1" t="s">
        <v>2140</v>
      </c>
      <c r="E73" s="1" t="s">
        <v>1292</v>
      </c>
      <c r="F73" s="4">
        <v>62031</v>
      </c>
      <c r="G73" s="4">
        <v>1981.21</v>
      </c>
      <c r="H73" s="4">
        <v>0.67</v>
      </c>
    </row>
    <row r="74" spans="2:8">
      <c r="B74" s="1" t="s">
        <v>3186</v>
      </c>
      <c r="C74" s="9" t="s">
        <v>1841</v>
      </c>
      <c r="D74" s="1" t="s">
        <v>2140</v>
      </c>
      <c r="E74" s="1" t="s">
        <v>1135</v>
      </c>
      <c r="F74" s="4">
        <v>57279</v>
      </c>
      <c r="G74" s="4">
        <v>1754.8</v>
      </c>
      <c r="H74" s="4">
        <v>0.6</v>
      </c>
    </row>
    <row r="75" spans="2:8">
      <c r="B75" s="1" t="s">
        <v>2118</v>
      </c>
      <c r="C75" s="9" t="s">
        <v>1841</v>
      </c>
      <c r="D75" s="1" t="s">
        <v>2119</v>
      </c>
      <c r="E75" s="1" t="s">
        <v>2120</v>
      </c>
      <c r="F75" s="4">
        <v>158976</v>
      </c>
      <c r="G75" s="4">
        <v>1723.14</v>
      </c>
      <c r="H75" s="4">
        <v>0.59</v>
      </c>
    </row>
    <row r="76" spans="2:8">
      <c r="B76" s="1" t="s">
        <v>3066</v>
      </c>
      <c r="C76" s="9" t="s">
        <v>1841</v>
      </c>
      <c r="D76" s="1" t="s">
        <v>2160</v>
      </c>
      <c r="E76" s="1" t="s">
        <v>2393</v>
      </c>
      <c r="F76" s="4">
        <v>75000</v>
      </c>
      <c r="G76" s="4">
        <v>1621.13</v>
      </c>
      <c r="H76" s="4">
        <v>0.55000000000000004</v>
      </c>
    </row>
    <row r="77" spans="2:8">
      <c r="B77" s="1" t="s">
        <v>3082</v>
      </c>
      <c r="C77" s="9" t="s">
        <v>1841</v>
      </c>
      <c r="D77" s="1" t="s">
        <v>2142</v>
      </c>
      <c r="E77" s="1" t="s">
        <v>2414</v>
      </c>
      <c r="F77" s="4">
        <v>100000</v>
      </c>
      <c r="G77" s="4">
        <v>1591.4</v>
      </c>
      <c r="H77" s="4">
        <v>0.54</v>
      </c>
    </row>
    <row r="78" spans="2:8">
      <c r="B78" s="1" t="s">
        <v>1293</v>
      </c>
      <c r="C78" s="9" t="s">
        <v>1841</v>
      </c>
      <c r="D78" s="1" t="s">
        <v>2175</v>
      </c>
      <c r="E78" s="1" t="s">
        <v>1294</v>
      </c>
      <c r="F78" s="4">
        <v>1651347</v>
      </c>
      <c r="G78" s="4">
        <v>1374.75</v>
      </c>
      <c r="H78" s="4">
        <v>0.47</v>
      </c>
    </row>
    <row r="79" spans="2:8">
      <c r="B79" s="1" t="s">
        <v>3237</v>
      </c>
      <c r="C79" s="9" t="s">
        <v>1841</v>
      </c>
      <c r="D79" s="1" t="s">
        <v>2094</v>
      </c>
      <c r="E79" s="1" t="s">
        <v>1295</v>
      </c>
      <c r="F79" s="4">
        <v>321376</v>
      </c>
      <c r="G79" s="4">
        <v>746.75</v>
      </c>
      <c r="H79" s="4">
        <v>0.25</v>
      </c>
    </row>
    <row r="80" spans="2:8" ht="13">
      <c r="B80" s="2" t="s">
        <v>1844</v>
      </c>
      <c r="C80" s="12"/>
      <c r="D80" s="2"/>
      <c r="E80" s="2"/>
      <c r="F80" s="14"/>
      <c r="G80" s="14">
        <f>SUM(G12:G79)</f>
        <v>288078.96999999997</v>
      </c>
      <c r="H80" s="14">
        <f>SUM(H12:H79)</f>
        <v>98.05</v>
      </c>
    </row>
    <row r="81" spans="2:8" ht="13">
      <c r="B81" s="2" t="s">
        <v>1845</v>
      </c>
      <c r="C81" s="12"/>
      <c r="D81" s="2"/>
      <c r="E81" s="2"/>
      <c r="F81" s="14"/>
      <c r="G81" s="14">
        <v>3477.14</v>
      </c>
      <c r="H81" s="14">
        <v>1.18</v>
      </c>
    </row>
    <row r="82" spans="2:8" ht="13">
      <c r="B82" s="2" t="s">
        <v>1846</v>
      </c>
      <c r="C82" s="12"/>
      <c r="D82" s="2"/>
      <c r="E82" s="2"/>
      <c r="F82" s="14"/>
      <c r="G82" s="14">
        <v>291556.11</v>
      </c>
      <c r="H82" s="14">
        <v>99.23</v>
      </c>
    </row>
    <row r="83" spans="2:8" ht="13">
      <c r="B83" s="2" t="s">
        <v>2051</v>
      </c>
      <c r="C83" s="12"/>
      <c r="D83" s="2"/>
      <c r="E83" s="2"/>
      <c r="F83" s="14"/>
      <c r="G83" s="14">
        <v>2233.7655109100301</v>
      </c>
      <c r="H83" s="14">
        <v>0.76999999999999602</v>
      </c>
    </row>
    <row r="84" spans="2:8" ht="13">
      <c r="B84" s="2" t="s">
        <v>1853</v>
      </c>
      <c r="C84" s="12"/>
      <c r="D84" s="2"/>
      <c r="E84" s="2"/>
      <c r="F84" s="14"/>
      <c r="G84" s="14">
        <v>293789.87551091</v>
      </c>
      <c r="H84" s="14">
        <v>100</v>
      </c>
    </row>
    <row r="85" spans="2:8">
      <c r="B85" s="1" t="s">
        <v>1854</v>
      </c>
    </row>
    <row r="86" spans="2:8" ht="13">
      <c r="B86" s="2" t="s">
        <v>1855</v>
      </c>
    </row>
    <row r="87" spans="2:8" ht="13">
      <c r="B87" s="2" t="s">
        <v>1856</v>
      </c>
      <c r="C87" s="9" t="s">
        <v>1857</v>
      </c>
    </row>
    <row r="88" spans="2:8" ht="13">
      <c r="B88" s="2" t="s">
        <v>1860</v>
      </c>
      <c r="C88" s="9" t="s">
        <v>1859</v>
      </c>
    </row>
    <row r="89" spans="2:8" ht="13">
      <c r="B89" s="2" t="s">
        <v>1861</v>
      </c>
      <c r="C89" s="9" t="s">
        <v>1859</v>
      </c>
    </row>
    <row r="90" spans="2:8" ht="13">
      <c r="B90" s="2" t="s">
        <v>1862</v>
      </c>
      <c r="C90" s="9" t="s">
        <v>1863</v>
      </c>
    </row>
    <row r="91" spans="2:8" ht="13">
      <c r="B91" s="2" t="s">
        <v>1296</v>
      </c>
      <c r="C91" s="12"/>
    </row>
    <row r="92" spans="2:8" ht="13">
      <c r="B92" s="2" t="s">
        <v>1297</v>
      </c>
      <c r="C92" s="12"/>
    </row>
    <row r="93" spans="2:8" ht="13">
      <c r="B93" s="2" t="s">
        <v>1298</v>
      </c>
      <c r="C93" s="12"/>
    </row>
    <row r="94" spans="2:8" ht="13">
      <c r="B94" s="2" t="s">
        <v>1299</v>
      </c>
      <c r="C94" s="12"/>
    </row>
    <row r="95" spans="2:8" ht="13">
      <c r="B95" s="2" t="s">
        <v>1300</v>
      </c>
      <c r="C95" s="12"/>
    </row>
    <row r="96" spans="2:8" ht="13">
      <c r="B96" s="2" t="s">
        <v>1301</v>
      </c>
      <c r="C96" s="12"/>
    </row>
    <row r="97" spans="2:3" ht="13">
      <c r="B97" s="2" t="s">
        <v>1302</v>
      </c>
      <c r="C97" s="12"/>
    </row>
    <row r="98" spans="2:3" ht="13">
      <c r="B98" s="2" t="s">
        <v>1303</v>
      </c>
      <c r="C98" s="12"/>
    </row>
    <row r="99" spans="2:3" ht="13">
      <c r="B99" s="2" t="s">
        <v>2927</v>
      </c>
      <c r="C99" s="12"/>
    </row>
    <row r="100" spans="2:3">
      <c r="B100" s="1" t="s">
        <v>1873</v>
      </c>
    </row>
    <row r="101" spans="2:3">
      <c r="B101" s="1" t="s">
        <v>2054</v>
      </c>
    </row>
    <row r="104" spans="2:3" ht="14.5">
      <c r="B104" s="37" t="s">
        <v>2055</v>
      </c>
      <c r="C104" s="39"/>
    </row>
    <row r="105" spans="2:3" ht="14.5">
      <c r="B105" s="37" t="s">
        <v>2056</v>
      </c>
      <c r="C105" s="40" t="s">
        <v>2057</v>
      </c>
    </row>
    <row r="106" spans="2:3" ht="14.5">
      <c r="B106" s="16" t="s">
        <v>2058</v>
      </c>
      <c r="C106" s="17" t="s">
        <v>2059</v>
      </c>
    </row>
    <row r="107" spans="2:3" ht="14.5">
      <c r="B107" s="16" t="s">
        <v>2060</v>
      </c>
      <c r="C107" s="17" t="s">
        <v>2059</v>
      </c>
    </row>
    <row r="108" spans="2:3" ht="14.5">
      <c r="B108" s="16" t="s">
        <v>2061</v>
      </c>
      <c r="C108" s="17" t="s">
        <v>2059</v>
      </c>
    </row>
    <row r="109" spans="2:3" ht="14.5">
      <c r="B109" s="16" t="s">
        <v>2062</v>
      </c>
      <c r="C109" s="17" t="s">
        <v>2059</v>
      </c>
    </row>
    <row r="110" spans="2:3" ht="14.5">
      <c r="B110" s="16" t="s">
        <v>2063</v>
      </c>
      <c r="C110" s="17" t="s">
        <v>2059</v>
      </c>
    </row>
    <row r="111" spans="2:3" ht="14.5">
      <c r="B111" s="16" t="s">
        <v>2064</v>
      </c>
      <c r="C111" s="17" t="s">
        <v>2059</v>
      </c>
    </row>
    <row r="112" spans="2:3" ht="14.5">
      <c r="B112" s="37" t="s">
        <v>2065</v>
      </c>
      <c r="C112" s="39" t="s">
        <v>2059</v>
      </c>
    </row>
    <row r="114" spans="2:7" ht="14.5">
      <c r="B114" s="16" t="s">
        <v>1882</v>
      </c>
      <c r="C114" s="17"/>
      <c r="D114" s="16"/>
    </row>
    <row r="115" spans="2:7" ht="29">
      <c r="B115" s="19" t="s">
        <v>1883</v>
      </c>
      <c r="C115" s="18" t="s">
        <v>1884</v>
      </c>
      <c r="D115" s="19" t="s">
        <v>1885</v>
      </c>
    </row>
    <row r="116" spans="2:7" ht="14.5">
      <c r="B116" s="16" t="s">
        <v>1859</v>
      </c>
      <c r="C116" s="17" t="s">
        <v>1859</v>
      </c>
      <c r="D116" s="16" t="s">
        <v>1859</v>
      </c>
    </row>
    <row r="118" spans="2:7" ht="13">
      <c r="B118" s="20" t="s">
        <v>1886</v>
      </c>
      <c r="C118" s="21">
        <v>45777</v>
      </c>
      <c r="D118" s="22"/>
      <c r="E118" s="22"/>
      <c r="F118" s="23"/>
    </row>
    <row r="119" spans="2:7" ht="13">
      <c r="B119" s="20" t="s">
        <v>1887</v>
      </c>
      <c r="C119" s="24" t="s">
        <v>1888</v>
      </c>
      <c r="D119" s="20" t="s">
        <v>1889</v>
      </c>
      <c r="E119" s="20" t="s">
        <v>1890</v>
      </c>
      <c r="F119" s="25" t="s">
        <v>1891</v>
      </c>
      <c r="G119" s="14"/>
    </row>
    <row r="120" spans="2:7">
      <c r="B120" s="22" t="s">
        <v>1859</v>
      </c>
      <c r="C120" s="26" t="s">
        <v>1859</v>
      </c>
      <c r="D120" s="22" t="s">
        <v>1859</v>
      </c>
      <c r="E120" s="22" t="s">
        <v>1859</v>
      </c>
      <c r="F120" s="27" t="s">
        <v>1859</v>
      </c>
    </row>
    <row r="123" spans="2:7" ht="13">
      <c r="B123" s="2" t="s">
        <v>1892</v>
      </c>
    </row>
    <row r="124" spans="2:7" ht="13">
      <c r="B124" s="2"/>
    </row>
    <row r="125" spans="2:7" ht="13">
      <c r="B125" s="2" t="s">
        <v>1893</v>
      </c>
    </row>
    <row r="126" spans="2:7" ht="13">
      <c r="B126" s="20" t="s">
        <v>1894</v>
      </c>
      <c r="C126" s="24" t="s">
        <v>1895</v>
      </c>
      <c r="D126" s="2"/>
    </row>
    <row r="127" spans="2:7">
      <c r="B127" s="22" t="s">
        <v>1859</v>
      </c>
      <c r="C127" s="26" t="s">
        <v>1859</v>
      </c>
    </row>
    <row r="129" spans="2:7" ht="13">
      <c r="B129" s="20" t="s">
        <v>1896</v>
      </c>
      <c r="C129" s="24" t="s">
        <v>1895</v>
      </c>
    </row>
    <row r="130" spans="2:7">
      <c r="B130" s="22" t="s">
        <v>1859</v>
      </c>
      <c r="C130" s="26" t="s">
        <v>1859</v>
      </c>
    </row>
    <row r="132" spans="2:7" ht="13">
      <c r="B132" s="20" t="s">
        <v>1897</v>
      </c>
      <c r="C132" s="24" t="s">
        <v>1898</v>
      </c>
    </row>
    <row r="133" spans="2:7">
      <c r="B133" s="22" t="s">
        <v>1859</v>
      </c>
      <c r="C133" s="26" t="s">
        <v>1859</v>
      </c>
    </row>
    <row r="135" spans="2:7" ht="13">
      <c r="B135" s="20" t="s">
        <v>1899</v>
      </c>
      <c r="C135" s="24" t="s">
        <v>1898</v>
      </c>
    </row>
    <row r="136" spans="2:7">
      <c r="B136" s="22" t="s">
        <v>1859</v>
      </c>
      <c r="C136" s="26" t="s">
        <v>1859</v>
      </c>
    </row>
    <row r="138" spans="2:7" ht="13">
      <c r="B138" s="20" t="s">
        <v>1900</v>
      </c>
      <c r="C138" s="24" t="s">
        <v>1859</v>
      </c>
    </row>
    <row r="140" spans="2:7" ht="13">
      <c r="B140" s="20" t="s">
        <v>1901</v>
      </c>
      <c r="C140" s="21">
        <v>45777</v>
      </c>
      <c r="D140" s="22"/>
      <c r="E140" s="22"/>
      <c r="F140" s="23"/>
    </row>
    <row r="141" spans="2:7" ht="13">
      <c r="B141" s="20" t="s">
        <v>1887</v>
      </c>
      <c r="C141" s="24" t="s">
        <v>1888</v>
      </c>
      <c r="D141" s="20" t="s">
        <v>1889</v>
      </c>
      <c r="E141" s="20" t="s">
        <v>1890</v>
      </c>
      <c r="F141" s="25" t="s">
        <v>1891</v>
      </c>
      <c r="G141" s="14"/>
    </row>
    <row r="142" spans="2:7">
      <c r="B142" s="22" t="s">
        <v>1859</v>
      </c>
      <c r="C142" s="26" t="s">
        <v>1859</v>
      </c>
      <c r="D142" s="22" t="s">
        <v>1859</v>
      </c>
      <c r="E142" s="22" t="s">
        <v>1859</v>
      </c>
      <c r="F142" s="27" t="s">
        <v>1859</v>
      </c>
    </row>
    <row r="143" spans="2:7" ht="13">
      <c r="B143" s="2" t="s">
        <v>1892</v>
      </c>
    </row>
    <row r="144" spans="2:7" ht="13">
      <c r="B144" s="2"/>
    </row>
    <row r="145" spans="2:4" ht="13">
      <c r="B145" s="2" t="s">
        <v>1893</v>
      </c>
    </row>
    <row r="146" spans="2:4" ht="13">
      <c r="B146" s="20" t="s">
        <v>1894</v>
      </c>
      <c r="C146" s="24" t="s">
        <v>1895</v>
      </c>
      <c r="D146" s="2"/>
    </row>
    <row r="147" spans="2:4">
      <c r="B147" s="22" t="s">
        <v>1859</v>
      </c>
      <c r="C147" s="26" t="s">
        <v>1859</v>
      </c>
    </row>
    <row r="149" spans="2:4" ht="13">
      <c r="B149" s="20" t="s">
        <v>1896</v>
      </c>
      <c r="C149" s="24" t="s">
        <v>1895</v>
      </c>
    </row>
    <row r="150" spans="2:4">
      <c r="B150" s="22" t="s">
        <v>1859</v>
      </c>
      <c r="C150" s="26" t="s">
        <v>1859</v>
      </c>
    </row>
    <row r="152" spans="2:4" ht="13">
      <c r="B152" s="20" t="s">
        <v>1897</v>
      </c>
      <c r="C152" s="24" t="s">
        <v>1898</v>
      </c>
    </row>
    <row r="153" spans="2:4">
      <c r="B153" s="22" t="s">
        <v>1859</v>
      </c>
      <c r="C153" s="26" t="s">
        <v>1859</v>
      </c>
    </row>
    <row r="155" spans="2:4" ht="13">
      <c r="B155" s="20" t="s">
        <v>1899</v>
      </c>
      <c r="C155" s="24" t="s">
        <v>1898</v>
      </c>
    </row>
    <row r="156" spans="2:4">
      <c r="B156" s="22" t="s">
        <v>1859</v>
      </c>
      <c r="C156" s="26" t="s">
        <v>1859</v>
      </c>
    </row>
    <row r="158" spans="2:4" ht="13">
      <c r="B158" s="20" t="s">
        <v>1900</v>
      </c>
      <c r="C158" s="24" t="s">
        <v>1859</v>
      </c>
    </row>
    <row r="161" spans="2:80" ht="13">
      <c r="B161" s="2" t="s">
        <v>1902</v>
      </c>
    </row>
    <row r="163" spans="2:80" ht="13">
      <c r="B163" s="20" t="s">
        <v>1887</v>
      </c>
      <c r="C163" s="24" t="s">
        <v>1903</v>
      </c>
      <c r="D163" s="20" t="s">
        <v>1904</v>
      </c>
      <c r="E163" s="20" t="s">
        <v>1905</v>
      </c>
      <c r="F163" s="14"/>
    </row>
    <row r="164" spans="2:80">
      <c r="B164" s="22" t="s">
        <v>1859</v>
      </c>
      <c r="C164" s="26" t="s">
        <v>1859</v>
      </c>
      <c r="D164" s="22" t="s">
        <v>1859</v>
      </c>
      <c r="E164" s="22" t="s">
        <v>1859</v>
      </c>
    </row>
    <row r="167" spans="2:80" ht="13">
      <c r="B167" s="2" t="s">
        <v>1906</v>
      </c>
      <c r="C167" s="12" t="s">
        <v>1859</v>
      </c>
      <c r="D167" s="2"/>
      <c r="E167" s="2"/>
      <c r="F167" s="14"/>
      <c r="G167" s="14"/>
      <c r="H167" s="14"/>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row>
    <row r="169" spans="2:80" ht="13">
      <c r="B169" s="2" t="s">
        <v>1907</v>
      </c>
    </row>
    <row r="171" spans="2:80" ht="13">
      <c r="B171" s="20" t="s">
        <v>1908</v>
      </c>
      <c r="C171" s="24" t="s">
        <v>1895</v>
      </c>
      <c r="D171" s="2"/>
    </row>
    <row r="172" spans="2:80">
      <c r="B172" s="22" t="s">
        <v>1859</v>
      </c>
      <c r="C172" s="26" t="s">
        <v>1859</v>
      </c>
    </row>
    <row r="175" spans="2:80" ht="13">
      <c r="B175" s="20" t="s">
        <v>1909</v>
      </c>
      <c r="C175" s="24" t="s">
        <v>1910</v>
      </c>
      <c r="D175" s="2"/>
    </row>
    <row r="176" spans="2:80">
      <c r="B176" s="22" t="s">
        <v>1859</v>
      </c>
      <c r="C176" s="26" t="s">
        <v>1859</v>
      </c>
    </row>
    <row r="179" spans="2:80" ht="13">
      <c r="B179" s="2" t="s">
        <v>1911</v>
      </c>
    </row>
    <row r="182" spans="2:80" ht="13">
      <c r="B182" s="2" t="s">
        <v>1912</v>
      </c>
    </row>
    <row r="184" spans="2:80" ht="13">
      <c r="B184" s="20" t="s">
        <v>1887</v>
      </c>
      <c r="C184" s="24" t="s">
        <v>1913</v>
      </c>
      <c r="D184" s="20" t="s">
        <v>1903</v>
      </c>
      <c r="E184" s="20" t="s">
        <v>1904</v>
      </c>
      <c r="F184" s="25" t="s">
        <v>1905</v>
      </c>
      <c r="G184" s="14"/>
    </row>
    <row r="185" spans="2:80">
      <c r="B185" s="22" t="s">
        <v>1859</v>
      </c>
      <c r="C185" s="26" t="s">
        <v>1859</v>
      </c>
      <c r="D185" s="22" t="s">
        <v>1859</v>
      </c>
      <c r="E185" s="22" t="s">
        <v>1859</v>
      </c>
      <c r="F185" s="27" t="s">
        <v>1859</v>
      </c>
    </row>
    <row r="188" spans="2:80" ht="13">
      <c r="B188" s="2" t="s">
        <v>1906</v>
      </c>
      <c r="C188" s="12" t="s">
        <v>1859</v>
      </c>
      <c r="D188" s="2"/>
      <c r="E188" s="2"/>
      <c r="F188" s="14"/>
      <c r="G188" s="14"/>
      <c r="H188" s="14"/>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row>
    <row r="190" spans="2:80" ht="13">
      <c r="B190" s="2" t="s">
        <v>1907</v>
      </c>
    </row>
    <row r="192" spans="2:80" ht="13">
      <c r="B192" s="20" t="s">
        <v>1908</v>
      </c>
      <c r="C192" s="24" t="s">
        <v>1895</v>
      </c>
      <c r="D192" s="2"/>
    </row>
    <row r="193" spans="2:7">
      <c r="B193" s="22" t="s">
        <v>1859</v>
      </c>
      <c r="C193" s="26" t="s">
        <v>1859</v>
      </c>
    </row>
    <row r="196" spans="2:7" ht="13">
      <c r="B196" s="20" t="s">
        <v>1909</v>
      </c>
      <c r="C196" s="24" t="s">
        <v>1910</v>
      </c>
      <c r="D196" s="2"/>
    </row>
    <row r="197" spans="2:7">
      <c r="B197" s="22" t="s">
        <v>1859</v>
      </c>
      <c r="C197" s="26" t="s">
        <v>1859</v>
      </c>
    </row>
    <row r="200" spans="2:7" ht="13">
      <c r="B200" s="2" t="s">
        <v>1911</v>
      </c>
    </row>
    <row r="203" spans="2:7" ht="13">
      <c r="B203" s="2" t="s">
        <v>1914</v>
      </c>
    </row>
    <row r="204" spans="2:7" ht="13">
      <c r="B204" s="20" t="s">
        <v>1887</v>
      </c>
      <c r="C204" s="24" t="s">
        <v>1915</v>
      </c>
      <c r="D204" s="20" t="s">
        <v>1916</v>
      </c>
      <c r="E204" s="20" t="s">
        <v>1917</v>
      </c>
      <c r="F204" s="25" t="s">
        <v>1918</v>
      </c>
      <c r="G204" s="14"/>
    </row>
    <row r="205" spans="2:7">
      <c r="B205" s="22" t="s">
        <v>1859</v>
      </c>
      <c r="C205" s="26" t="s">
        <v>1859</v>
      </c>
      <c r="D205" s="22" t="s">
        <v>1859</v>
      </c>
      <c r="E205" s="22" t="s">
        <v>1859</v>
      </c>
      <c r="F205" s="27" t="s">
        <v>1859</v>
      </c>
    </row>
    <row r="206" spans="2:7">
      <c r="B206" s="1" t="s">
        <v>1919</v>
      </c>
    </row>
  </sheetData>
  <mergeCells count="3">
    <mergeCell ref="B1:E1"/>
    <mergeCell ref="C3:C7"/>
    <mergeCell ref="D3:D7"/>
  </mergeCells>
  <phoneticPr fontId="0" type="noConversion"/>
  <hyperlinks>
    <hyperlink ref="A1" location="Index!A1" display="Index" xr:uid="{6D322F10-8B4F-484A-82E7-23E13462F3D8}"/>
  </hyperlinks>
  <pageMargins left="0.75" right="0.75" top="1" bottom="1" header="0.5" footer="0.5"/>
  <headerFooter alignWithMargins="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06396-0E94-409D-A10D-16611297A220}">
  <sheetPr codeName="Sheet40"/>
  <dimension ref="A1:CB400"/>
  <sheetViews>
    <sheetView workbookViewId="0">
      <selection activeCell="E7" sqref="E7"/>
    </sheetView>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2.1796875" style="1" customWidth="1"/>
    <col min="6" max="6" width="29" style="4" bestFit="1" customWidth="1"/>
    <col min="7" max="7" width="18.1796875" style="4" bestFit="1" customWidth="1"/>
    <col min="8" max="8" width="9.1796875" style="4" bestFit="1"/>
    <col min="9" max="9" width="1.7265625" style="1" customWidth="1"/>
    <col min="10" max="16384" width="9.1796875" style="1"/>
  </cols>
  <sheetData>
    <row r="1" spans="1:9" ht="13">
      <c r="A1" s="3" t="s">
        <v>1693</v>
      </c>
      <c r="B1" s="206" t="s">
        <v>1776</v>
      </c>
      <c r="C1" s="206"/>
      <c r="D1" s="206"/>
      <c r="E1" s="206"/>
    </row>
    <row r="3" spans="1:9" ht="14.5">
      <c r="B3" s="5" t="s">
        <v>1304</v>
      </c>
      <c r="C3" s="207"/>
      <c r="D3" s="208"/>
      <c r="E3" s="6"/>
    </row>
    <row r="4" spans="1:9" ht="14.5">
      <c r="B4" s="7" t="s">
        <v>1305</v>
      </c>
      <c r="C4" s="207"/>
      <c r="D4" s="208"/>
      <c r="E4" s="6"/>
    </row>
    <row r="5" spans="1:9" ht="14.5">
      <c r="B5" s="7" t="s">
        <v>1829</v>
      </c>
      <c r="C5" s="207"/>
      <c r="D5" s="208"/>
      <c r="E5" s="6"/>
    </row>
    <row r="6" spans="1:9" ht="14.5">
      <c r="B6" s="7" t="s">
        <v>2168</v>
      </c>
      <c r="C6" s="207"/>
      <c r="D6" s="208"/>
      <c r="E6" s="6"/>
    </row>
    <row r="7" spans="1:9" ht="29">
      <c r="B7" s="7" t="s">
        <v>1306</v>
      </c>
      <c r="C7" s="207"/>
      <c r="D7" s="208"/>
      <c r="E7" s="6"/>
    </row>
    <row r="8" spans="1:9" ht="29">
      <c r="B8" s="7" t="s">
        <v>1832</v>
      </c>
      <c r="C8" s="8" t="s">
        <v>1833</v>
      </c>
      <c r="D8" s="8" t="s">
        <v>1834</v>
      </c>
      <c r="E8" s="6"/>
    </row>
    <row r="10" spans="1:9">
      <c r="B10" s="1" t="s">
        <v>1847</v>
      </c>
    </row>
    <row r="12" spans="1:9" ht="13">
      <c r="B12" s="10" t="s">
        <v>1835</v>
      </c>
      <c r="C12" s="11" t="s">
        <v>1836</v>
      </c>
      <c r="D12" s="10" t="s">
        <v>1837</v>
      </c>
      <c r="E12" s="10" t="s">
        <v>1838</v>
      </c>
      <c r="F12" s="13" t="s">
        <v>1848</v>
      </c>
      <c r="G12" s="13" t="s">
        <v>1849</v>
      </c>
      <c r="H12" s="13" t="s">
        <v>1850</v>
      </c>
      <c r="I12" s="2" t="s">
        <v>1851</v>
      </c>
    </row>
    <row r="13" spans="1:9" ht="13">
      <c r="B13" s="2" t="s">
        <v>1839</v>
      </c>
    </row>
    <row r="14" spans="1:9" ht="13">
      <c r="B14" s="2" t="s">
        <v>1840</v>
      </c>
    </row>
    <row r="15" spans="1:9">
      <c r="B15" s="1" t="s">
        <v>2630</v>
      </c>
      <c r="C15" s="9" t="s">
        <v>1841</v>
      </c>
      <c r="D15" s="1" t="s">
        <v>2077</v>
      </c>
      <c r="E15" s="1" t="s">
        <v>2081</v>
      </c>
      <c r="F15" s="4">
        <v>1171775</v>
      </c>
      <c r="G15" s="4">
        <v>16721.23</v>
      </c>
      <c r="H15" s="4">
        <v>4.54</v>
      </c>
    </row>
    <row r="16" spans="1:9">
      <c r="B16" s="1" t="s">
        <v>2619</v>
      </c>
      <c r="C16" s="9" t="s">
        <v>1841</v>
      </c>
      <c r="D16" s="1" t="s">
        <v>2079</v>
      </c>
      <c r="E16" s="1" t="s">
        <v>2080</v>
      </c>
      <c r="F16" s="4">
        <v>1152852</v>
      </c>
      <c r="G16" s="4">
        <v>16197.57</v>
      </c>
      <c r="H16" s="4">
        <v>4.4000000000000004</v>
      </c>
    </row>
    <row r="17" spans="2:8">
      <c r="B17" s="1" t="s">
        <v>2618</v>
      </c>
      <c r="C17" s="9" t="s">
        <v>1841</v>
      </c>
      <c r="D17" s="1" t="s">
        <v>2077</v>
      </c>
      <c r="E17" s="1" t="s">
        <v>2078</v>
      </c>
      <c r="F17" s="4">
        <v>835114</v>
      </c>
      <c r="G17" s="4">
        <v>16075.94</v>
      </c>
      <c r="H17" s="4">
        <v>4.37</v>
      </c>
    </row>
    <row r="18" spans="2:8">
      <c r="B18" s="1" t="s">
        <v>3060</v>
      </c>
      <c r="C18" s="9" t="s">
        <v>1841</v>
      </c>
      <c r="D18" s="1" t="s">
        <v>2142</v>
      </c>
      <c r="E18" s="1" t="s">
        <v>2387</v>
      </c>
      <c r="F18" s="4">
        <v>503826</v>
      </c>
      <c r="G18" s="4">
        <v>9393.84</v>
      </c>
      <c r="H18" s="4">
        <v>2.5499999999999998</v>
      </c>
    </row>
    <row r="19" spans="2:8">
      <c r="B19" s="1" t="s">
        <v>1204</v>
      </c>
      <c r="C19" s="9" t="s">
        <v>1841</v>
      </c>
      <c r="D19" s="1" t="s">
        <v>2077</v>
      </c>
      <c r="E19" s="1" t="s">
        <v>1205</v>
      </c>
      <c r="F19" s="4">
        <v>1145250</v>
      </c>
      <c r="G19" s="4">
        <v>9032.01</v>
      </c>
      <c r="H19" s="4">
        <v>2.4500000000000002</v>
      </c>
    </row>
    <row r="20" spans="2:8">
      <c r="B20" s="1" t="s">
        <v>2946</v>
      </c>
      <c r="C20" s="9" t="s">
        <v>1841</v>
      </c>
      <c r="D20" s="1" t="s">
        <v>2077</v>
      </c>
      <c r="E20" s="1" t="s">
        <v>2087</v>
      </c>
      <c r="F20" s="4">
        <v>723775</v>
      </c>
      <c r="G20" s="4">
        <v>8576.73</v>
      </c>
      <c r="H20" s="4">
        <v>2.33</v>
      </c>
    </row>
    <row r="21" spans="2:8">
      <c r="B21" s="1" t="s">
        <v>2945</v>
      </c>
      <c r="C21" s="9" t="s">
        <v>1841</v>
      </c>
      <c r="D21" s="1" t="s">
        <v>2085</v>
      </c>
      <c r="E21" s="1" t="s">
        <v>2086</v>
      </c>
      <c r="F21" s="4">
        <v>250623</v>
      </c>
      <c r="G21" s="4">
        <v>8373.31</v>
      </c>
      <c r="H21" s="4">
        <v>2.2799999999999998</v>
      </c>
    </row>
    <row r="22" spans="2:8">
      <c r="B22" s="1" t="s">
        <v>2965</v>
      </c>
      <c r="C22" s="9" t="s">
        <v>1841</v>
      </c>
      <c r="D22" s="1" t="s">
        <v>2142</v>
      </c>
      <c r="E22" s="1" t="s">
        <v>2143</v>
      </c>
      <c r="F22" s="4">
        <v>1183200</v>
      </c>
      <c r="G22" s="4">
        <v>4829.82</v>
      </c>
      <c r="H22" s="4">
        <v>1.31</v>
      </c>
    </row>
    <row r="23" spans="2:8">
      <c r="B23" s="1" t="s">
        <v>2944</v>
      </c>
      <c r="C23" s="9" t="s">
        <v>1841</v>
      </c>
      <c r="D23" s="1" t="s">
        <v>2083</v>
      </c>
      <c r="E23" s="1" t="s">
        <v>2084</v>
      </c>
      <c r="F23" s="4">
        <v>318400</v>
      </c>
      <c r="G23" s="4">
        <v>4776.32</v>
      </c>
      <c r="H23" s="4">
        <v>1.3</v>
      </c>
    </row>
    <row r="24" spans="2:8">
      <c r="B24" s="1" t="s">
        <v>3026</v>
      </c>
      <c r="C24" s="9" t="s">
        <v>1841</v>
      </c>
      <c r="D24" s="1" t="s">
        <v>2092</v>
      </c>
      <c r="E24" s="1" t="s">
        <v>2337</v>
      </c>
      <c r="F24" s="4">
        <v>40300</v>
      </c>
      <c r="G24" s="4">
        <v>4691.32</v>
      </c>
      <c r="H24" s="4">
        <v>1.28</v>
      </c>
    </row>
    <row r="25" spans="2:8">
      <c r="B25" s="1" t="s">
        <v>3044</v>
      </c>
      <c r="C25" s="9" t="s">
        <v>1841</v>
      </c>
      <c r="D25" s="1" t="s">
        <v>2132</v>
      </c>
      <c r="E25" s="1" t="s">
        <v>2359</v>
      </c>
      <c r="F25" s="4">
        <v>1499888</v>
      </c>
      <c r="G25" s="4">
        <v>4611.41</v>
      </c>
      <c r="H25" s="4">
        <v>1.25</v>
      </c>
    </row>
    <row r="26" spans="2:8">
      <c r="B26" s="1" t="s">
        <v>3109</v>
      </c>
      <c r="C26" s="9" t="s">
        <v>1841</v>
      </c>
      <c r="D26" s="1" t="s">
        <v>2286</v>
      </c>
      <c r="E26" s="1" t="s">
        <v>1019</v>
      </c>
      <c r="F26" s="4">
        <v>157000</v>
      </c>
      <c r="G26" s="4">
        <v>4598.22</v>
      </c>
      <c r="H26" s="4">
        <v>1.25</v>
      </c>
    </row>
    <row r="27" spans="2:8">
      <c r="B27" s="1" t="s">
        <v>3048</v>
      </c>
      <c r="C27" s="9" t="s">
        <v>1841</v>
      </c>
      <c r="D27" s="1" t="s">
        <v>2122</v>
      </c>
      <c r="E27" s="1" t="s">
        <v>2363</v>
      </c>
      <c r="F27" s="4">
        <v>668015</v>
      </c>
      <c r="G27" s="4">
        <v>4475.03</v>
      </c>
      <c r="H27" s="4">
        <v>1.22</v>
      </c>
    </row>
    <row r="28" spans="2:8">
      <c r="B28" s="1" t="s">
        <v>2658</v>
      </c>
      <c r="C28" s="9" t="s">
        <v>1841</v>
      </c>
      <c r="D28" s="1" t="s">
        <v>2286</v>
      </c>
      <c r="E28" s="1" t="s">
        <v>2287</v>
      </c>
      <c r="F28" s="4">
        <v>113750</v>
      </c>
      <c r="G28" s="4">
        <v>4353.67</v>
      </c>
      <c r="H28" s="4">
        <v>1.18</v>
      </c>
    </row>
    <row r="29" spans="2:8">
      <c r="B29" s="1" t="s">
        <v>2631</v>
      </c>
      <c r="C29" s="9" t="s">
        <v>1841</v>
      </c>
      <c r="D29" s="1" t="s">
        <v>2194</v>
      </c>
      <c r="E29" s="1" t="s">
        <v>2262</v>
      </c>
      <c r="F29" s="4">
        <v>356100</v>
      </c>
      <c r="G29" s="4">
        <v>4331.96</v>
      </c>
      <c r="H29" s="4">
        <v>1.18</v>
      </c>
    </row>
    <row r="30" spans="2:8">
      <c r="B30" s="1" t="s">
        <v>3115</v>
      </c>
      <c r="C30" s="9" t="s">
        <v>1841</v>
      </c>
      <c r="D30" s="1" t="s">
        <v>2098</v>
      </c>
      <c r="E30" s="1" t="s">
        <v>1026</v>
      </c>
      <c r="F30" s="4">
        <v>278275</v>
      </c>
      <c r="G30" s="4">
        <v>4313.54</v>
      </c>
      <c r="H30" s="4">
        <v>1.17</v>
      </c>
    </row>
    <row r="31" spans="2:8">
      <c r="B31" s="1" t="s">
        <v>2621</v>
      </c>
      <c r="C31" s="9" t="s">
        <v>1841</v>
      </c>
      <c r="D31" s="1" t="s">
        <v>2083</v>
      </c>
      <c r="E31" s="1" t="s">
        <v>2088</v>
      </c>
      <c r="F31" s="4">
        <v>123425</v>
      </c>
      <c r="G31" s="4">
        <v>4262.7299999999996</v>
      </c>
      <c r="H31" s="4">
        <v>1.1599999999999999</v>
      </c>
    </row>
    <row r="32" spans="2:8">
      <c r="B32" s="1" t="s">
        <v>2121</v>
      </c>
      <c r="C32" s="9" t="s">
        <v>1841</v>
      </c>
      <c r="D32" s="1" t="s">
        <v>2122</v>
      </c>
      <c r="E32" s="1" t="s">
        <v>2123</v>
      </c>
      <c r="F32" s="4">
        <v>2858100</v>
      </c>
      <c r="G32" s="4">
        <v>4116.8100000000004</v>
      </c>
      <c r="H32" s="4">
        <v>1.1200000000000001</v>
      </c>
    </row>
    <row r="33" spans="2:8">
      <c r="B33" s="1" t="s">
        <v>3027</v>
      </c>
      <c r="C33" s="9" t="s">
        <v>1841</v>
      </c>
      <c r="D33" s="1" t="s">
        <v>2132</v>
      </c>
      <c r="E33" s="1" t="s">
        <v>2338</v>
      </c>
      <c r="F33" s="4">
        <v>1140000</v>
      </c>
      <c r="G33" s="4">
        <v>4041.87</v>
      </c>
      <c r="H33" s="4">
        <v>1.1000000000000001</v>
      </c>
    </row>
    <row r="34" spans="2:8">
      <c r="B34" s="1" t="s">
        <v>3238</v>
      </c>
      <c r="C34" s="9" t="s">
        <v>1841</v>
      </c>
      <c r="D34" s="1" t="s">
        <v>2115</v>
      </c>
      <c r="E34" s="1" t="s">
        <v>1308</v>
      </c>
      <c r="F34" s="4">
        <v>1023087</v>
      </c>
      <c r="G34" s="4">
        <v>3733.24</v>
      </c>
      <c r="H34" s="4">
        <v>1.01</v>
      </c>
    </row>
    <row r="35" spans="2:8">
      <c r="B35" s="1" t="s">
        <v>3095</v>
      </c>
      <c r="C35" s="9" t="s">
        <v>1841</v>
      </c>
      <c r="D35" s="1" t="s">
        <v>2085</v>
      </c>
      <c r="E35" s="1" t="s">
        <v>2429</v>
      </c>
      <c r="F35" s="4">
        <v>512760</v>
      </c>
      <c r="G35" s="4">
        <v>3580.09</v>
      </c>
      <c r="H35" s="4">
        <v>0.97</v>
      </c>
    </row>
    <row r="36" spans="2:8">
      <c r="B36" s="1" t="s">
        <v>3154</v>
      </c>
      <c r="C36" s="9" t="s">
        <v>1841</v>
      </c>
      <c r="D36" s="1" t="s">
        <v>1048</v>
      </c>
      <c r="E36" s="1" t="s">
        <v>1057</v>
      </c>
      <c r="F36" s="4">
        <v>200000</v>
      </c>
      <c r="G36" s="4">
        <v>3250.6</v>
      </c>
      <c r="H36" s="4">
        <v>0.88</v>
      </c>
    </row>
    <row r="37" spans="2:8">
      <c r="B37" s="1" t="s">
        <v>2646</v>
      </c>
      <c r="C37" s="9" t="s">
        <v>1841</v>
      </c>
      <c r="D37" s="1" t="s">
        <v>2106</v>
      </c>
      <c r="E37" s="1" t="s">
        <v>2108</v>
      </c>
      <c r="F37" s="4">
        <v>428558</v>
      </c>
      <c r="G37" s="4">
        <v>3187.19</v>
      </c>
      <c r="H37" s="4">
        <v>0.87</v>
      </c>
    </row>
    <row r="38" spans="2:8">
      <c r="B38" s="1" t="s">
        <v>3063</v>
      </c>
      <c r="C38" s="9" t="s">
        <v>1841</v>
      </c>
      <c r="D38" s="1" t="s">
        <v>2140</v>
      </c>
      <c r="E38" s="1" t="s">
        <v>2390</v>
      </c>
      <c r="F38" s="4">
        <v>109622</v>
      </c>
      <c r="G38" s="4">
        <v>3174</v>
      </c>
      <c r="H38" s="4">
        <v>0.86</v>
      </c>
    </row>
    <row r="39" spans="2:8">
      <c r="B39" s="1" t="s">
        <v>3156</v>
      </c>
      <c r="C39" s="9" t="s">
        <v>1841</v>
      </c>
      <c r="D39" s="1" t="s">
        <v>2160</v>
      </c>
      <c r="E39" s="1" t="s">
        <v>1071</v>
      </c>
      <c r="F39" s="4">
        <v>469375</v>
      </c>
      <c r="G39" s="4">
        <v>3165</v>
      </c>
      <c r="H39" s="4">
        <v>0.86</v>
      </c>
    </row>
    <row r="40" spans="2:8">
      <c r="B40" s="1" t="s">
        <v>3150</v>
      </c>
      <c r="C40" s="9" t="s">
        <v>1841</v>
      </c>
      <c r="D40" s="1" t="s">
        <v>2104</v>
      </c>
      <c r="E40" s="1" t="s">
        <v>1053</v>
      </c>
      <c r="F40" s="4">
        <v>35250</v>
      </c>
      <c r="G40" s="4">
        <v>3043.66</v>
      </c>
      <c r="H40" s="4">
        <v>0.83</v>
      </c>
    </row>
    <row r="41" spans="2:8">
      <c r="B41" s="1" t="s">
        <v>3163</v>
      </c>
      <c r="C41" s="9" t="s">
        <v>1841</v>
      </c>
      <c r="D41" s="1" t="s">
        <v>2077</v>
      </c>
      <c r="E41" s="1" t="s">
        <v>1090</v>
      </c>
      <c r="F41" s="4">
        <v>1513083</v>
      </c>
      <c r="G41" s="4">
        <v>3031.76</v>
      </c>
      <c r="H41" s="4">
        <v>0.82</v>
      </c>
    </row>
    <row r="42" spans="2:8">
      <c r="B42" s="1" t="s">
        <v>1309</v>
      </c>
      <c r="C42" s="9" t="s">
        <v>1841</v>
      </c>
      <c r="D42" s="1" t="s">
        <v>2085</v>
      </c>
      <c r="E42" s="1" t="s">
        <v>1310</v>
      </c>
      <c r="F42" s="4">
        <v>707550</v>
      </c>
      <c r="G42" s="4">
        <v>2962.16</v>
      </c>
      <c r="H42" s="4">
        <v>0.81</v>
      </c>
    </row>
    <row r="43" spans="2:8">
      <c r="B43" s="1" t="s">
        <v>3028</v>
      </c>
      <c r="C43" s="9" t="s">
        <v>1841</v>
      </c>
      <c r="D43" s="1" t="s">
        <v>2092</v>
      </c>
      <c r="E43" s="1" t="s">
        <v>2339</v>
      </c>
      <c r="F43" s="4">
        <v>543748</v>
      </c>
      <c r="G43" s="4">
        <v>2934.61</v>
      </c>
      <c r="H43" s="4">
        <v>0.8</v>
      </c>
    </row>
    <row r="44" spans="2:8">
      <c r="B44" s="1" t="s">
        <v>3172</v>
      </c>
      <c r="C44" s="9" t="s">
        <v>1841</v>
      </c>
      <c r="D44" s="1" t="s">
        <v>2115</v>
      </c>
      <c r="E44" s="1" t="s">
        <v>1105</v>
      </c>
      <c r="F44" s="4">
        <v>103025</v>
      </c>
      <c r="G44" s="4">
        <v>2852.87</v>
      </c>
      <c r="H44" s="4">
        <v>0.78</v>
      </c>
    </row>
    <row r="45" spans="2:8">
      <c r="B45" s="1" t="s">
        <v>3110</v>
      </c>
      <c r="C45" s="9" t="s">
        <v>1841</v>
      </c>
      <c r="D45" s="1" t="s">
        <v>2098</v>
      </c>
      <c r="E45" s="1" t="s">
        <v>1020</v>
      </c>
      <c r="F45" s="4">
        <v>155000</v>
      </c>
      <c r="G45" s="4">
        <v>2840.07</v>
      </c>
      <c r="H45" s="4">
        <v>0.77</v>
      </c>
    </row>
    <row r="46" spans="2:8">
      <c r="B46" s="1" t="s">
        <v>3087</v>
      </c>
      <c r="C46" s="9" t="s">
        <v>1841</v>
      </c>
      <c r="D46" s="1" t="s">
        <v>2115</v>
      </c>
      <c r="E46" s="1" t="s">
        <v>2419</v>
      </c>
      <c r="F46" s="4">
        <v>547939</v>
      </c>
      <c r="G46" s="4">
        <v>2766.82</v>
      </c>
      <c r="H46" s="4">
        <v>0.75</v>
      </c>
    </row>
    <row r="47" spans="2:8">
      <c r="B47" s="1" t="s">
        <v>3064</v>
      </c>
      <c r="C47" s="9" t="s">
        <v>1841</v>
      </c>
      <c r="D47" s="1" t="s">
        <v>2115</v>
      </c>
      <c r="E47" s="1" t="s">
        <v>2391</v>
      </c>
      <c r="F47" s="4">
        <v>38949</v>
      </c>
      <c r="G47" s="4">
        <v>2717.47</v>
      </c>
      <c r="H47" s="4">
        <v>0.74</v>
      </c>
    </row>
    <row r="48" spans="2:8">
      <c r="B48" s="1" t="s">
        <v>3037</v>
      </c>
      <c r="C48" s="9" t="s">
        <v>1841</v>
      </c>
      <c r="D48" s="1" t="s">
        <v>2092</v>
      </c>
      <c r="E48" s="1" t="s">
        <v>2351</v>
      </c>
      <c r="F48" s="4">
        <v>279177</v>
      </c>
      <c r="G48" s="4">
        <v>2634.31</v>
      </c>
      <c r="H48" s="4">
        <v>0.72</v>
      </c>
    </row>
    <row r="49" spans="2:8">
      <c r="B49" s="1" t="s">
        <v>3239</v>
      </c>
      <c r="C49" s="9" t="s">
        <v>1841</v>
      </c>
      <c r="D49" s="1" t="s">
        <v>2106</v>
      </c>
      <c r="E49" s="1" t="s">
        <v>1311</v>
      </c>
      <c r="F49" s="4">
        <v>3169074</v>
      </c>
      <c r="G49" s="4">
        <v>2585.65</v>
      </c>
      <c r="H49" s="4">
        <v>0.7</v>
      </c>
    </row>
    <row r="50" spans="2:8">
      <c r="B50" s="1" t="s">
        <v>3196</v>
      </c>
      <c r="C50" s="9" t="s">
        <v>1841</v>
      </c>
      <c r="D50" s="1" t="s">
        <v>2083</v>
      </c>
      <c r="E50" s="1" t="s">
        <v>1172</v>
      </c>
      <c r="F50" s="4">
        <v>168000</v>
      </c>
      <c r="G50" s="4">
        <v>2525.04</v>
      </c>
      <c r="H50" s="4">
        <v>0.69</v>
      </c>
    </row>
    <row r="51" spans="2:8">
      <c r="B51" s="1" t="s">
        <v>2648</v>
      </c>
      <c r="C51" s="9" t="s">
        <v>1841</v>
      </c>
      <c r="D51" s="1" t="s">
        <v>2094</v>
      </c>
      <c r="E51" s="1" t="s">
        <v>2095</v>
      </c>
      <c r="F51" s="4">
        <v>74200</v>
      </c>
      <c r="G51" s="4">
        <v>2507.7399999999998</v>
      </c>
      <c r="H51" s="4">
        <v>0.68</v>
      </c>
    </row>
    <row r="52" spans="2:8">
      <c r="B52" s="1" t="s">
        <v>3030</v>
      </c>
      <c r="C52" s="9" t="s">
        <v>1841</v>
      </c>
      <c r="D52" s="1" t="s">
        <v>2079</v>
      </c>
      <c r="E52" s="1" t="s">
        <v>2341</v>
      </c>
      <c r="F52" s="4">
        <v>800000</v>
      </c>
      <c r="G52" s="4">
        <v>2480.4</v>
      </c>
      <c r="H52" s="4">
        <v>0.67</v>
      </c>
    </row>
    <row r="53" spans="2:8">
      <c r="B53" s="1" t="s">
        <v>3121</v>
      </c>
      <c r="C53" s="9" t="s">
        <v>1841</v>
      </c>
      <c r="D53" s="1" t="s">
        <v>2122</v>
      </c>
      <c r="E53" s="1" t="s">
        <v>1032</v>
      </c>
      <c r="F53" s="4">
        <v>67689</v>
      </c>
      <c r="G53" s="4">
        <v>2464.0100000000002</v>
      </c>
      <c r="H53" s="4">
        <v>0.67</v>
      </c>
    </row>
    <row r="54" spans="2:8">
      <c r="B54" s="1" t="s">
        <v>1312</v>
      </c>
      <c r="C54" s="9" t="s">
        <v>1841</v>
      </c>
      <c r="D54" s="1" t="s">
        <v>2077</v>
      </c>
      <c r="E54" s="1" t="s">
        <v>1313</v>
      </c>
      <c r="F54" s="4">
        <v>945000</v>
      </c>
      <c r="G54" s="4">
        <v>2361.84</v>
      </c>
      <c r="H54" s="4">
        <v>0.64</v>
      </c>
    </row>
    <row r="55" spans="2:8">
      <c r="B55" s="1" t="s">
        <v>1314</v>
      </c>
      <c r="C55" s="9" t="s">
        <v>1841</v>
      </c>
      <c r="D55" s="1" t="s">
        <v>2175</v>
      </c>
      <c r="E55" s="1" t="s">
        <v>1315</v>
      </c>
      <c r="F55" s="4">
        <v>1612903</v>
      </c>
      <c r="G55" s="4">
        <v>2360.3200000000002</v>
      </c>
      <c r="H55" s="4">
        <v>0.64</v>
      </c>
    </row>
    <row r="56" spans="2:8">
      <c r="B56" s="1" t="s">
        <v>3080</v>
      </c>
      <c r="C56" s="9" t="s">
        <v>1841</v>
      </c>
      <c r="D56" s="1" t="s">
        <v>2160</v>
      </c>
      <c r="E56" s="1" t="s">
        <v>2412</v>
      </c>
      <c r="F56" s="4">
        <v>227102</v>
      </c>
      <c r="G56" s="4">
        <v>2335.9699999999998</v>
      </c>
      <c r="H56" s="4">
        <v>0.63</v>
      </c>
    </row>
    <row r="57" spans="2:8">
      <c r="B57" s="1" t="s">
        <v>2659</v>
      </c>
      <c r="C57" s="9" t="s">
        <v>1841</v>
      </c>
      <c r="D57" s="1" t="s">
        <v>2106</v>
      </c>
      <c r="E57" s="1" t="s">
        <v>2107</v>
      </c>
      <c r="F57" s="4">
        <v>121000</v>
      </c>
      <c r="G57" s="4">
        <v>2270.5700000000002</v>
      </c>
      <c r="H57" s="4">
        <v>0.62</v>
      </c>
    </row>
    <row r="58" spans="2:8">
      <c r="B58" s="1" t="s">
        <v>2981</v>
      </c>
      <c r="C58" s="9" t="s">
        <v>1841</v>
      </c>
      <c r="D58" s="1" t="s">
        <v>2098</v>
      </c>
      <c r="E58" s="1" t="s">
        <v>2180</v>
      </c>
      <c r="F58" s="4">
        <v>174908</v>
      </c>
      <c r="G58" s="4">
        <v>2268.0300000000002</v>
      </c>
      <c r="H58" s="4">
        <v>0.62</v>
      </c>
    </row>
    <row r="59" spans="2:8">
      <c r="B59" s="1" t="s">
        <v>2634</v>
      </c>
      <c r="C59" s="9" t="s">
        <v>1841</v>
      </c>
      <c r="D59" s="1" t="s">
        <v>2124</v>
      </c>
      <c r="E59" s="1" t="s">
        <v>2261</v>
      </c>
      <c r="F59" s="4">
        <v>1175000</v>
      </c>
      <c r="G59" s="4">
        <v>2221.81</v>
      </c>
      <c r="H59" s="4">
        <v>0.6</v>
      </c>
    </row>
    <row r="60" spans="2:8">
      <c r="B60" s="1" t="s">
        <v>3119</v>
      </c>
      <c r="C60" s="9" t="s">
        <v>1841</v>
      </c>
      <c r="D60" s="1" t="s">
        <v>2098</v>
      </c>
      <c r="E60" s="1" t="s">
        <v>1030</v>
      </c>
      <c r="F60" s="4">
        <v>178583</v>
      </c>
      <c r="G60" s="4">
        <v>2194.96</v>
      </c>
      <c r="H60" s="4">
        <v>0.6</v>
      </c>
    </row>
    <row r="61" spans="2:8">
      <c r="B61" s="1" t="s">
        <v>2647</v>
      </c>
      <c r="C61" s="9" t="s">
        <v>1841</v>
      </c>
      <c r="D61" s="1" t="s">
        <v>2083</v>
      </c>
      <c r="E61" s="1" t="s">
        <v>2277</v>
      </c>
      <c r="F61" s="4">
        <v>136100</v>
      </c>
      <c r="G61" s="4">
        <v>2133.37</v>
      </c>
      <c r="H61" s="4">
        <v>0.57999999999999996</v>
      </c>
    </row>
    <row r="62" spans="2:8">
      <c r="B62" s="1" t="s">
        <v>1316</v>
      </c>
      <c r="C62" s="9" t="s">
        <v>1841</v>
      </c>
      <c r="D62" s="1" t="s">
        <v>2205</v>
      </c>
      <c r="E62" s="1" t="s">
        <v>1317</v>
      </c>
      <c r="F62" s="4">
        <v>156462</v>
      </c>
      <c r="G62" s="4">
        <v>2114.7399999999998</v>
      </c>
      <c r="H62" s="4">
        <v>0.56999999999999995</v>
      </c>
    </row>
    <row r="63" spans="2:8">
      <c r="B63" s="1" t="s">
        <v>3212</v>
      </c>
      <c r="C63" s="9" t="s">
        <v>1841</v>
      </c>
      <c r="D63" s="1" t="s">
        <v>2106</v>
      </c>
      <c r="E63" s="1" t="s">
        <v>1212</v>
      </c>
      <c r="F63" s="4">
        <v>326000</v>
      </c>
      <c r="G63" s="4">
        <v>2002.78</v>
      </c>
      <c r="H63" s="4">
        <v>0.54</v>
      </c>
    </row>
    <row r="64" spans="2:8">
      <c r="B64" s="1" t="s">
        <v>3066</v>
      </c>
      <c r="C64" s="9" t="s">
        <v>1841</v>
      </c>
      <c r="D64" s="1" t="s">
        <v>2160</v>
      </c>
      <c r="E64" s="1" t="s">
        <v>2393</v>
      </c>
      <c r="F64" s="4">
        <v>90000</v>
      </c>
      <c r="G64" s="4">
        <v>1945.35</v>
      </c>
      <c r="H64" s="4">
        <v>0.53</v>
      </c>
    </row>
    <row r="65" spans="2:8">
      <c r="B65" s="1" t="s">
        <v>3240</v>
      </c>
      <c r="C65" s="9" t="s">
        <v>1841</v>
      </c>
      <c r="D65" s="1" t="s">
        <v>2104</v>
      </c>
      <c r="E65" s="1" t="s">
        <v>1318</v>
      </c>
      <c r="F65" s="4">
        <v>220000</v>
      </c>
      <c r="G65" s="4">
        <v>1906.85</v>
      </c>
      <c r="H65" s="4">
        <v>0.52</v>
      </c>
    </row>
    <row r="66" spans="2:8">
      <c r="B66" s="1" t="s">
        <v>2947</v>
      </c>
      <c r="C66" s="9" t="s">
        <v>1841</v>
      </c>
      <c r="D66" s="1" t="s">
        <v>2089</v>
      </c>
      <c r="E66" s="1" t="s">
        <v>2091</v>
      </c>
      <c r="F66" s="4">
        <v>80400</v>
      </c>
      <c r="G66" s="4">
        <v>1883.05</v>
      </c>
      <c r="H66" s="4">
        <v>0.51</v>
      </c>
    </row>
    <row r="67" spans="2:8">
      <c r="B67" s="1" t="s">
        <v>3034</v>
      </c>
      <c r="C67" s="9" t="s">
        <v>1841</v>
      </c>
      <c r="D67" s="1" t="s">
        <v>2132</v>
      </c>
      <c r="E67" s="1" t="s">
        <v>2348</v>
      </c>
      <c r="F67" s="4">
        <v>205932</v>
      </c>
      <c r="G67" s="4">
        <v>1852.67</v>
      </c>
      <c r="H67" s="4">
        <v>0.5</v>
      </c>
    </row>
    <row r="68" spans="2:8">
      <c r="B68" s="1" t="s">
        <v>2636</v>
      </c>
      <c r="C68" s="9" t="s">
        <v>1841</v>
      </c>
      <c r="D68" s="1" t="s">
        <v>2109</v>
      </c>
      <c r="E68" s="1" t="s">
        <v>2264</v>
      </c>
      <c r="F68" s="4">
        <v>520200</v>
      </c>
      <c r="G68" s="4">
        <v>1829.8</v>
      </c>
      <c r="H68" s="4">
        <v>0.5</v>
      </c>
    </row>
    <row r="69" spans="2:8">
      <c r="B69" s="1" t="s">
        <v>3160</v>
      </c>
      <c r="C69" s="9" t="s">
        <v>1841</v>
      </c>
      <c r="D69" s="1" t="s">
        <v>2077</v>
      </c>
      <c r="E69" s="1" t="s">
        <v>1087</v>
      </c>
      <c r="F69" s="4">
        <v>902821</v>
      </c>
      <c r="G69" s="4">
        <v>1775.67</v>
      </c>
      <c r="H69" s="4">
        <v>0.48</v>
      </c>
    </row>
    <row r="70" spans="2:8">
      <c r="B70" s="1" t="s">
        <v>3180</v>
      </c>
      <c r="C70" s="9" t="s">
        <v>1841</v>
      </c>
      <c r="D70" s="1" t="s">
        <v>2127</v>
      </c>
      <c r="E70" s="1" t="s">
        <v>1125</v>
      </c>
      <c r="F70" s="4">
        <v>40500</v>
      </c>
      <c r="G70" s="4">
        <v>1771.63</v>
      </c>
      <c r="H70" s="4">
        <v>0.48</v>
      </c>
    </row>
    <row r="71" spans="2:8">
      <c r="B71" s="1" t="s">
        <v>3241</v>
      </c>
      <c r="C71" s="9" t="s">
        <v>1841</v>
      </c>
      <c r="D71" s="1" t="s">
        <v>2085</v>
      </c>
      <c r="E71" s="1" t="s">
        <v>1319</v>
      </c>
      <c r="F71" s="4">
        <v>159600</v>
      </c>
      <c r="G71" s="4">
        <v>1714.1</v>
      </c>
      <c r="H71" s="4">
        <v>0.47</v>
      </c>
    </row>
    <row r="72" spans="2:8">
      <c r="B72" s="1" t="s">
        <v>1320</v>
      </c>
      <c r="C72" s="9" t="s">
        <v>1841</v>
      </c>
      <c r="D72" s="1" t="s">
        <v>2104</v>
      </c>
      <c r="E72" s="1" t="s">
        <v>1321</v>
      </c>
      <c r="F72" s="4">
        <v>240479</v>
      </c>
      <c r="G72" s="4">
        <v>1697.66</v>
      </c>
      <c r="H72" s="4">
        <v>0.46</v>
      </c>
    </row>
    <row r="73" spans="2:8">
      <c r="B73" s="1" t="s">
        <v>2620</v>
      </c>
      <c r="C73" s="9" t="s">
        <v>1841</v>
      </c>
      <c r="D73" s="1" t="s">
        <v>2089</v>
      </c>
      <c r="E73" s="1" t="s">
        <v>2090</v>
      </c>
      <c r="F73" s="4">
        <v>382600</v>
      </c>
      <c r="G73" s="4">
        <v>1629.11</v>
      </c>
      <c r="H73" s="4">
        <v>0.44</v>
      </c>
    </row>
    <row r="74" spans="2:8">
      <c r="B74" s="1" t="s">
        <v>3013</v>
      </c>
      <c r="C74" s="9" t="s">
        <v>1841</v>
      </c>
      <c r="D74" s="1" t="s">
        <v>2201</v>
      </c>
      <c r="E74" s="1" t="s">
        <v>2232</v>
      </c>
      <c r="F74" s="4">
        <v>90000</v>
      </c>
      <c r="G74" s="4">
        <v>1300.4100000000001</v>
      </c>
      <c r="H74" s="4">
        <v>0.35</v>
      </c>
    </row>
    <row r="75" spans="2:8">
      <c r="B75" s="1" t="s">
        <v>3114</v>
      </c>
      <c r="C75" s="9" t="s">
        <v>1841</v>
      </c>
      <c r="D75" s="1" t="s">
        <v>2286</v>
      </c>
      <c r="E75" s="1" t="s">
        <v>1025</v>
      </c>
      <c r="F75" s="4">
        <v>16050</v>
      </c>
      <c r="G75" s="4">
        <v>1288.82</v>
      </c>
      <c r="H75" s="4">
        <v>0.35</v>
      </c>
    </row>
    <row r="76" spans="2:8">
      <c r="B76" s="1" t="s">
        <v>2224</v>
      </c>
      <c r="C76" s="9" t="s">
        <v>1841</v>
      </c>
      <c r="D76" s="1" t="s">
        <v>2140</v>
      </c>
      <c r="E76" s="1" t="s">
        <v>2225</v>
      </c>
      <c r="F76" s="4">
        <v>117571</v>
      </c>
      <c r="G76" s="4">
        <v>1228.26</v>
      </c>
      <c r="H76" s="4">
        <v>0.33</v>
      </c>
    </row>
    <row r="77" spans="2:8">
      <c r="B77" s="1" t="s">
        <v>3112</v>
      </c>
      <c r="C77" s="9" t="s">
        <v>1841</v>
      </c>
      <c r="D77" s="1" t="s">
        <v>2286</v>
      </c>
      <c r="E77" s="1" t="s">
        <v>1022</v>
      </c>
      <c r="F77" s="4">
        <v>187025</v>
      </c>
      <c r="G77" s="4">
        <v>1204.9100000000001</v>
      </c>
      <c r="H77" s="4">
        <v>0.33</v>
      </c>
    </row>
    <row r="78" spans="2:8">
      <c r="B78" s="1" t="s">
        <v>2967</v>
      </c>
      <c r="C78" s="9" t="s">
        <v>1841</v>
      </c>
      <c r="D78" s="1" t="s">
        <v>2077</v>
      </c>
      <c r="E78" s="1" t="s">
        <v>2145</v>
      </c>
      <c r="F78" s="4">
        <v>135338</v>
      </c>
      <c r="G78" s="4">
        <v>1134.67</v>
      </c>
      <c r="H78" s="4">
        <v>0.31</v>
      </c>
    </row>
    <row r="79" spans="2:8">
      <c r="B79" s="1" t="s">
        <v>2637</v>
      </c>
      <c r="C79" s="9" t="s">
        <v>1841</v>
      </c>
      <c r="D79" s="1" t="s">
        <v>2104</v>
      </c>
      <c r="E79" s="1" t="s">
        <v>2266</v>
      </c>
      <c r="F79" s="4">
        <v>52000</v>
      </c>
      <c r="G79" s="4">
        <v>1014.83</v>
      </c>
      <c r="H79" s="4">
        <v>0.28000000000000003</v>
      </c>
    </row>
    <row r="80" spans="2:8">
      <c r="B80" s="1" t="s">
        <v>3051</v>
      </c>
      <c r="C80" s="9" t="s">
        <v>1841</v>
      </c>
      <c r="D80" s="1" t="s">
        <v>2366</v>
      </c>
      <c r="E80" s="1" t="s">
        <v>2367</v>
      </c>
      <c r="F80" s="4">
        <v>151300</v>
      </c>
      <c r="G80" s="4">
        <v>945.1</v>
      </c>
      <c r="H80" s="4">
        <v>0.26</v>
      </c>
    </row>
    <row r="81" spans="2:9">
      <c r="B81" s="1" t="s">
        <v>3242</v>
      </c>
      <c r="C81" s="9" t="s">
        <v>1841</v>
      </c>
      <c r="D81" s="1" t="s">
        <v>2279</v>
      </c>
      <c r="E81" s="1" t="s">
        <v>1322</v>
      </c>
      <c r="F81" s="4">
        <v>92564</v>
      </c>
      <c r="G81" s="4">
        <v>872.32</v>
      </c>
      <c r="H81" s="4">
        <v>0.24</v>
      </c>
    </row>
    <row r="82" spans="2:9">
      <c r="B82" s="1" t="s">
        <v>3243</v>
      </c>
      <c r="C82" s="9" t="s">
        <v>1841</v>
      </c>
      <c r="D82" s="1" t="s">
        <v>2212</v>
      </c>
      <c r="E82" s="1" t="s">
        <v>1323</v>
      </c>
      <c r="F82" s="4">
        <v>1623376</v>
      </c>
      <c r="G82" s="4">
        <v>780.03</v>
      </c>
      <c r="H82" s="4">
        <v>0.21</v>
      </c>
    </row>
    <row r="83" spans="2:9">
      <c r="B83" s="1" t="s">
        <v>3244</v>
      </c>
      <c r="C83" s="9" t="s">
        <v>1841</v>
      </c>
      <c r="D83" s="1" t="s">
        <v>2092</v>
      </c>
      <c r="E83" s="1" t="s">
        <v>1324</v>
      </c>
      <c r="F83" s="4">
        <v>200</v>
      </c>
      <c r="G83" s="4">
        <v>3.78</v>
      </c>
      <c r="H83" s="4">
        <v>0</v>
      </c>
      <c r="I83" s="1" t="s">
        <v>1325</v>
      </c>
    </row>
    <row r="84" spans="2:9">
      <c r="B84" s="1" t="s">
        <v>3245</v>
      </c>
      <c r="C84" s="9" t="s">
        <v>1841</v>
      </c>
      <c r="D84" s="1" t="s">
        <v>2077</v>
      </c>
      <c r="E84" s="1" t="s">
        <v>2145</v>
      </c>
      <c r="F84" s="4">
        <v>-135000</v>
      </c>
      <c r="G84" s="4">
        <v>-1131.71</v>
      </c>
      <c r="H84" s="4">
        <v>-0.31</v>
      </c>
    </row>
    <row r="85" spans="2:9">
      <c r="B85" s="1" t="s">
        <v>3246</v>
      </c>
      <c r="C85" s="9" t="s">
        <v>1841</v>
      </c>
      <c r="D85" s="1" t="s">
        <v>2286</v>
      </c>
      <c r="E85" s="1" t="s">
        <v>1025</v>
      </c>
      <c r="F85" s="4">
        <v>-16050</v>
      </c>
      <c r="G85" s="4">
        <v>-1294.5899999999999</v>
      </c>
      <c r="H85" s="4">
        <v>-0.35</v>
      </c>
    </row>
    <row r="86" spans="2:9">
      <c r="B86" s="1" t="s">
        <v>3247</v>
      </c>
      <c r="C86" s="9" t="s">
        <v>1841</v>
      </c>
      <c r="D86" s="1" t="s">
        <v>2092</v>
      </c>
      <c r="E86" s="1" t="s">
        <v>2337</v>
      </c>
      <c r="F86" s="4">
        <v>-13400</v>
      </c>
      <c r="G86" s="4">
        <v>-1567.53</v>
      </c>
      <c r="H86" s="4">
        <v>-0.43</v>
      </c>
    </row>
    <row r="87" spans="2:9">
      <c r="B87" s="1" t="s">
        <v>3248</v>
      </c>
      <c r="C87" s="9" t="s">
        <v>1841</v>
      </c>
      <c r="D87" s="1" t="s">
        <v>2109</v>
      </c>
      <c r="E87" s="1" t="s">
        <v>2264</v>
      </c>
      <c r="F87" s="4">
        <v>-520200</v>
      </c>
      <c r="G87" s="4">
        <v>-1830.32</v>
      </c>
      <c r="H87" s="4">
        <v>-0.5</v>
      </c>
    </row>
    <row r="88" spans="2:9">
      <c r="B88" s="1" t="s">
        <v>3249</v>
      </c>
      <c r="C88" s="9" t="s">
        <v>1841</v>
      </c>
      <c r="D88" s="1" t="s">
        <v>2094</v>
      </c>
      <c r="E88" s="1" t="s">
        <v>2095</v>
      </c>
      <c r="F88" s="4">
        <v>-74200</v>
      </c>
      <c r="G88" s="4">
        <v>-2520.13</v>
      </c>
      <c r="H88" s="4">
        <v>-0.68</v>
      </c>
    </row>
    <row r="89" spans="2:9">
      <c r="B89" s="1" t="s">
        <v>3250</v>
      </c>
      <c r="C89" s="9" t="s">
        <v>1841</v>
      </c>
      <c r="D89" s="1" t="s">
        <v>2077</v>
      </c>
      <c r="E89" s="1" t="s">
        <v>2087</v>
      </c>
      <c r="F89" s="4">
        <v>-216875</v>
      </c>
      <c r="G89" s="4">
        <v>-2582.33</v>
      </c>
      <c r="H89" s="4">
        <v>-0.7</v>
      </c>
    </row>
    <row r="90" spans="2:9">
      <c r="B90" s="1" t="s">
        <v>1331</v>
      </c>
      <c r="C90" s="9" t="s">
        <v>1841</v>
      </c>
      <c r="D90" s="1" t="s">
        <v>2077</v>
      </c>
      <c r="E90" s="1" t="s">
        <v>1205</v>
      </c>
      <c r="F90" s="4">
        <v>-338250</v>
      </c>
      <c r="G90" s="4">
        <v>-2654.42</v>
      </c>
      <c r="H90" s="4">
        <v>-0.72</v>
      </c>
    </row>
    <row r="91" spans="2:9">
      <c r="B91" s="1" t="s">
        <v>3251</v>
      </c>
      <c r="C91" s="9" t="s">
        <v>1841</v>
      </c>
      <c r="D91" s="1" t="s">
        <v>2085</v>
      </c>
      <c r="E91" s="1" t="s">
        <v>2086</v>
      </c>
      <c r="F91" s="4">
        <v>-108150</v>
      </c>
      <c r="G91" s="4">
        <v>-3622.7</v>
      </c>
      <c r="H91" s="4">
        <v>-0.98</v>
      </c>
    </row>
    <row r="92" spans="2:9">
      <c r="B92" s="1" t="s">
        <v>3252</v>
      </c>
      <c r="C92" s="9" t="s">
        <v>1841</v>
      </c>
      <c r="D92" s="1" t="s">
        <v>2098</v>
      </c>
      <c r="E92" s="1" t="s">
        <v>1026</v>
      </c>
      <c r="F92" s="4">
        <v>-278200</v>
      </c>
      <c r="G92" s="4">
        <v>-4333.24</v>
      </c>
      <c r="H92" s="4">
        <v>-1.18</v>
      </c>
    </row>
    <row r="93" spans="2:9">
      <c r="B93" s="1" t="s">
        <v>3253</v>
      </c>
      <c r="C93" s="9" t="s">
        <v>1841</v>
      </c>
      <c r="D93" s="1" t="s">
        <v>2122</v>
      </c>
      <c r="E93" s="1" t="s">
        <v>2363</v>
      </c>
      <c r="F93" s="4">
        <v>-668015</v>
      </c>
      <c r="G93" s="4">
        <v>-4477.04</v>
      </c>
      <c r="H93" s="4">
        <v>-1.22</v>
      </c>
    </row>
    <row r="94" spans="2:9">
      <c r="B94" s="1" t="s">
        <v>3254</v>
      </c>
      <c r="C94" s="9" t="s">
        <v>1841</v>
      </c>
      <c r="D94" s="1" t="s">
        <v>2142</v>
      </c>
      <c r="E94" s="1" t="s">
        <v>2143</v>
      </c>
      <c r="F94" s="4">
        <v>-1183200</v>
      </c>
      <c r="G94" s="4">
        <v>-4827.46</v>
      </c>
      <c r="H94" s="4">
        <v>-1.31</v>
      </c>
    </row>
    <row r="95" spans="2:9">
      <c r="B95" s="1" t="s">
        <v>3255</v>
      </c>
      <c r="C95" s="9" t="s">
        <v>1841</v>
      </c>
      <c r="D95" s="1" t="s">
        <v>2077</v>
      </c>
      <c r="E95" s="1" t="s">
        <v>2081</v>
      </c>
      <c r="F95" s="4">
        <v>-385700</v>
      </c>
      <c r="G95" s="4">
        <v>-5528.62</v>
      </c>
      <c r="H95" s="4">
        <v>-1.5</v>
      </c>
    </row>
    <row r="96" spans="2:9" ht="13">
      <c r="B96" s="2" t="s">
        <v>1844</v>
      </c>
      <c r="C96" s="12"/>
      <c r="D96" s="2"/>
      <c r="E96" s="2"/>
      <c r="F96" s="14"/>
      <c r="G96" s="14">
        <f>SUM(G15:G83)</f>
        <v>246253.43000000002</v>
      </c>
      <c r="H96" s="14">
        <f>SUM(H15:H83)</f>
        <v>66.909999999999982</v>
      </c>
    </row>
    <row r="97" spans="2:8" ht="13">
      <c r="B97" s="2" t="s">
        <v>1192</v>
      </c>
    </row>
    <row r="98" spans="2:8">
      <c r="B98" s="1" t="s">
        <v>1721</v>
      </c>
      <c r="C98" s="9" t="s">
        <v>1841</v>
      </c>
      <c r="D98" s="1" t="s">
        <v>1842</v>
      </c>
      <c r="E98" s="1" t="s">
        <v>1332</v>
      </c>
      <c r="F98" s="4">
        <v>72434.116999999998</v>
      </c>
      <c r="G98" s="4">
        <v>2895.23</v>
      </c>
      <c r="H98" s="4">
        <v>0.79</v>
      </c>
    </row>
    <row r="99" spans="2:8" ht="13">
      <c r="B99" s="2" t="s">
        <v>1844</v>
      </c>
      <c r="C99" s="12"/>
      <c r="D99" s="2"/>
      <c r="E99" s="2"/>
      <c r="F99" s="14"/>
      <c r="G99" s="14">
        <f>SUM(G97:G98)</f>
        <v>2895.23</v>
      </c>
      <c r="H99" s="14">
        <f>SUM(H97:H98)</f>
        <v>0.79</v>
      </c>
    </row>
    <row r="100" spans="2:8" ht="13">
      <c r="B100" s="2" t="s">
        <v>2449</v>
      </c>
      <c r="C100" s="12"/>
      <c r="D100" s="2"/>
      <c r="E100" s="2"/>
      <c r="F100" s="14"/>
      <c r="G100" s="14"/>
      <c r="H100" s="14"/>
    </row>
    <row r="101" spans="2:8" ht="13">
      <c r="B101" s="2" t="s">
        <v>2450</v>
      </c>
      <c r="C101" s="12"/>
      <c r="D101" s="2"/>
      <c r="E101" s="2"/>
      <c r="F101" s="14"/>
      <c r="G101" s="14"/>
      <c r="H101" s="14"/>
    </row>
    <row r="102" spans="2:8">
      <c r="B102" s="1" t="s">
        <v>1307</v>
      </c>
      <c r="C102" s="9" t="s">
        <v>1841</v>
      </c>
      <c r="D102" s="1" t="s">
        <v>2050</v>
      </c>
      <c r="F102" s="4">
        <v>17480</v>
      </c>
      <c r="G102" s="4">
        <v>16743.04</v>
      </c>
      <c r="H102" s="4">
        <v>4.55</v>
      </c>
    </row>
    <row r="103" spans="2:8" ht="13">
      <c r="B103" s="2" t="s">
        <v>2451</v>
      </c>
      <c r="C103" s="12"/>
      <c r="D103" s="2"/>
      <c r="E103" s="2"/>
      <c r="F103" s="14"/>
      <c r="G103" s="14"/>
      <c r="H103" s="14"/>
    </row>
    <row r="104" spans="2:8">
      <c r="B104" s="1" t="s">
        <v>1326</v>
      </c>
      <c r="C104" s="9" t="s">
        <v>1841</v>
      </c>
      <c r="D104" s="1" t="s">
        <v>2050</v>
      </c>
      <c r="F104" s="4">
        <v>27100</v>
      </c>
      <c r="G104" s="4">
        <v>25664.240000000002</v>
      </c>
      <c r="H104" s="4">
        <v>6.98</v>
      </c>
    </row>
    <row r="105" spans="2:8">
      <c r="B105" s="1" t="s">
        <v>1327</v>
      </c>
      <c r="C105" s="9" t="s">
        <v>1841</v>
      </c>
      <c r="D105" s="1" t="s">
        <v>2050</v>
      </c>
      <c r="F105" s="4">
        <v>9750</v>
      </c>
      <c r="G105" s="4">
        <v>9351.91</v>
      </c>
      <c r="H105" s="4">
        <v>2.54</v>
      </c>
    </row>
    <row r="106" spans="2:8">
      <c r="B106" s="1" t="s">
        <v>1328</v>
      </c>
      <c r="C106" s="9" t="s">
        <v>1841</v>
      </c>
      <c r="D106" s="1" t="s">
        <v>2050</v>
      </c>
      <c r="F106" s="4">
        <v>7500</v>
      </c>
      <c r="G106" s="4">
        <v>7321.8</v>
      </c>
      <c r="H106" s="4">
        <v>1.99</v>
      </c>
    </row>
    <row r="107" spans="2:8">
      <c r="B107" s="1" t="s">
        <v>1326</v>
      </c>
      <c r="C107" s="9" t="s">
        <v>1841</v>
      </c>
      <c r="D107" s="1" t="s">
        <v>2050</v>
      </c>
      <c r="F107" s="4">
        <v>4000</v>
      </c>
      <c r="G107" s="4">
        <v>3816.4</v>
      </c>
      <c r="H107" s="4">
        <v>1.04</v>
      </c>
    </row>
    <row r="108" spans="2:8">
      <c r="B108" s="1" t="s">
        <v>1329</v>
      </c>
      <c r="C108" s="9" t="s">
        <v>1841</v>
      </c>
      <c r="D108" s="1" t="s">
        <v>1330</v>
      </c>
      <c r="F108" s="4">
        <v>14000</v>
      </c>
      <c r="G108" s="4">
        <v>693.28</v>
      </c>
      <c r="H108" s="4">
        <v>0.19</v>
      </c>
    </row>
    <row r="109" spans="2:8">
      <c r="B109" s="1" t="s">
        <v>1327</v>
      </c>
      <c r="C109" s="9" t="s">
        <v>1841</v>
      </c>
      <c r="D109" s="1" t="s">
        <v>2050</v>
      </c>
      <c r="F109" s="4">
        <v>-9750</v>
      </c>
      <c r="G109" s="4">
        <v>-9507.0300000000007</v>
      </c>
      <c r="H109" s="4">
        <v>-2.58</v>
      </c>
    </row>
    <row r="110" spans="2:8">
      <c r="B110" s="1" t="s">
        <v>1328</v>
      </c>
      <c r="C110" s="9" t="s">
        <v>1841</v>
      </c>
      <c r="D110" s="1" t="s">
        <v>2050</v>
      </c>
      <c r="F110" s="4">
        <v>-17480</v>
      </c>
      <c r="G110" s="4">
        <v>-16768.91</v>
      </c>
      <c r="H110" s="4">
        <v>-4.5599999999999996</v>
      </c>
    </row>
    <row r="111" spans="2:8" ht="13">
      <c r="B111" s="2" t="s">
        <v>2452</v>
      </c>
      <c r="C111" s="12"/>
      <c r="D111" s="2"/>
      <c r="E111" s="2"/>
      <c r="F111" s="14"/>
      <c r="G111" s="14">
        <f>SUM(G102:G108)</f>
        <v>63590.670000000006</v>
      </c>
      <c r="H111" s="14">
        <f>SUM(H102:H108)</f>
        <v>17.29</v>
      </c>
    </row>
    <row r="112" spans="2:8" ht="13">
      <c r="B112" s="10" t="s">
        <v>1835</v>
      </c>
      <c r="C112" s="11" t="s">
        <v>1836</v>
      </c>
      <c r="D112" s="10" t="s">
        <v>1946</v>
      </c>
      <c r="E112" s="10" t="s">
        <v>1838</v>
      </c>
      <c r="F112" s="13" t="s">
        <v>1848</v>
      </c>
      <c r="G112" s="13" t="s">
        <v>1849</v>
      </c>
      <c r="H112" s="13" t="s">
        <v>1850</v>
      </c>
    </row>
    <row r="113" spans="2:8" ht="13">
      <c r="B113" s="2" t="s">
        <v>1947</v>
      </c>
    </row>
    <row r="114" spans="2:8" ht="13">
      <c r="B114" s="2" t="s">
        <v>1840</v>
      </c>
    </row>
    <row r="115" spans="2:8" ht="13">
      <c r="B115" s="2" t="s">
        <v>1948</v>
      </c>
    </row>
    <row r="116" spans="2:8">
      <c r="B116" s="1" t="s">
        <v>1333</v>
      </c>
      <c r="C116" s="9">
        <v>6.76</v>
      </c>
      <c r="D116" s="1" t="s">
        <v>1950</v>
      </c>
      <c r="E116" s="1" t="s">
        <v>1334</v>
      </c>
      <c r="F116" s="4">
        <v>12000000</v>
      </c>
      <c r="G116" s="4">
        <v>12012.06</v>
      </c>
      <c r="H116" s="4">
        <v>3.26</v>
      </c>
    </row>
    <row r="117" spans="2:8">
      <c r="B117" s="1" t="s">
        <v>1335</v>
      </c>
      <c r="C117" s="9">
        <v>6.37</v>
      </c>
      <c r="D117" s="1" t="s">
        <v>1950</v>
      </c>
      <c r="E117" s="1" t="s">
        <v>1336</v>
      </c>
      <c r="F117" s="4">
        <v>5000000</v>
      </c>
      <c r="G117" s="4">
        <v>5246.73</v>
      </c>
      <c r="H117" s="4">
        <v>1.43</v>
      </c>
    </row>
    <row r="118" spans="2:8">
      <c r="B118" s="1" t="s">
        <v>2304</v>
      </c>
      <c r="C118" s="9">
        <v>6.36</v>
      </c>
      <c r="D118" s="1" t="s">
        <v>1950</v>
      </c>
      <c r="E118" s="1" t="s">
        <v>2305</v>
      </c>
      <c r="F118" s="4">
        <v>3000000</v>
      </c>
      <c r="G118" s="4">
        <v>3090.6</v>
      </c>
      <c r="H118" s="4">
        <v>0.84</v>
      </c>
    </row>
    <row r="119" spans="2:8">
      <c r="B119" s="1" t="s">
        <v>1337</v>
      </c>
      <c r="C119" s="9">
        <v>5.98</v>
      </c>
      <c r="D119" s="1" t="s">
        <v>1950</v>
      </c>
      <c r="E119" s="1" t="s">
        <v>1338</v>
      </c>
      <c r="F119" s="4">
        <v>2500000</v>
      </c>
      <c r="G119" s="4">
        <v>2492.0500000000002</v>
      </c>
      <c r="H119" s="4">
        <v>0.68</v>
      </c>
    </row>
    <row r="120" spans="2:8">
      <c r="B120" s="1" t="s">
        <v>1339</v>
      </c>
      <c r="C120" s="9">
        <v>6.34</v>
      </c>
      <c r="D120" s="1" t="s">
        <v>1950</v>
      </c>
      <c r="E120" s="1" t="s">
        <v>1340</v>
      </c>
      <c r="F120" s="4">
        <v>2000000</v>
      </c>
      <c r="G120" s="4">
        <v>2111.54</v>
      </c>
      <c r="H120" s="4">
        <v>0.56999999999999995</v>
      </c>
    </row>
    <row r="121" spans="2:8">
      <c r="B121" s="1" t="s">
        <v>1341</v>
      </c>
      <c r="C121" s="9">
        <v>6.35</v>
      </c>
      <c r="D121" s="1" t="s">
        <v>1950</v>
      </c>
      <c r="E121" s="1" t="s">
        <v>1342</v>
      </c>
      <c r="F121" s="4">
        <v>2000000</v>
      </c>
      <c r="G121" s="4">
        <v>2105.31</v>
      </c>
      <c r="H121" s="4">
        <v>0.56999999999999995</v>
      </c>
    </row>
    <row r="122" spans="2:8">
      <c r="B122" s="1" t="s">
        <v>2308</v>
      </c>
      <c r="C122" s="9">
        <v>5.99</v>
      </c>
      <c r="D122" s="1" t="s">
        <v>1950</v>
      </c>
      <c r="E122" s="1" t="s">
        <v>2309</v>
      </c>
      <c r="F122" s="4">
        <v>1800000</v>
      </c>
      <c r="G122" s="4">
        <v>1820.57</v>
      </c>
      <c r="H122" s="4">
        <v>0.49</v>
      </c>
    </row>
    <row r="123" spans="2:8">
      <c r="B123" s="1" t="s">
        <v>1343</v>
      </c>
      <c r="C123" s="9">
        <v>6.15</v>
      </c>
      <c r="D123" s="1" t="s">
        <v>1950</v>
      </c>
      <c r="E123" s="1" t="s">
        <v>1344</v>
      </c>
      <c r="F123" s="4">
        <v>1342600</v>
      </c>
      <c r="G123" s="4">
        <v>1401.2</v>
      </c>
      <c r="H123" s="4">
        <v>0.38</v>
      </c>
    </row>
    <row r="124" spans="2:8">
      <c r="B124" s="1" t="s">
        <v>1345</v>
      </c>
      <c r="C124" s="9">
        <v>6.68</v>
      </c>
      <c r="D124" s="1" t="s">
        <v>1950</v>
      </c>
      <c r="E124" s="1" t="s">
        <v>1346</v>
      </c>
      <c r="F124" s="4">
        <v>873800</v>
      </c>
      <c r="G124" s="4">
        <v>918.74</v>
      </c>
      <c r="H124" s="4">
        <v>0.25</v>
      </c>
    </row>
    <row r="125" spans="2:8">
      <c r="B125" s="1" t="s">
        <v>1347</v>
      </c>
      <c r="C125" s="9">
        <v>6.45</v>
      </c>
      <c r="D125" s="1" t="s">
        <v>1950</v>
      </c>
      <c r="E125" s="1" t="s">
        <v>1348</v>
      </c>
      <c r="F125" s="4">
        <v>547800</v>
      </c>
      <c r="G125" s="4">
        <v>581.11</v>
      </c>
      <c r="H125" s="4">
        <v>0.16</v>
      </c>
    </row>
    <row r="126" spans="2:8">
      <c r="B126" s="1" t="s">
        <v>1349</v>
      </c>
      <c r="C126" s="9">
        <v>6.73</v>
      </c>
      <c r="D126" s="1" t="s">
        <v>1950</v>
      </c>
      <c r="E126" s="1" t="s">
        <v>1350</v>
      </c>
      <c r="F126" s="4">
        <v>454160</v>
      </c>
      <c r="G126" s="4">
        <v>480.39</v>
      </c>
      <c r="H126" s="4">
        <v>0.13</v>
      </c>
    </row>
    <row r="127" spans="2:8">
      <c r="B127" s="1" t="s">
        <v>1351</v>
      </c>
      <c r="C127" s="9">
        <v>6.8</v>
      </c>
      <c r="D127" s="1" t="s">
        <v>1950</v>
      </c>
      <c r="E127" s="1" t="s">
        <v>1352</v>
      </c>
      <c r="F127" s="4">
        <v>399500</v>
      </c>
      <c r="G127" s="4">
        <v>427.24</v>
      </c>
      <c r="H127" s="4">
        <v>0.12</v>
      </c>
    </row>
    <row r="128" spans="2:8">
      <c r="B128" s="1" t="s">
        <v>1353</v>
      </c>
      <c r="C128" s="9">
        <v>6.75</v>
      </c>
      <c r="D128" s="1" t="s">
        <v>1950</v>
      </c>
      <c r="E128" s="1" t="s">
        <v>1354</v>
      </c>
      <c r="F128" s="4">
        <v>329400</v>
      </c>
      <c r="G128" s="4">
        <v>350.24</v>
      </c>
      <c r="H128" s="4">
        <v>0.1</v>
      </c>
    </row>
    <row r="129" spans="2:8">
      <c r="B129" s="1" t="s">
        <v>1355</v>
      </c>
      <c r="C129" s="9">
        <v>6.7</v>
      </c>
      <c r="D129" s="1" t="s">
        <v>1950</v>
      </c>
      <c r="E129" s="1" t="s">
        <v>1356</v>
      </c>
      <c r="F129" s="4">
        <v>170200</v>
      </c>
      <c r="G129" s="4">
        <v>179.64</v>
      </c>
      <c r="H129" s="4">
        <v>0.05</v>
      </c>
    </row>
    <row r="130" spans="2:8">
      <c r="B130" s="1" t="s">
        <v>1357</v>
      </c>
      <c r="C130" s="9">
        <v>6.74</v>
      </c>
      <c r="D130" s="1" t="s">
        <v>1950</v>
      </c>
      <c r="E130" s="1" t="s">
        <v>1358</v>
      </c>
      <c r="F130" s="4">
        <v>153100</v>
      </c>
      <c r="G130" s="4">
        <v>163.37</v>
      </c>
      <c r="H130" s="4">
        <v>0.04</v>
      </c>
    </row>
    <row r="131" spans="2:8">
      <c r="B131" s="1" t="s">
        <v>1359</v>
      </c>
      <c r="C131" s="9">
        <v>6.71</v>
      </c>
      <c r="D131" s="1" t="s">
        <v>1950</v>
      </c>
      <c r="E131" s="1" t="s">
        <v>1360</v>
      </c>
      <c r="F131" s="4">
        <v>107500</v>
      </c>
      <c r="G131" s="4">
        <v>114.48</v>
      </c>
      <c r="H131" s="4">
        <v>0.03</v>
      </c>
    </row>
    <row r="132" spans="2:8">
      <c r="B132" s="1" t="s">
        <v>1361</v>
      </c>
      <c r="C132" s="9">
        <v>6.15</v>
      </c>
      <c r="D132" s="1" t="s">
        <v>1950</v>
      </c>
      <c r="E132" s="1" t="s">
        <v>1362</v>
      </c>
      <c r="F132" s="4">
        <v>79500</v>
      </c>
      <c r="G132" s="4">
        <v>78.14</v>
      </c>
      <c r="H132" s="4">
        <v>0.02</v>
      </c>
    </row>
    <row r="133" spans="2:8" ht="13">
      <c r="B133" s="2" t="s">
        <v>1953</v>
      </c>
      <c r="C133" s="12"/>
      <c r="D133" s="2"/>
      <c r="E133" s="2"/>
      <c r="F133" s="14"/>
      <c r="G133" s="14">
        <f>SUM(G112:G132)</f>
        <v>33573.410000000011</v>
      </c>
      <c r="H133" s="14">
        <f>SUM(H112:H132)</f>
        <v>9.1199999999999992</v>
      </c>
    </row>
    <row r="134" spans="2:8" ht="13">
      <c r="B134" s="2" t="s">
        <v>2318</v>
      </c>
    </row>
    <row r="135" spans="2:8">
      <c r="B135" s="1" t="s">
        <v>2769</v>
      </c>
      <c r="C135" s="9">
        <v>6.91</v>
      </c>
      <c r="D135" s="1" t="s">
        <v>2319</v>
      </c>
      <c r="E135" s="1" t="s">
        <v>1363</v>
      </c>
      <c r="F135" s="4">
        <v>2500</v>
      </c>
      <c r="G135" s="4">
        <v>2588.17</v>
      </c>
      <c r="H135" s="4">
        <v>0.7</v>
      </c>
    </row>
    <row r="136" spans="2:8">
      <c r="B136" s="1" t="s">
        <v>2760</v>
      </c>
      <c r="C136" s="9">
        <v>7.79</v>
      </c>
      <c r="D136" s="1" t="s">
        <v>2324</v>
      </c>
      <c r="E136" s="1" t="s">
        <v>1364</v>
      </c>
      <c r="F136" s="4">
        <v>2500</v>
      </c>
      <c r="G136" s="4">
        <v>2586.19</v>
      </c>
      <c r="H136" s="4">
        <v>0.7</v>
      </c>
    </row>
    <row r="137" spans="2:8">
      <c r="B137" s="1" t="s">
        <v>1365</v>
      </c>
      <c r="C137" s="9">
        <v>6.81</v>
      </c>
      <c r="D137" s="1" t="s">
        <v>2319</v>
      </c>
      <c r="E137" s="1" t="s">
        <v>1366</v>
      </c>
      <c r="F137" s="4">
        <v>2500</v>
      </c>
      <c r="G137" s="4">
        <v>2541.19</v>
      </c>
      <c r="H137" s="4">
        <v>0.69</v>
      </c>
    </row>
    <row r="138" spans="2:8">
      <c r="B138" s="1" t="s">
        <v>1367</v>
      </c>
      <c r="C138" s="9">
        <v>7.4</v>
      </c>
      <c r="D138" s="1" t="s">
        <v>2322</v>
      </c>
      <c r="E138" s="1" t="s">
        <v>1368</v>
      </c>
      <c r="F138" s="4">
        <v>2500</v>
      </c>
      <c r="G138" s="4">
        <v>2395.9499999999998</v>
      </c>
      <c r="H138" s="4">
        <v>0.65</v>
      </c>
    </row>
    <row r="139" spans="2:8">
      <c r="B139" s="1" t="s">
        <v>3023</v>
      </c>
      <c r="C139" s="9">
        <v>7.21</v>
      </c>
      <c r="D139" s="1" t="s">
        <v>2319</v>
      </c>
      <c r="E139" s="1" t="s">
        <v>2320</v>
      </c>
      <c r="F139" s="4">
        <v>500</v>
      </c>
      <c r="G139" s="4">
        <v>517.48</v>
      </c>
      <c r="H139" s="4">
        <v>0.14000000000000001</v>
      </c>
    </row>
    <row r="140" spans="2:8" ht="13">
      <c r="B140" s="2" t="s">
        <v>2327</v>
      </c>
      <c r="C140" s="12"/>
      <c r="D140" s="2"/>
      <c r="E140" s="2"/>
      <c r="F140" s="14"/>
      <c r="G140" s="14">
        <f>SUM(G134:G139)</f>
        <v>10628.98</v>
      </c>
      <c r="H140" s="14">
        <f>SUM(H134:H139)</f>
        <v>2.88</v>
      </c>
    </row>
    <row r="141" spans="2:8" ht="13">
      <c r="B141" s="2" t="s">
        <v>2328</v>
      </c>
      <c r="C141" s="12"/>
      <c r="D141" s="2"/>
      <c r="E141" s="2"/>
      <c r="F141" s="14"/>
      <c r="G141" s="14">
        <v>43558.04</v>
      </c>
      <c r="H141" s="14">
        <v>11.84</v>
      </c>
    </row>
    <row r="142" spans="2:8" ht="13">
      <c r="B142" s="2" t="s">
        <v>1846</v>
      </c>
      <c r="C142" s="12"/>
      <c r="D142" s="2"/>
      <c r="E142" s="2"/>
      <c r="F142" s="14"/>
      <c r="G142" s="14">
        <f>G141+G140+G133+G111+G99+G96</f>
        <v>400499.76000000007</v>
      </c>
      <c r="H142" s="14">
        <f>H141+H140+H133+H111+H99+H96</f>
        <v>108.82999999999998</v>
      </c>
    </row>
    <row r="143" spans="2:8" ht="13">
      <c r="B143" s="2" t="s">
        <v>1852</v>
      </c>
      <c r="C143" s="12"/>
      <c r="D143" s="2"/>
      <c r="E143" s="2"/>
      <c r="F143" s="14"/>
      <c r="G143" s="14">
        <f>G144-G142</f>
        <v>-32557.155874640041</v>
      </c>
      <c r="H143" s="14">
        <f>H144-H142</f>
        <v>-8.8299999999999841</v>
      </c>
    </row>
    <row r="144" spans="2:8" ht="13">
      <c r="B144" s="2" t="s">
        <v>1853</v>
      </c>
      <c r="C144" s="12"/>
      <c r="D144" s="2"/>
      <c r="E144" s="2"/>
      <c r="F144" s="14"/>
      <c r="G144" s="14">
        <v>367942.60412536003</v>
      </c>
      <c r="H144" s="14">
        <v>100</v>
      </c>
    </row>
    <row r="145" spans="2:3">
      <c r="B145" s="1" t="s">
        <v>1854</v>
      </c>
    </row>
    <row r="146" spans="2:3" ht="13">
      <c r="B146" s="2" t="s">
        <v>1855</v>
      </c>
    </row>
    <row r="147" spans="2:3" ht="13">
      <c r="B147" s="2" t="s">
        <v>1856</v>
      </c>
      <c r="C147" s="9" t="s">
        <v>1857</v>
      </c>
    </row>
    <row r="148" spans="2:3" ht="13">
      <c r="B148" s="2" t="s">
        <v>1860</v>
      </c>
      <c r="C148" s="9" t="s">
        <v>1859</v>
      </c>
    </row>
    <row r="149" spans="2:3" ht="13">
      <c r="B149" s="2" t="s">
        <v>1861</v>
      </c>
      <c r="C149" s="9" t="s">
        <v>1859</v>
      </c>
    </row>
    <row r="150" spans="2:3" ht="13">
      <c r="B150" s="2" t="s">
        <v>1862</v>
      </c>
      <c r="C150" s="9" t="s">
        <v>1863</v>
      </c>
    </row>
    <row r="151" spans="2:3" ht="13">
      <c r="B151" s="2" t="s">
        <v>1369</v>
      </c>
      <c r="C151" s="12"/>
    </row>
    <row r="152" spans="2:3" ht="13">
      <c r="B152" s="2" t="s">
        <v>1370</v>
      </c>
      <c r="C152" s="12"/>
    </row>
    <row r="153" spans="2:3" ht="13">
      <c r="B153" s="2" t="s">
        <v>1371</v>
      </c>
      <c r="C153" s="12"/>
    </row>
    <row r="154" spans="2:3" ht="13">
      <c r="B154" s="2" t="s">
        <v>1372</v>
      </c>
      <c r="C154" s="12"/>
    </row>
    <row r="155" spans="2:3" ht="13">
      <c r="B155" s="2" t="s">
        <v>1373</v>
      </c>
      <c r="C155" s="12"/>
    </row>
    <row r="156" spans="2:3" ht="13">
      <c r="B156" s="2" t="s">
        <v>1374</v>
      </c>
      <c r="C156" s="12"/>
    </row>
    <row r="157" spans="2:3" ht="13">
      <c r="B157" s="2" t="s">
        <v>1375</v>
      </c>
      <c r="C157" s="12"/>
    </row>
    <row r="158" spans="2:3" ht="13">
      <c r="B158" s="2" t="s">
        <v>1376</v>
      </c>
      <c r="C158" s="12"/>
    </row>
    <row r="159" spans="2:3" ht="13">
      <c r="B159" s="2" t="s">
        <v>1377</v>
      </c>
      <c r="C159" s="12"/>
    </row>
    <row r="160" spans="2:3">
      <c r="B160" s="1" t="s">
        <v>2926</v>
      </c>
    </row>
    <row r="161" spans="2:4">
      <c r="B161" s="1" t="s">
        <v>1873</v>
      </c>
    </row>
    <row r="162" spans="2:4">
      <c r="B162" s="1" t="s">
        <v>2054</v>
      </c>
    </row>
    <row r="165" spans="2:4" ht="14.5">
      <c r="B165" s="37" t="s">
        <v>2055</v>
      </c>
      <c r="C165" s="39"/>
    </row>
    <row r="166" spans="2:4" ht="14.5">
      <c r="B166" s="37" t="s">
        <v>2056</v>
      </c>
      <c r="C166" s="40" t="s">
        <v>2057</v>
      </c>
    </row>
    <row r="167" spans="2:4" ht="14.5">
      <c r="B167" s="16" t="s">
        <v>2058</v>
      </c>
      <c r="C167" s="17">
        <v>9524</v>
      </c>
    </row>
    <row r="168" spans="2:4" ht="14.5">
      <c r="B168" s="16" t="s">
        <v>2060</v>
      </c>
      <c r="C168" s="17">
        <v>0</v>
      </c>
    </row>
    <row r="169" spans="2:4" ht="14.5">
      <c r="B169" s="16" t="s">
        <v>2061</v>
      </c>
      <c r="C169" s="17">
        <v>17600</v>
      </c>
    </row>
    <row r="170" spans="2:4" ht="14.5">
      <c r="B170" s="16" t="s">
        <v>2062</v>
      </c>
      <c r="C170" s="17">
        <v>0</v>
      </c>
    </row>
    <row r="171" spans="2:4" ht="14.5">
      <c r="B171" s="16" t="s">
        <v>2063</v>
      </c>
      <c r="C171" s="17">
        <v>2499.8749978000001</v>
      </c>
    </row>
    <row r="172" spans="2:4" ht="14.5">
      <c r="B172" s="16" t="s">
        <v>2064</v>
      </c>
      <c r="C172" s="17">
        <v>0</v>
      </c>
    </row>
    <row r="173" spans="2:4" ht="14.5">
      <c r="B173" s="37" t="s">
        <v>2065</v>
      </c>
      <c r="C173" s="39">
        <v>29623.874997800001</v>
      </c>
    </row>
    <row r="175" spans="2:4" ht="14.5">
      <c r="B175" s="16" t="s">
        <v>1882</v>
      </c>
      <c r="C175" s="17"/>
      <c r="D175" s="16"/>
    </row>
    <row r="176" spans="2:4" ht="29">
      <c r="B176" s="19" t="s">
        <v>1883</v>
      </c>
      <c r="C176" s="18" t="s">
        <v>1884</v>
      </c>
      <c r="D176" s="19" t="s">
        <v>1885</v>
      </c>
    </row>
    <row r="177" spans="2:7" ht="14.5">
      <c r="B177" s="16" t="s">
        <v>1859</v>
      </c>
      <c r="C177" s="17" t="s">
        <v>1859</v>
      </c>
      <c r="D177" s="16" t="s">
        <v>1859</v>
      </c>
    </row>
    <row r="179" spans="2:7" ht="13">
      <c r="B179" s="2" t="s">
        <v>1886</v>
      </c>
      <c r="C179" s="43">
        <v>45777</v>
      </c>
    </row>
    <row r="180" spans="2:7" ht="13">
      <c r="B180" s="20" t="s">
        <v>1887</v>
      </c>
      <c r="C180" s="24" t="s">
        <v>1888</v>
      </c>
      <c r="D180" s="20" t="s">
        <v>1889</v>
      </c>
      <c r="E180" s="20" t="s">
        <v>1890</v>
      </c>
      <c r="F180" s="25" t="s">
        <v>1891</v>
      </c>
      <c r="G180" s="14"/>
    </row>
    <row r="181" spans="2:7">
      <c r="B181" s="22" t="s">
        <v>3256</v>
      </c>
      <c r="C181" s="26">
        <v>-216875</v>
      </c>
      <c r="D181" s="22">
        <v>1186.1300000000001</v>
      </c>
      <c r="E181" s="22">
        <v>1190.7</v>
      </c>
      <c r="F181" s="23"/>
    </row>
    <row r="182" spans="2:7">
      <c r="B182" s="22" t="s">
        <v>3257</v>
      </c>
      <c r="C182" s="26">
        <v>-16050</v>
      </c>
      <c r="D182" s="22">
        <v>8029.41</v>
      </c>
      <c r="E182" s="22">
        <v>8066</v>
      </c>
      <c r="F182" s="44"/>
    </row>
    <row r="183" spans="2:7">
      <c r="B183" s="22" t="s">
        <v>3258</v>
      </c>
      <c r="C183" s="26">
        <v>-278200</v>
      </c>
      <c r="D183" s="22">
        <v>1521.04</v>
      </c>
      <c r="E183" s="22">
        <v>1557.6</v>
      </c>
      <c r="F183" s="44"/>
    </row>
    <row r="184" spans="2:7">
      <c r="B184" s="22" t="s">
        <v>3259</v>
      </c>
      <c r="C184" s="26">
        <v>-520200</v>
      </c>
      <c r="D184" s="22">
        <v>377.15</v>
      </c>
      <c r="E184" s="22">
        <v>351.85</v>
      </c>
      <c r="F184" s="44"/>
    </row>
    <row r="185" spans="2:7">
      <c r="B185" s="22" t="s">
        <v>3260</v>
      </c>
      <c r="C185" s="26">
        <v>-385700</v>
      </c>
      <c r="D185" s="22">
        <v>1398.88</v>
      </c>
      <c r="E185" s="22">
        <v>1433.4</v>
      </c>
      <c r="F185" s="44"/>
    </row>
    <row r="186" spans="2:7">
      <c r="B186" s="22" t="s">
        <v>3261</v>
      </c>
      <c r="C186" s="26">
        <v>-1183200</v>
      </c>
      <c r="D186" s="22">
        <v>398.52</v>
      </c>
      <c r="E186" s="22">
        <v>408</v>
      </c>
      <c r="F186" s="44"/>
    </row>
    <row r="187" spans="2:7">
      <c r="B187" s="22" t="s">
        <v>3262</v>
      </c>
      <c r="C187" s="26">
        <v>-135000</v>
      </c>
      <c r="D187" s="22">
        <v>798.51</v>
      </c>
      <c r="E187" s="22">
        <v>838.3</v>
      </c>
      <c r="F187" s="44"/>
    </row>
    <row r="188" spans="2:7">
      <c r="B188" s="22" t="s">
        <v>3263</v>
      </c>
      <c r="C188" s="26">
        <v>-108150</v>
      </c>
      <c r="D188" s="22">
        <v>3276.16</v>
      </c>
      <c r="E188" s="22">
        <v>3349.7</v>
      </c>
      <c r="F188" s="44"/>
    </row>
    <row r="189" spans="2:7">
      <c r="B189" s="22" t="s">
        <v>1378</v>
      </c>
      <c r="C189" s="26">
        <v>-338250</v>
      </c>
      <c r="D189" s="22">
        <v>822.44</v>
      </c>
      <c r="E189" s="22">
        <v>784.75</v>
      </c>
      <c r="F189" s="44"/>
    </row>
    <row r="190" spans="2:7">
      <c r="B190" s="22" t="s">
        <v>3264</v>
      </c>
      <c r="C190" s="26">
        <v>-74200</v>
      </c>
      <c r="D190" s="22">
        <v>3311.46</v>
      </c>
      <c r="E190" s="22">
        <v>3396.4</v>
      </c>
      <c r="F190" s="44"/>
    </row>
    <row r="191" spans="2:7">
      <c r="B191" s="22" t="s">
        <v>3265</v>
      </c>
      <c r="C191" s="26">
        <v>-13400</v>
      </c>
      <c r="D191" s="22">
        <v>11878.16</v>
      </c>
      <c r="E191" s="22">
        <v>11698</v>
      </c>
      <c r="F191" s="44"/>
    </row>
    <row r="192" spans="2:7">
      <c r="B192" s="22" t="s">
        <v>3266</v>
      </c>
      <c r="C192" s="26">
        <v>-668015</v>
      </c>
      <c r="D192" s="22">
        <v>667.24</v>
      </c>
      <c r="E192" s="22">
        <v>670.2</v>
      </c>
      <c r="F192" s="45"/>
    </row>
    <row r="195" spans="2:4" ht="13">
      <c r="B195" s="2" t="s">
        <v>1892</v>
      </c>
    </row>
    <row r="196" spans="2:4" ht="13">
      <c r="B196" s="2"/>
    </row>
    <row r="197" spans="2:4" ht="13">
      <c r="B197" s="2" t="s">
        <v>1893</v>
      </c>
    </row>
    <row r="198" spans="2:4" ht="13">
      <c r="B198" s="20" t="s">
        <v>1894</v>
      </c>
      <c r="C198" s="24" t="s">
        <v>1895</v>
      </c>
      <c r="D198" s="2"/>
    </row>
    <row r="199" spans="2:4">
      <c r="B199" s="22" t="s">
        <v>3267</v>
      </c>
      <c r="C199" s="26">
        <v>347</v>
      </c>
    </row>
    <row r="200" spans="2:4">
      <c r="B200" s="22" t="s">
        <v>3268</v>
      </c>
      <c r="C200" s="26">
        <v>214</v>
      </c>
    </row>
    <row r="201" spans="2:4">
      <c r="B201" s="22" t="s">
        <v>3269</v>
      </c>
      <c r="C201" s="26">
        <v>856</v>
      </c>
    </row>
    <row r="202" spans="2:4">
      <c r="B202" s="22" t="s">
        <v>3270</v>
      </c>
      <c r="C202" s="26">
        <v>289</v>
      </c>
    </row>
    <row r="203" spans="2:4">
      <c r="B203" s="22" t="s">
        <v>3271</v>
      </c>
      <c r="C203" s="26">
        <v>551</v>
      </c>
    </row>
    <row r="204" spans="2:4">
      <c r="B204" s="22" t="s">
        <v>3272</v>
      </c>
      <c r="C204" s="26">
        <v>696</v>
      </c>
    </row>
    <row r="205" spans="2:4">
      <c r="B205" s="22" t="s">
        <v>3273</v>
      </c>
      <c r="C205" s="26">
        <v>270</v>
      </c>
    </row>
    <row r="206" spans="2:4">
      <c r="B206" s="22" t="s">
        <v>3274</v>
      </c>
      <c r="C206" s="26">
        <v>721</v>
      </c>
    </row>
    <row r="207" spans="2:4">
      <c r="B207" s="22" t="s">
        <v>1379</v>
      </c>
      <c r="C207" s="26">
        <v>451</v>
      </c>
    </row>
    <row r="208" spans="2:4">
      <c r="B208" s="22" t="s">
        <v>3275</v>
      </c>
      <c r="C208" s="26">
        <v>424</v>
      </c>
    </row>
    <row r="209" spans="2:3">
      <c r="B209" s="22" t="s">
        <v>3276</v>
      </c>
      <c r="C209" s="26">
        <v>268</v>
      </c>
    </row>
    <row r="210" spans="2:3">
      <c r="B210" s="22" t="s">
        <v>3277</v>
      </c>
      <c r="C210" s="26">
        <v>493</v>
      </c>
    </row>
    <row r="212" spans="2:3" ht="13">
      <c r="B212" s="20" t="s">
        <v>1896</v>
      </c>
      <c r="C212" s="24" t="s">
        <v>1895</v>
      </c>
    </row>
    <row r="213" spans="2:3">
      <c r="B213" s="22" t="s">
        <v>3267</v>
      </c>
      <c r="C213" s="26">
        <v>347</v>
      </c>
    </row>
    <row r="214" spans="2:3">
      <c r="B214" s="22" t="s">
        <v>3268</v>
      </c>
      <c r="C214" s="26">
        <v>214</v>
      </c>
    </row>
    <row r="215" spans="2:3">
      <c r="B215" s="22" t="s">
        <v>3269</v>
      </c>
      <c r="C215" s="26">
        <v>856</v>
      </c>
    </row>
    <row r="216" spans="2:3">
      <c r="B216" s="22" t="s">
        <v>3270</v>
      </c>
      <c r="C216" s="26">
        <v>289</v>
      </c>
    </row>
    <row r="217" spans="2:3">
      <c r="B217" s="22" t="s">
        <v>3271</v>
      </c>
      <c r="C217" s="26">
        <v>551</v>
      </c>
    </row>
    <row r="218" spans="2:3">
      <c r="B218" s="22" t="s">
        <v>3272</v>
      </c>
      <c r="C218" s="26">
        <v>696</v>
      </c>
    </row>
    <row r="219" spans="2:3">
      <c r="B219" s="22" t="s">
        <v>3273</v>
      </c>
      <c r="C219" s="26">
        <v>270</v>
      </c>
    </row>
    <row r="220" spans="2:3">
      <c r="B220" s="22" t="s">
        <v>3274</v>
      </c>
      <c r="C220" s="26">
        <v>721</v>
      </c>
    </row>
    <row r="221" spans="2:3">
      <c r="B221" s="22" t="s">
        <v>1379</v>
      </c>
      <c r="C221" s="26">
        <v>451</v>
      </c>
    </row>
    <row r="222" spans="2:3">
      <c r="B222" s="22" t="s">
        <v>3275</v>
      </c>
      <c r="C222" s="26">
        <v>424</v>
      </c>
    </row>
    <row r="223" spans="2:3">
      <c r="B223" s="22" t="s">
        <v>3276</v>
      </c>
      <c r="C223" s="26">
        <v>268</v>
      </c>
    </row>
    <row r="224" spans="2:3">
      <c r="B224" s="22" t="s">
        <v>3277</v>
      </c>
      <c r="C224" s="26">
        <v>493</v>
      </c>
    </row>
    <row r="227" spans="2:3" ht="13">
      <c r="B227" s="46" t="s">
        <v>1897</v>
      </c>
      <c r="C227" s="24" t="s">
        <v>1898</v>
      </c>
    </row>
    <row r="228" spans="2:3">
      <c r="B228" s="47" t="s">
        <v>3267</v>
      </c>
      <c r="C228" s="26">
        <v>255639627.88</v>
      </c>
    </row>
    <row r="229" spans="2:3">
      <c r="B229" s="47" t="s">
        <v>3268</v>
      </c>
      <c r="C229" s="26">
        <v>128047124.7</v>
      </c>
    </row>
    <row r="230" spans="2:3">
      <c r="B230" s="47" t="s">
        <v>3269</v>
      </c>
      <c r="C230" s="26">
        <v>420459573.04000002</v>
      </c>
    </row>
    <row r="231" spans="2:3">
      <c r="B231" s="47" t="s">
        <v>3270</v>
      </c>
      <c r="C231" s="26">
        <v>194966018.09999999</v>
      </c>
    </row>
    <row r="232" spans="2:3">
      <c r="B232" s="47" t="s">
        <v>3271</v>
      </c>
      <c r="C232" s="26">
        <v>536155475.94</v>
      </c>
    </row>
    <row r="233" spans="2:3">
      <c r="B233" s="47" t="s">
        <v>3272</v>
      </c>
      <c r="C233" s="26">
        <v>468537734.39999998</v>
      </c>
    </row>
    <row r="234" spans="2:3">
      <c r="B234" s="47" t="s">
        <v>3273</v>
      </c>
      <c r="C234" s="26">
        <v>107128048.5</v>
      </c>
    </row>
    <row r="235" spans="2:3">
      <c r="B235" s="47" t="s">
        <v>3274</v>
      </c>
      <c r="C235" s="26">
        <v>352082116.01999998</v>
      </c>
    </row>
    <row r="236" spans="2:3">
      <c r="B236" s="47" t="s">
        <v>1379</v>
      </c>
      <c r="C236" s="26">
        <v>277245022.73000002</v>
      </c>
    </row>
    <row r="237" spans="2:3">
      <c r="B237" s="47" t="s">
        <v>3275</v>
      </c>
      <c r="C237" s="26">
        <v>244155448.74000001</v>
      </c>
    </row>
    <row r="238" spans="2:3">
      <c r="B238" s="47" t="s">
        <v>3276</v>
      </c>
      <c r="C238" s="26">
        <v>158162050.53999999</v>
      </c>
    </row>
    <row r="239" spans="2:3">
      <c r="B239" s="47" t="s">
        <v>3277</v>
      </c>
      <c r="C239" s="26">
        <v>443296490.83999997</v>
      </c>
    </row>
    <row r="240" spans="2:3" ht="13">
      <c r="C240" s="24">
        <f>SUM(C227:C239)</f>
        <v>3585874731.4300003</v>
      </c>
    </row>
    <row r="242" spans="2:3" ht="13">
      <c r="B242" s="46" t="s">
        <v>1899</v>
      </c>
      <c r="C242" s="24" t="s">
        <v>1898</v>
      </c>
    </row>
    <row r="243" spans="2:3">
      <c r="B243" s="47" t="s">
        <v>3267</v>
      </c>
      <c r="C243" s="26">
        <v>229356958.69</v>
      </c>
    </row>
    <row r="244" spans="2:3">
      <c r="B244" s="47" t="s">
        <v>3268</v>
      </c>
      <c r="C244" s="26">
        <v>127761852</v>
      </c>
    </row>
    <row r="245" spans="2:3">
      <c r="B245" s="47" t="s">
        <v>3269</v>
      </c>
      <c r="C245" s="26">
        <v>423972383.55000001</v>
      </c>
    </row>
    <row r="246" spans="2:3">
      <c r="B246" s="47" t="s">
        <v>3270</v>
      </c>
      <c r="C246" s="26">
        <v>186222444.47999999</v>
      </c>
    </row>
    <row r="247" spans="2:3">
      <c r="B247" s="47" t="s">
        <v>3271</v>
      </c>
      <c r="C247" s="26">
        <v>511748958.49000001</v>
      </c>
    </row>
    <row r="248" spans="2:3">
      <c r="B248" s="47" t="s">
        <v>3272</v>
      </c>
      <c r="C248" s="26">
        <v>407402303.29000002</v>
      </c>
    </row>
    <row r="249" spans="2:3">
      <c r="B249" s="47" t="s">
        <v>3273</v>
      </c>
      <c r="C249" s="26">
        <v>88998777</v>
      </c>
    </row>
    <row r="250" spans="2:3">
      <c r="B250" s="47" t="s">
        <v>3274</v>
      </c>
      <c r="C250" s="26">
        <v>363323187.25999999</v>
      </c>
    </row>
    <row r="251" spans="2:3">
      <c r="B251" s="47" t="s">
        <v>1379</v>
      </c>
      <c r="C251" s="26">
        <v>254318640.68000001</v>
      </c>
    </row>
    <row r="252" spans="2:3">
      <c r="B252" s="47" t="s">
        <v>3275</v>
      </c>
      <c r="C252" s="26">
        <v>236140038.25999999</v>
      </c>
    </row>
    <row r="253" spans="2:3">
      <c r="B253" s="47" t="s">
        <v>3276</v>
      </c>
      <c r="C253" s="26">
        <v>146705314.52000001</v>
      </c>
    </row>
    <row r="254" spans="2:3">
      <c r="B254" s="47" t="s">
        <v>3277</v>
      </c>
      <c r="C254" s="26">
        <v>440730271.93000001</v>
      </c>
    </row>
    <row r="255" spans="2:3" ht="13">
      <c r="C255" s="24">
        <f>SUM(C242:C254)</f>
        <v>3416681130.1499996</v>
      </c>
    </row>
    <row r="258" spans="2:8" ht="13">
      <c r="B258" s="20" t="s">
        <v>1900</v>
      </c>
      <c r="C258" s="24">
        <f xml:space="preserve"> C255-C240</f>
        <v>-169193601.28000069</v>
      </c>
    </row>
    <row r="259" spans="2:8" ht="13">
      <c r="B259" s="2"/>
      <c r="C259" s="12"/>
    </row>
    <row r="260" spans="2:8" s="28" customFormat="1" ht="14.5">
      <c r="B260" s="150" t="s">
        <v>3855</v>
      </c>
      <c r="C260" s="151">
        <v>45777</v>
      </c>
      <c r="D260" s="152"/>
      <c r="E260" s="152"/>
      <c r="F260" s="153"/>
    </row>
    <row r="261" spans="2:8" s="28" customFormat="1" ht="14.5">
      <c r="B261" s="32" t="s">
        <v>1887</v>
      </c>
      <c r="C261" s="154" t="s">
        <v>3856</v>
      </c>
      <c r="D261" s="155" t="s">
        <v>1889</v>
      </c>
      <c r="E261" s="154" t="s">
        <v>3857</v>
      </c>
      <c r="F261" s="32" t="s">
        <v>1891</v>
      </c>
    </row>
    <row r="262" spans="2:8" s="28" customFormat="1" ht="14.5">
      <c r="B262" s="16" t="s">
        <v>3874</v>
      </c>
      <c r="C262" s="156">
        <v>325</v>
      </c>
      <c r="D262" s="157">
        <v>97236.184599999993</v>
      </c>
      <c r="E262" s="157">
        <v>95917</v>
      </c>
      <c r="F262" s="214" t="s">
        <v>3858</v>
      </c>
    </row>
    <row r="263" spans="2:8" s="28" customFormat="1" ht="14.5">
      <c r="B263" s="16" t="s">
        <v>3875</v>
      </c>
      <c r="C263" s="156">
        <v>-325</v>
      </c>
      <c r="D263" s="157">
        <v>98842.390799999994</v>
      </c>
      <c r="E263" s="157">
        <v>97508</v>
      </c>
      <c r="F263" s="214"/>
    </row>
    <row r="264" spans="2:8" s="28" customFormat="1" ht="14.5">
      <c r="B264" s="16" t="s">
        <v>3859</v>
      </c>
      <c r="C264" s="156">
        <v>3496</v>
      </c>
      <c r="D264" s="157">
        <v>95495.136199999994</v>
      </c>
      <c r="E264" s="157">
        <v>95784</v>
      </c>
      <c r="F264" s="214"/>
    </row>
    <row r="265" spans="2:8" s="28" customFormat="1" ht="14.5">
      <c r="B265" s="16" t="s">
        <v>3871</v>
      </c>
      <c r="C265" s="156">
        <v>-3496</v>
      </c>
      <c r="D265" s="157">
        <v>97590.586599999995</v>
      </c>
      <c r="E265" s="157">
        <v>95932</v>
      </c>
      <c r="F265" s="214"/>
    </row>
    <row r="266" spans="2:8" s="28" customFormat="1" ht="14.5">
      <c r="B266" s="158" t="s">
        <v>3869</v>
      </c>
      <c r="C266" s="159"/>
      <c r="D266" s="159"/>
      <c r="E266" s="159"/>
      <c r="F266" s="160"/>
    </row>
    <row r="267" spans="2:8" s="28" customFormat="1" ht="14.5">
      <c r="C267" s="38"/>
      <c r="F267" s="64"/>
      <c r="G267" s="64"/>
      <c r="H267" s="64"/>
    </row>
    <row r="268" spans="2:8" s="28" customFormat="1" ht="14.5">
      <c r="B268" s="161" t="s">
        <v>3860</v>
      </c>
      <c r="C268" s="162">
        <v>7.0900000000000005E-2</v>
      </c>
      <c r="F268" s="64"/>
    </row>
    <row r="269" spans="2:8" s="28" customFormat="1" ht="14.5">
      <c r="B269" s="161"/>
      <c r="C269" s="162"/>
      <c r="F269" s="64"/>
    </row>
    <row r="270" spans="2:8" s="28" customFormat="1" ht="14.5">
      <c r="B270" s="152" t="s">
        <v>3861</v>
      </c>
      <c r="C270" s="151">
        <v>45777</v>
      </c>
      <c r="D270" s="163"/>
      <c r="E270" s="164"/>
      <c r="F270" s="153"/>
    </row>
    <row r="271" spans="2:8" s="28" customFormat="1" ht="14.5">
      <c r="B271" s="165" t="s">
        <v>1887</v>
      </c>
      <c r="C271" s="165" t="s">
        <v>3862</v>
      </c>
      <c r="D271" s="166" t="s">
        <v>1889</v>
      </c>
      <c r="E271" s="167" t="s">
        <v>3857</v>
      </c>
      <c r="F271" s="67" t="s">
        <v>1891</v>
      </c>
    </row>
    <row r="272" spans="2:8" s="28" customFormat="1" ht="14.5">
      <c r="B272" s="16" t="s">
        <v>3876</v>
      </c>
      <c r="C272" s="187">
        <v>140</v>
      </c>
      <c r="D272" s="187">
        <v>5124.5852999999997</v>
      </c>
      <c r="E272" s="187">
        <v>4952</v>
      </c>
      <c r="F272" s="215" t="s">
        <v>3858</v>
      </c>
    </row>
    <row r="273" spans="2:7" s="28" customFormat="1" ht="14.5">
      <c r="B273" s="188" t="s">
        <v>3877</v>
      </c>
      <c r="C273" s="189">
        <v>40</v>
      </c>
      <c r="D273" s="189">
        <v>89084.225000000006</v>
      </c>
      <c r="E273" s="189">
        <v>95410</v>
      </c>
      <c r="F273" s="215"/>
      <c r="G273" s="190"/>
    </row>
    <row r="274" spans="2:7" s="28" customFormat="1" ht="14.5">
      <c r="B274" s="16" t="s">
        <v>3878</v>
      </c>
      <c r="C274" s="187">
        <v>271</v>
      </c>
      <c r="D274" s="187">
        <v>87189.446200000006</v>
      </c>
      <c r="E274" s="187">
        <v>94702</v>
      </c>
      <c r="F274" s="215"/>
      <c r="G274" s="190"/>
    </row>
    <row r="275" spans="2:7" s="28" customFormat="1" ht="14.5">
      <c r="B275" s="16" t="s">
        <v>3879</v>
      </c>
      <c r="C275" s="187">
        <v>1500</v>
      </c>
      <c r="D275" s="187">
        <v>100171.512</v>
      </c>
      <c r="E275" s="187">
        <v>97624</v>
      </c>
      <c r="F275" s="215"/>
      <c r="G275" s="190"/>
    </row>
    <row r="276" spans="2:7" s="28" customFormat="1" ht="14.5">
      <c r="B276" s="158" t="s">
        <v>3870</v>
      </c>
      <c r="C276" s="159"/>
      <c r="D276" s="159"/>
      <c r="E276" s="159"/>
      <c r="F276" s="160"/>
    </row>
    <row r="277" spans="2:7" s="28" customFormat="1" ht="14.5">
      <c r="C277" s="38"/>
      <c r="F277" s="64"/>
    </row>
    <row r="278" spans="2:7" s="28" customFormat="1" ht="14.5">
      <c r="B278" s="169" t="s">
        <v>3863</v>
      </c>
      <c r="C278" s="170">
        <v>0.1019</v>
      </c>
      <c r="F278" s="64"/>
    </row>
    <row r="279" spans="2:7" s="28" customFormat="1" ht="14.5">
      <c r="B279" s="161"/>
      <c r="C279" s="162"/>
      <c r="F279" s="64"/>
    </row>
    <row r="280" spans="2:7" s="28" customFormat="1" ht="14.5">
      <c r="B280" s="171" t="s">
        <v>3864</v>
      </c>
      <c r="C280" s="172" t="s">
        <v>3865</v>
      </c>
      <c r="F280" s="64"/>
    </row>
    <row r="281" spans="2:7" s="28" customFormat="1" ht="14.5">
      <c r="B281" s="173" t="s">
        <v>3872</v>
      </c>
      <c r="C281" s="174">
        <v>806</v>
      </c>
      <c r="F281" s="64"/>
    </row>
    <row r="282" spans="2:7" s="28" customFormat="1" ht="14.5">
      <c r="B282" s="173" t="s">
        <v>3880</v>
      </c>
      <c r="C282" s="174">
        <v>110</v>
      </c>
      <c r="F282" s="64"/>
    </row>
    <row r="283" spans="2:7" s="28" customFormat="1" ht="14.5">
      <c r="B283" s="173" t="s">
        <v>3881</v>
      </c>
      <c r="C283" s="174">
        <v>295</v>
      </c>
      <c r="F283" s="64"/>
    </row>
    <row r="284" spans="2:7" s="28" customFormat="1" ht="14.5">
      <c r="B284" s="173" t="s">
        <v>3882</v>
      </c>
      <c r="C284" s="174">
        <v>200</v>
      </c>
      <c r="F284" s="64"/>
    </row>
    <row r="285" spans="2:7" s="28" customFormat="1" ht="14.5">
      <c r="B285" s="173" t="s">
        <v>3873</v>
      </c>
      <c r="C285" s="174">
        <v>4572</v>
      </c>
      <c r="F285" s="64"/>
    </row>
    <row r="286" spans="2:7" s="28" customFormat="1" ht="14.5">
      <c r="B286" s="173" t="s">
        <v>3883</v>
      </c>
      <c r="C286" s="174">
        <v>125</v>
      </c>
      <c r="F286" s="64"/>
    </row>
    <row r="287" spans="2:7" s="28" customFormat="1" ht="14.5">
      <c r="B287" s="173" t="s">
        <v>3884</v>
      </c>
      <c r="C287" s="174">
        <v>25</v>
      </c>
      <c r="F287" s="64"/>
    </row>
    <row r="288" spans="2:7" s="28" customFormat="1" ht="14.5">
      <c r="B288" s="173" t="s">
        <v>3885</v>
      </c>
      <c r="C288" s="174">
        <v>14</v>
      </c>
    </row>
    <row r="289" spans="2:8" s="28" customFormat="1" ht="14.5">
      <c r="B289" s="173" t="s">
        <v>3886</v>
      </c>
      <c r="C289" s="174">
        <v>50</v>
      </c>
    </row>
    <row r="290" spans="2:8" s="28" customFormat="1" ht="14.5">
      <c r="B290" s="173" t="s">
        <v>3887</v>
      </c>
      <c r="C290" s="174">
        <v>140</v>
      </c>
    </row>
    <row r="291" spans="2:8" s="28" customFormat="1" ht="14.5">
      <c r="C291" s="38"/>
    </row>
    <row r="292" spans="2:8" s="28" customFormat="1" ht="14.5">
      <c r="B292" s="171" t="s">
        <v>3866</v>
      </c>
      <c r="C292" s="172" t="s">
        <v>3865</v>
      </c>
    </row>
    <row r="293" spans="2:8" s="28" customFormat="1" ht="14.5">
      <c r="B293" s="173" t="s">
        <v>3872</v>
      </c>
      <c r="C293" s="174">
        <v>806</v>
      </c>
    </row>
    <row r="294" spans="2:8" s="28" customFormat="1" ht="14.5">
      <c r="B294" s="173" t="s">
        <v>3880</v>
      </c>
      <c r="C294" s="174">
        <v>110</v>
      </c>
    </row>
    <row r="295" spans="2:8" s="28" customFormat="1" ht="14.5">
      <c r="B295" s="173" t="s">
        <v>3881</v>
      </c>
      <c r="C295" s="174">
        <v>295</v>
      </c>
    </row>
    <row r="296" spans="2:8" s="28" customFormat="1" ht="14.5">
      <c r="B296" s="173" t="s">
        <v>3882</v>
      </c>
      <c r="C296" s="174">
        <v>200</v>
      </c>
    </row>
    <row r="297" spans="2:8" s="28" customFormat="1" ht="14.5">
      <c r="B297" s="173" t="s">
        <v>3873</v>
      </c>
      <c r="C297" s="174">
        <v>4572</v>
      </c>
    </row>
    <row r="298" spans="2:8" s="28" customFormat="1" ht="14.5">
      <c r="B298" s="173" t="s">
        <v>3883</v>
      </c>
      <c r="C298" s="174">
        <v>125</v>
      </c>
    </row>
    <row r="299" spans="2:8" s="28" customFormat="1" ht="14.5">
      <c r="B299" s="173" t="s">
        <v>3884</v>
      </c>
      <c r="C299" s="174">
        <v>25</v>
      </c>
    </row>
    <row r="300" spans="2:8" s="28" customFormat="1" ht="14.5">
      <c r="B300" s="173" t="s">
        <v>3885</v>
      </c>
      <c r="C300" s="174">
        <v>14</v>
      </c>
    </row>
    <row r="301" spans="2:8" s="28" customFormat="1" ht="14.5">
      <c r="B301" s="173" t="s">
        <v>3886</v>
      </c>
      <c r="C301" s="174">
        <v>50</v>
      </c>
    </row>
    <row r="302" spans="2:8" s="28" customFormat="1" ht="14.5">
      <c r="B302" s="173" t="s">
        <v>3887</v>
      </c>
      <c r="C302" s="174">
        <v>140</v>
      </c>
    </row>
    <row r="303" spans="2:8" s="28" customFormat="1" ht="14.5">
      <c r="C303" s="38"/>
      <c r="F303" s="64"/>
      <c r="G303" s="64"/>
      <c r="H303" s="64"/>
    </row>
    <row r="304" spans="2:8" s="28" customFormat="1" ht="14.5">
      <c r="B304" s="171" t="s">
        <v>3867</v>
      </c>
      <c r="C304" s="172" t="s">
        <v>1910</v>
      </c>
    </row>
    <row r="305" spans="2:3" s="28" customFormat="1" ht="14.5">
      <c r="B305" s="173"/>
      <c r="C305" s="176">
        <v>2277232019.9400001</v>
      </c>
    </row>
    <row r="306" spans="2:3" s="28" customFormat="1" ht="14.5">
      <c r="B306" s="173" t="s">
        <v>3872</v>
      </c>
      <c r="C306" s="176">
        <v>1024849799.8</v>
      </c>
    </row>
    <row r="307" spans="2:3" s="28" customFormat="1" ht="14.5">
      <c r="B307" s="173" t="s">
        <v>3880</v>
      </c>
      <c r="C307" s="176">
        <v>159981000.25</v>
      </c>
    </row>
    <row r="308" spans="2:3" s="28" customFormat="1" ht="14.5">
      <c r="B308" s="173" t="s">
        <v>3881</v>
      </c>
      <c r="C308" s="176">
        <v>233768748</v>
      </c>
    </row>
    <row r="309" spans="2:3" s="28" customFormat="1" ht="14.5">
      <c r="B309" s="173" t="s">
        <v>3882</v>
      </c>
      <c r="C309" s="176">
        <v>2205566125.1300001</v>
      </c>
    </row>
    <row r="310" spans="2:3" s="28" customFormat="1" ht="14.5">
      <c r="B310" s="173" t="s">
        <v>3873</v>
      </c>
      <c r="C310" s="176">
        <v>264727750</v>
      </c>
    </row>
    <row r="311" spans="2:3" s="28" customFormat="1" ht="14.5">
      <c r="B311" s="173" t="s">
        <v>3883</v>
      </c>
      <c r="C311" s="176">
        <v>53332000</v>
      </c>
    </row>
    <row r="312" spans="2:3" s="28" customFormat="1" ht="14.5">
      <c r="B312" s="173" t="s">
        <v>3884</v>
      </c>
      <c r="C312" s="176">
        <v>6807055</v>
      </c>
    </row>
    <row r="313" spans="2:3" s="28" customFormat="1" ht="14.5">
      <c r="B313" s="173" t="s">
        <v>3885</v>
      </c>
      <c r="C313" s="176">
        <v>61850000</v>
      </c>
    </row>
    <row r="314" spans="2:3" s="28" customFormat="1" ht="14.5">
      <c r="B314" s="173" t="s">
        <v>3886</v>
      </c>
      <c r="C314" s="176">
        <v>71480000</v>
      </c>
    </row>
    <row r="315" spans="2:3" s="28" customFormat="1" ht="14.5">
      <c r="B315" s="173" t="s">
        <v>3887</v>
      </c>
      <c r="C315" s="177">
        <f>SUM(C305:C314)</f>
        <v>6359594498.1199999</v>
      </c>
    </row>
    <row r="316" spans="2:3" s="28" customFormat="1" ht="14.5">
      <c r="C316" s="38"/>
    </row>
    <row r="317" spans="2:3" s="28" customFormat="1" ht="14.5">
      <c r="C317" s="38"/>
    </row>
    <row r="318" spans="2:3" s="28" customFormat="1" ht="14.5">
      <c r="B318" s="171" t="s">
        <v>3868</v>
      </c>
      <c r="C318" s="172" t="s">
        <v>1910</v>
      </c>
    </row>
    <row r="319" spans="2:3" s="28" customFormat="1" ht="14.5">
      <c r="B319" s="173" t="s">
        <v>3872</v>
      </c>
      <c r="C319" s="178">
        <v>2362046999.9299998</v>
      </c>
    </row>
    <row r="320" spans="2:3" s="28" customFormat="1" ht="14.5">
      <c r="B320" s="173" t="s">
        <v>3880</v>
      </c>
      <c r="C320" s="178">
        <v>1090615691.2599998</v>
      </c>
    </row>
    <row r="321" spans="2:7" s="28" customFormat="1" ht="14.5">
      <c r="B321" s="173" t="s">
        <v>3881</v>
      </c>
      <c r="C321" s="178">
        <v>162078000.65000001</v>
      </c>
    </row>
    <row r="322" spans="2:7" s="28" customFormat="1" ht="14.5">
      <c r="B322" s="173" t="s">
        <v>3882</v>
      </c>
      <c r="C322" s="178">
        <v>254853300</v>
      </c>
    </row>
    <row r="323" spans="2:7" s="28" customFormat="1" ht="14.5">
      <c r="B323" s="173" t="s">
        <v>3873</v>
      </c>
      <c r="C323" s="178">
        <v>2232007194.8600001</v>
      </c>
    </row>
    <row r="324" spans="2:7" s="28" customFormat="1" ht="14.5">
      <c r="B324" s="173" t="s">
        <v>3883</v>
      </c>
      <c r="C324" s="178">
        <v>282145875</v>
      </c>
    </row>
    <row r="325" spans="2:7" s="28" customFormat="1" ht="14.5">
      <c r="B325" s="173" t="s">
        <v>3884</v>
      </c>
      <c r="C325" s="178">
        <v>49747687.5</v>
      </c>
      <c r="F325" s="64"/>
    </row>
    <row r="326" spans="2:7" s="28" customFormat="1" ht="14.5">
      <c r="B326" s="173" t="s">
        <v>3885</v>
      </c>
      <c r="C326" s="178">
        <v>6757141.0700000003</v>
      </c>
      <c r="F326" s="64"/>
    </row>
    <row r="327" spans="2:7" s="28" customFormat="1" ht="14.5">
      <c r="B327" s="173" t="s">
        <v>3886</v>
      </c>
      <c r="C327" s="178">
        <v>68994000</v>
      </c>
      <c r="F327" s="64"/>
    </row>
    <row r="328" spans="2:7" s="28" customFormat="1" ht="14.5">
      <c r="B328" s="173" t="s">
        <v>3887</v>
      </c>
      <c r="C328" s="178">
        <v>71006193</v>
      </c>
      <c r="F328" s="64"/>
    </row>
    <row r="329" spans="2:7" s="28" customFormat="1" ht="14.5">
      <c r="C329" s="177">
        <f>SUM(C319:C328)</f>
        <v>6580252083.2699995</v>
      </c>
      <c r="F329" s="64"/>
    </row>
    <row r="330" spans="2:7" s="28" customFormat="1" ht="14.5">
      <c r="C330" s="38"/>
      <c r="F330" s="179"/>
    </row>
    <row r="331" spans="2:7" s="28" customFormat="1" ht="14.5">
      <c r="B331" s="180" t="s">
        <v>1900</v>
      </c>
      <c r="C331" s="191">
        <f>C329-C315</f>
        <v>220657585.14999962</v>
      </c>
      <c r="D331" s="182"/>
      <c r="E331" s="183"/>
      <c r="F331" s="184"/>
    </row>
    <row r="332" spans="2:7" ht="13">
      <c r="B332" s="2"/>
      <c r="C332" s="12"/>
    </row>
    <row r="334" spans="2:7" ht="13">
      <c r="B334" s="20" t="s">
        <v>1901</v>
      </c>
      <c r="C334" s="21">
        <v>45777</v>
      </c>
      <c r="D334" s="22"/>
      <c r="E334" s="22"/>
      <c r="F334" s="23"/>
    </row>
    <row r="335" spans="2:7" ht="13">
      <c r="B335" s="20" t="s">
        <v>1887</v>
      </c>
      <c r="C335" s="24" t="s">
        <v>1888</v>
      </c>
      <c r="D335" s="20" t="s">
        <v>1889</v>
      </c>
      <c r="E335" s="20" t="s">
        <v>1890</v>
      </c>
      <c r="F335" s="25" t="s">
        <v>1891</v>
      </c>
      <c r="G335" s="14"/>
    </row>
    <row r="336" spans="2:7">
      <c r="B336" s="22" t="s">
        <v>1859</v>
      </c>
      <c r="C336" s="26" t="s">
        <v>1859</v>
      </c>
      <c r="D336" s="22" t="s">
        <v>1859</v>
      </c>
      <c r="E336" s="22" t="s">
        <v>1859</v>
      </c>
      <c r="F336" s="27" t="s">
        <v>1859</v>
      </c>
    </row>
    <row r="337" spans="2:4" ht="13">
      <c r="B337" s="2" t="s">
        <v>1892</v>
      </c>
    </row>
    <row r="338" spans="2:4" ht="13">
      <c r="B338" s="2"/>
    </row>
    <row r="339" spans="2:4" ht="13">
      <c r="B339" s="2" t="s">
        <v>1893</v>
      </c>
    </row>
    <row r="340" spans="2:4" ht="13">
      <c r="B340" s="20" t="s">
        <v>1894</v>
      </c>
      <c r="C340" s="24" t="s">
        <v>1895</v>
      </c>
      <c r="D340" s="2"/>
    </row>
    <row r="341" spans="2:4">
      <c r="B341" s="22" t="s">
        <v>1859</v>
      </c>
      <c r="C341" s="26" t="s">
        <v>1859</v>
      </c>
    </row>
    <row r="343" spans="2:4" ht="13">
      <c r="B343" s="20" t="s">
        <v>1896</v>
      </c>
      <c r="C343" s="24" t="s">
        <v>1895</v>
      </c>
    </row>
    <row r="344" spans="2:4">
      <c r="B344" s="22" t="s">
        <v>1859</v>
      </c>
      <c r="C344" s="26" t="s">
        <v>1859</v>
      </c>
    </row>
    <row r="346" spans="2:4" ht="13">
      <c r="B346" s="20" t="s">
        <v>1897</v>
      </c>
      <c r="C346" s="24" t="s">
        <v>1898</v>
      </c>
    </row>
    <row r="347" spans="2:4">
      <c r="B347" s="22" t="s">
        <v>1859</v>
      </c>
      <c r="C347" s="26" t="s">
        <v>1859</v>
      </c>
    </row>
    <row r="349" spans="2:4" ht="13">
      <c r="B349" s="20" t="s">
        <v>1899</v>
      </c>
      <c r="C349" s="24" t="s">
        <v>1898</v>
      </c>
    </row>
    <row r="350" spans="2:4">
      <c r="B350" s="22" t="s">
        <v>1859</v>
      </c>
      <c r="C350" s="26" t="s">
        <v>1859</v>
      </c>
    </row>
    <row r="352" spans="2:4" ht="13">
      <c r="B352" s="20" t="s">
        <v>1900</v>
      </c>
      <c r="C352" s="24" t="s">
        <v>1859</v>
      </c>
    </row>
    <row r="355" spans="2:80" ht="13">
      <c r="B355" s="2" t="s">
        <v>1902</v>
      </c>
    </row>
    <row r="357" spans="2:80" ht="13">
      <c r="B357" s="20" t="s">
        <v>1887</v>
      </c>
      <c r="C357" s="24" t="s">
        <v>1903</v>
      </c>
      <c r="D357" s="20" t="s">
        <v>1904</v>
      </c>
      <c r="E357" s="20" t="s">
        <v>1905</v>
      </c>
      <c r="F357" s="14"/>
    </row>
    <row r="358" spans="2:80">
      <c r="B358" s="22" t="s">
        <v>1859</v>
      </c>
      <c r="C358" s="26" t="s">
        <v>1859</v>
      </c>
      <c r="D358" s="22" t="s">
        <v>1859</v>
      </c>
      <c r="E358" s="22" t="s">
        <v>1859</v>
      </c>
    </row>
    <row r="361" spans="2:80" ht="13">
      <c r="B361" s="2" t="s">
        <v>1906</v>
      </c>
      <c r="C361" s="12" t="s">
        <v>1859</v>
      </c>
      <c r="D361" s="2"/>
      <c r="E361" s="2"/>
      <c r="F361" s="14"/>
      <c r="G361" s="14"/>
      <c r="H361" s="14"/>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row>
    <row r="363" spans="2:80" ht="13">
      <c r="B363" s="2" t="s">
        <v>1907</v>
      </c>
    </row>
    <row r="365" spans="2:80" ht="13">
      <c r="B365" s="20" t="s">
        <v>1908</v>
      </c>
      <c r="C365" s="24" t="s">
        <v>1895</v>
      </c>
      <c r="D365" s="2"/>
    </row>
    <row r="366" spans="2:80">
      <c r="B366" s="22" t="s">
        <v>1859</v>
      </c>
      <c r="C366" s="26" t="s">
        <v>1859</v>
      </c>
    </row>
    <row r="369" spans="2:80" ht="13">
      <c r="B369" s="20" t="s">
        <v>1909</v>
      </c>
      <c r="C369" s="24" t="s">
        <v>1910</v>
      </c>
      <c r="D369" s="2"/>
    </row>
    <row r="370" spans="2:80">
      <c r="B370" s="22" t="s">
        <v>1859</v>
      </c>
      <c r="C370" s="26" t="s">
        <v>1859</v>
      </c>
    </row>
    <row r="373" spans="2:80" ht="13">
      <c r="B373" s="2" t="s">
        <v>1911</v>
      </c>
    </row>
    <row r="376" spans="2:80" ht="13">
      <c r="B376" s="2" t="s">
        <v>1912</v>
      </c>
    </row>
    <row r="378" spans="2:80" ht="13">
      <c r="B378" s="20" t="s">
        <v>1887</v>
      </c>
      <c r="C378" s="24" t="s">
        <v>1913</v>
      </c>
      <c r="D378" s="20" t="s">
        <v>1903</v>
      </c>
      <c r="E378" s="20" t="s">
        <v>1904</v>
      </c>
      <c r="F378" s="25" t="s">
        <v>1905</v>
      </c>
      <c r="G378" s="14"/>
    </row>
    <row r="379" spans="2:80">
      <c r="B379" s="22" t="s">
        <v>1859</v>
      </c>
      <c r="C379" s="26" t="s">
        <v>1859</v>
      </c>
      <c r="D379" s="22" t="s">
        <v>1859</v>
      </c>
      <c r="E379" s="22" t="s">
        <v>1859</v>
      </c>
      <c r="F379" s="27" t="s">
        <v>1859</v>
      </c>
    </row>
    <row r="382" spans="2:80" ht="13">
      <c r="B382" s="2" t="s">
        <v>1906</v>
      </c>
      <c r="C382" s="12" t="s">
        <v>1859</v>
      </c>
      <c r="D382" s="2"/>
      <c r="E382" s="2"/>
      <c r="F382" s="14"/>
      <c r="G382" s="14"/>
      <c r="H382" s="14"/>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row>
    <row r="384" spans="2:80" ht="13">
      <c r="B384" s="2" t="s">
        <v>1907</v>
      </c>
    </row>
    <row r="386" spans="2:7" ht="13">
      <c r="B386" s="20" t="s">
        <v>1908</v>
      </c>
      <c r="C386" s="24" t="s">
        <v>1895</v>
      </c>
      <c r="D386" s="2"/>
    </row>
    <row r="387" spans="2:7">
      <c r="B387" s="22" t="s">
        <v>1859</v>
      </c>
      <c r="C387" s="26" t="s">
        <v>1859</v>
      </c>
    </row>
    <row r="390" spans="2:7" ht="13">
      <c r="B390" s="20" t="s">
        <v>1909</v>
      </c>
      <c r="C390" s="24" t="s">
        <v>1910</v>
      </c>
      <c r="D390" s="2"/>
    </row>
    <row r="391" spans="2:7">
      <c r="B391" s="22" t="s">
        <v>1859</v>
      </c>
      <c r="C391" s="26" t="s">
        <v>1859</v>
      </c>
    </row>
    <row r="394" spans="2:7" ht="13">
      <c r="B394" s="2" t="s">
        <v>1911</v>
      </c>
    </row>
    <row r="397" spans="2:7" ht="13">
      <c r="B397" s="2" t="s">
        <v>1914</v>
      </c>
    </row>
    <row r="398" spans="2:7" ht="13">
      <c r="B398" s="20" t="s">
        <v>1887</v>
      </c>
      <c r="C398" s="24" t="s">
        <v>1915</v>
      </c>
      <c r="D398" s="20" t="s">
        <v>1916</v>
      </c>
      <c r="E398" s="20" t="s">
        <v>1917</v>
      </c>
      <c r="F398" s="25" t="s">
        <v>1918</v>
      </c>
      <c r="G398" s="14"/>
    </row>
    <row r="399" spans="2:7">
      <c r="B399" s="22" t="s">
        <v>1859</v>
      </c>
      <c r="C399" s="26" t="s">
        <v>1859</v>
      </c>
      <c r="D399" s="22" t="s">
        <v>1859</v>
      </c>
      <c r="E399" s="22" t="s">
        <v>1859</v>
      </c>
      <c r="F399" s="27" t="s">
        <v>1859</v>
      </c>
    </row>
    <row r="400" spans="2:7">
      <c r="B400" s="1" t="s">
        <v>1919</v>
      </c>
    </row>
  </sheetData>
  <mergeCells count="5">
    <mergeCell ref="B1:E1"/>
    <mergeCell ref="C3:C7"/>
    <mergeCell ref="D3:D7"/>
    <mergeCell ref="F262:F265"/>
    <mergeCell ref="F272:F275"/>
  </mergeCells>
  <phoneticPr fontId="0" type="noConversion"/>
  <conditionalFormatting sqref="B272:B275">
    <cfRule type="expression" dxfId="10" priority="8">
      <formula>#REF!="Total"</formula>
    </cfRule>
  </conditionalFormatting>
  <conditionalFormatting sqref="B306:B315">
    <cfRule type="expression" dxfId="9" priority="3">
      <formula>#REF!="Total"</formula>
    </cfRule>
  </conditionalFormatting>
  <conditionalFormatting sqref="B319:B328">
    <cfRule type="expression" dxfId="8" priority="2">
      <formula>#REF!="Total"</formula>
    </cfRule>
  </conditionalFormatting>
  <conditionalFormatting sqref="B281:C290">
    <cfRule type="expression" dxfId="7" priority="1">
      <formula>#REF!="Total"</formula>
    </cfRule>
  </conditionalFormatting>
  <conditionalFormatting sqref="B293:C302">
    <cfRule type="expression" dxfId="6" priority="6">
      <formula>#REF!="Total"</formula>
    </cfRule>
  </conditionalFormatting>
  <conditionalFormatting sqref="B305:C305 C306:C314">
    <cfRule type="expression" dxfId="5" priority="5">
      <formula>#REF!="Total"</formula>
    </cfRule>
  </conditionalFormatting>
  <hyperlinks>
    <hyperlink ref="A1" location="Index!A1" display="Index" xr:uid="{BDB88029-6D84-4C12-95EF-011280F389A6}"/>
  </hyperlinks>
  <pageMargins left="0.75" right="0.75" top="1" bottom="1" header="0.5" footer="0.5"/>
  <headerFooter alignWithMargins="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3BB14-CC5F-40D5-9647-605E89018706}">
  <sheetPr codeName="Sheet39"/>
  <dimension ref="A1:CB206"/>
  <sheetViews>
    <sheetView workbookViewId="0">
      <selection activeCell="E5" sqref="E5"/>
    </sheetView>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20.1796875" style="1" customWidth="1"/>
    <col min="6" max="6" width="29" style="4" bestFit="1" customWidth="1"/>
    <col min="7" max="7" width="18.1796875" style="4" bestFit="1" customWidth="1"/>
    <col min="8" max="8" width="9.1796875" style="4" bestFit="1"/>
    <col min="9" max="16384" width="9.1796875" style="1"/>
  </cols>
  <sheetData>
    <row r="1" spans="1:9" ht="13">
      <c r="A1" s="3" t="s">
        <v>1693</v>
      </c>
      <c r="B1" s="206" t="s">
        <v>1774</v>
      </c>
      <c r="C1" s="206"/>
      <c r="D1" s="206"/>
      <c r="E1" s="206"/>
    </row>
    <row r="3" spans="1:9" ht="14.5">
      <c r="B3" s="5" t="s">
        <v>1380</v>
      </c>
      <c r="C3" s="207"/>
      <c r="D3" s="208"/>
      <c r="E3" s="6"/>
    </row>
    <row r="4" spans="1:9" ht="14.5">
      <c r="B4" s="7" t="s">
        <v>1381</v>
      </c>
      <c r="C4" s="207"/>
      <c r="D4" s="208"/>
      <c r="E4" s="6"/>
    </row>
    <row r="5" spans="1:9" ht="14.5">
      <c r="B5" s="29" t="s">
        <v>1829</v>
      </c>
      <c r="C5" s="207"/>
      <c r="D5" s="208"/>
      <c r="E5" s="6"/>
    </row>
    <row r="6" spans="1:9" ht="14.5">
      <c r="B6" s="29" t="s">
        <v>1261</v>
      </c>
      <c r="C6" s="207"/>
      <c r="D6" s="208"/>
      <c r="E6" s="6"/>
    </row>
    <row r="7" spans="1:9" ht="29">
      <c r="B7" s="29" t="s">
        <v>1382</v>
      </c>
      <c r="C7" s="207"/>
      <c r="D7" s="208"/>
      <c r="E7" s="6"/>
    </row>
    <row r="8" spans="1:9" ht="29">
      <c r="B8" s="7" t="s">
        <v>1832</v>
      </c>
      <c r="C8" s="8" t="s">
        <v>1833</v>
      </c>
      <c r="D8" s="8" t="s">
        <v>1834</v>
      </c>
      <c r="E8" s="6"/>
    </row>
    <row r="10" spans="1:9">
      <c r="B10" s="1" t="s">
        <v>1847</v>
      </c>
    </row>
    <row r="12" spans="1:9" ht="13">
      <c r="B12" s="10" t="s">
        <v>1835</v>
      </c>
      <c r="C12" s="11" t="s">
        <v>1836</v>
      </c>
      <c r="D12" s="10" t="s">
        <v>1837</v>
      </c>
      <c r="E12" s="10" t="s">
        <v>1838</v>
      </c>
      <c r="F12" s="13" t="s">
        <v>1848</v>
      </c>
      <c r="G12" s="13" t="s">
        <v>1849</v>
      </c>
      <c r="H12" s="13" t="s">
        <v>1850</v>
      </c>
      <c r="I12" s="2" t="s">
        <v>1851</v>
      </c>
    </row>
    <row r="13" spans="1:9" ht="13">
      <c r="B13" s="2" t="s">
        <v>1839</v>
      </c>
    </row>
    <row r="14" spans="1:9" ht="13">
      <c r="B14" s="2" t="s">
        <v>1840</v>
      </c>
    </row>
    <row r="15" spans="1:9">
      <c r="B15" s="1" t="s">
        <v>3278</v>
      </c>
      <c r="C15" s="9" t="s">
        <v>1841</v>
      </c>
      <c r="D15" s="1" t="s">
        <v>2106</v>
      </c>
      <c r="E15" s="1" t="s">
        <v>1383</v>
      </c>
      <c r="F15" s="4">
        <v>1300000</v>
      </c>
      <c r="G15" s="4">
        <v>16965</v>
      </c>
      <c r="H15" s="4">
        <v>3.77</v>
      </c>
    </row>
    <row r="16" spans="1:9">
      <c r="B16" s="1" t="s">
        <v>3125</v>
      </c>
      <c r="C16" s="9" t="s">
        <v>1841</v>
      </c>
      <c r="D16" s="1" t="s">
        <v>2098</v>
      </c>
      <c r="E16" s="1" t="s">
        <v>1036</v>
      </c>
      <c r="F16" s="4">
        <v>270000</v>
      </c>
      <c r="G16" s="4">
        <v>13813.2</v>
      </c>
      <c r="H16" s="4">
        <v>3.07</v>
      </c>
    </row>
    <row r="17" spans="2:8">
      <c r="B17" s="1" t="s">
        <v>3148</v>
      </c>
      <c r="C17" s="9" t="s">
        <v>1841</v>
      </c>
      <c r="D17" s="1" t="s">
        <v>2175</v>
      </c>
      <c r="E17" s="1" t="s">
        <v>1051</v>
      </c>
      <c r="F17" s="4">
        <v>1800000</v>
      </c>
      <c r="G17" s="4">
        <v>12877.2</v>
      </c>
      <c r="H17" s="4">
        <v>2.86</v>
      </c>
    </row>
    <row r="18" spans="2:8">
      <c r="B18" s="1" t="s">
        <v>3116</v>
      </c>
      <c r="C18" s="9" t="s">
        <v>1841</v>
      </c>
      <c r="D18" s="1" t="s">
        <v>2098</v>
      </c>
      <c r="E18" s="1" t="s">
        <v>1027</v>
      </c>
      <c r="F18" s="4">
        <v>600000</v>
      </c>
      <c r="G18" s="4">
        <v>12573.6</v>
      </c>
      <c r="H18" s="4">
        <v>2.79</v>
      </c>
    </row>
    <row r="19" spans="2:8">
      <c r="B19" s="1" t="s">
        <v>3119</v>
      </c>
      <c r="C19" s="9" t="s">
        <v>1841</v>
      </c>
      <c r="D19" s="1" t="s">
        <v>2098</v>
      </c>
      <c r="E19" s="1" t="s">
        <v>1030</v>
      </c>
      <c r="F19" s="4">
        <v>1000000</v>
      </c>
      <c r="G19" s="4">
        <v>12291</v>
      </c>
      <c r="H19" s="4">
        <v>2.73</v>
      </c>
    </row>
    <row r="20" spans="2:8">
      <c r="B20" s="1" t="s">
        <v>3279</v>
      </c>
      <c r="C20" s="9" t="s">
        <v>1841</v>
      </c>
      <c r="D20" s="1" t="s">
        <v>2077</v>
      </c>
      <c r="E20" s="1" t="s">
        <v>1384</v>
      </c>
      <c r="F20" s="4">
        <v>1700000</v>
      </c>
      <c r="G20" s="4">
        <v>11536.2</v>
      </c>
      <c r="H20" s="4">
        <v>2.56</v>
      </c>
    </row>
    <row r="21" spans="2:8">
      <c r="B21" s="1" t="s">
        <v>2659</v>
      </c>
      <c r="C21" s="9" t="s">
        <v>1841</v>
      </c>
      <c r="D21" s="1" t="s">
        <v>2106</v>
      </c>
      <c r="E21" s="1" t="s">
        <v>2107</v>
      </c>
      <c r="F21" s="4">
        <v>600000</v>
      </c>
      <c r="G21" s="4">
        <v>11259</v>
      </c>
      <c r="H21" s="4">
        <v>2.5</v>
      </c>
    </row>
    <row r="22" spans="2:8">
      <c r="B22" s="1" t="s">
        <v>3063</v>
      </c>
      <c r="C22" s="9" t="s">
        <v>1841</v>
      </c>
      <c r="D22" s="1" t="s">
        <v>2140</v>
      </c>
      <c r="E22" s="1" t="s">
        <v>2390</v>
      </c>
      <c r="F22" s="4">
        <v>369694</v>
      </c>
      <c r="G22" s="4">
        <v>10704.12</v>
      </c>
      <c r="H22" s="4">
        <v>2.38</v>
      </c>
    </row>
    <row r="23" spans="2:8">
      <c r="B23" s="1" t="s">
        <v>1385</v>
      </c>
      <c r="C23" s="9" t="s">
        <v>1841</v>
      </c>
      <c r="D23" s="1" t="s">
        <v>2142</v>
      </c>
      <c r="E23" s="1" t="s">
        <v>1386</v>
      </c>
      <c r="F23" s="4">
        <v>576129</v>
      </c>
      <c r="G23" s="4">
        <v>9731.39</v>
      </c>
      <c r="H23" s="4">
        <v>2.16</v>
      </c>
    </row>
    <row r="24" spans="2:8">
      <c r="B24" s="1" t="s">
        <v>3121</v>
      </c>
      <c r="C24" s="9" t="s">
        <v>1841</v>
      </c>
      <c r="D24" s="1" t="s">
        <v>2122</v>
      </c>
      <c r="E24" s="1" t="s">
        <v>1032</v>
      </c>
      <c r="F24" s="4">
        <v>250000</v>
      </c>
      <c r="G24" s="4">
        <v>9100.5</v>
      </c>
      <c r="H24" s="4">
        <v>2.02</v>
      </c>
    </row>
    <row r="25" spans="2:8">
      <c r="B25" s="1" t="s">
        <v>3184</v>
      </c>
      <c r="C25" s="9" t="s">
        <v>1841</v>
      </c>
      <c r="D25" s="1" t="s">
        <v>2109</v>
      </c>
      <c r="E25" s="1" t="s">
        <v>1133</v>
      </c>
      <c r="F25" s="4">
        <v>1001126</v>
      </c>
      <c r="G25" s="4">
        <v>8952.07</v>
      </c>
      <c r="H25" s="4">
        <v>1.99</v>
      </c>
    </row>
    <row r="26" spans="2:8">
      <c r="B26" s="1" t="s">
        <v>3280</v>
      </c>
      <c r="C26" s="9" t="s">
        <v>1841</v>
      </c>
      <c r="D26" s="1" t="s">
        <v>2092</v>
      </c>
      <c r="E26" s="1" t="s">
        <v>1387</v>
      </c>
      <c r="F26" s="4">
        <v>175000</v>
      </c>
      <c r="G26" s="4">
        <v>8947.23</v>
      </c>
      <c r="H26" s="4">
        <v>1.99</v>
      </c>
    </row>
    <row r="27" spans="2:8">
      <c r="B27" s="1" t="s">
        <v>3160</v>
      </c>
      <c r="C27" s="9" t="s">
        <v>1841</v>
      </c>
      <c r="D27" s="1" t="s">
        <v>2077</v>
      </c>
      <c r="E27" s="1" t="s">
        <v>1087</v>
      </c>
      <c r="F27" s="4">
        <v>4500000</v>
      </c>
      <c r="G27" s="4">
        <v>8850.6</v>
      </c>
      <c r="H27" s="4">
        <v>1.96</v>
      </c>
    </row>
    <row r="28" spans="2:8">
      <c r="B28" s="1" t="s">
        <v>3181</v>
      </c>
      <c r="C28" s="9" t="s">
        <v>1841</v>
      </c>
      <c r="D28" s="1" t="s">
        <v>2083</v>
      </c>
      <c r="E28" s="1" t="s">
        <v>1126</v>
      </c>
      <c r="F28" s="4">
        <v>353648</v>
      </c>
      <c r="G28" s="4">
        <v>8731.57</v>
      </c>
      <c r="H28" s="4">
        <v>1.94</v>
      </c>
    </row>
    <row r="29" spans="2:8">
      <c r="B29" s="1" t="s">
        <v>2957</v>
      </c>
      <c r="C29" s="9" t="s">
        <v>1841</v>
      </c>
      <c r="D29" s="1" t="s">
        <v>2124</v>
      </c>
      <c r="E29" s="1" t="s">
        <v>2125</v>
      </c>
      <c r="F29" s="4">
        <v>4500000</v>
      </c>
      <c r="G29" s="4">
        <v>8666.5499999999993</v>
      </c>
      <c r="H29" s="4">
        <v>1.92</v>
      </c>
    </row>
    <row r="30" spans="2:8">
      <c r="B30" s="1" t="s">
        <v>1388</v>
      </c>
      <c r="C30" s="9" t="s">
        <v>1841</v>
      </c>
      <c r="D30" s="1" t="s">
        <v>2194</v>
      </c>
      <c r="E30" s="1" t="s">
        <v>1389</v>
      </c>
      <c r="F30" s="4">
        <v>2800000</v>
      </c>
      <c r="G30" s="4">
        <v>8222.2000000000007</v>
      </c>
      <c r="H30" s="4">
        <v>1.82</v>
      </c>
    </row>
    <row r="31" spans="2:8">
      <c r="B31" s="1" t="s">
        <v>3081</v>
      </c>
      <c r="C31" s="9" t="s">
        <v>1841</v>
      </c>
      <c r="D31" s="1" t="s">
        <v>2160</v>
      </c>
      <c r="E31" s="1" t="s">
        <v>2413</v>
      </c>
      <c r="F31" s="4">
        <v>500000</v>
      </c>
      <c r="G31" s="4">
        <v>8208</v>
      </c>
      <c r="H31" s="4">
        <v>1.82</v>
      </c>
    </row>
    <row r="32" spans="2:8">
      <c r="B32" s="1" t="s">
        <v>3061</v>
      </c>
      <c r="C32" s="9" t="s">
        <v>1841</v>
      </c>
      <c r="D32" s="1" t="s">
        <v>2115</v>
      </c>
      <c r="E32" s="1" t="s">
        <v>2388</v>
      </c>
      <c r="F32" s="4">
        <v>700000</v>
      </c>
      <c r="G32" s="4">
        <v>7687.4</v>
      </c>
      <c r="H32" s="4">
        <v>1.71</v>
      </c>
    </row>
    <row r="33" spans="2:8">
      <c r="B33" s="1" t="s">
        <v>3213</v>
      </c>
      <c r="C33" s="9" t="s">
        <v>1841</v>
      </c>
      <c r="D33" s="1" t="s">
        <v>2104</v>
      </c>
      <c r="E33" s="1" t="s">
        <v>1213</v>
      </c>
      <c r="F33" s="4">
        <v>1200000</v>
      </c>
      <c r="G33" s="4">
        <v>7211.4</v>
      </c>
      <c r="H33" s="4">
        <v>1.6</v>
      </c>
    </row>
    <row r="34" spans="2:8">
      <c r="B34" s="1" t="s">
        <v>3096</v>
      </c>
      <c r="C34" s="9" t="s">
        <v>1841</v>
      </c>
      <c r="D34" s="1" t="s">
        <v>2109</v>
      </c>
      <c r="E34" s="1" t="s">
        <v>2430</v>
      </c>
      <c r="F34" s="4">
        <v>56551</v>
      </c>
      <c r="G34" s="4">
        <v>7084.14</v>
      </c>
      <c r="H34" s="4">
        <v>1.57</v>
      </c>
    </row>
    <row r="35" spans="2:8">
      <c r="B35" s="1" t="s">
        <v>3035</v>
      </c>
      <c r="C35" s="9" t="s">
        <v>1841</v>
      </c>
      <c r="D35" s="1" t="s">
        <v>2079</v>
      </c>
      <c r="E35" s="1" t="s">
        <v>2349</v>
      </c>
      <c r="F35" s="4">
        <v>1800000</v>
      </c>
      <c r="G35" s="4">
        <v>6816.6</v>
      </c>
      <c r="H35" s="4">
        <v>1.51</v>
      </c>
    </row>
    <row r="36" spans="2:8">
      <c r="B36" s="1" t="s">
        <v>3037</v>
      </c>
      <c r="C36" s="9" t="s">
        <v>1841</v>
      </c>
      <c r="D36" s="1" t="s">
        <v>2092</v>
      </c>
      <c r="E36" s="1" t="s">
        <v>2351</v>
      </c>
      <c r="F36" s="4">
        <v>700000</v>
      </c>
      <c r="G36" s="4">
        <v>6605.2</v>
      </c>
      <c r="H36" s="4">
        <v>1.47</v>
      </c>
    </row>
    <row r="37" spans="2:8">
      <c r="B37" s="1" t="s">
        <v>3281</v>
      </c>
      <c r="C37" s="9" t="s">
        <v>1841</v>
      </c>
      <c r="D37" s="1" t="s">
        <v>2104</v>
      </c>
      <c r="E37" s="1" t="s">
        <v>1390</v>
      </c>
      <c r="F37" s="4">
        <v>4000000</v>
      </c>
      <c r="G37" s="4">
        <v>6566.8</v>
      </c>
      <c r="H37" s="4">
        <v>1.46</v>
      </c>
    </row>
    <row r="38" spans="2:8">
      <c r="B38" s="1" t="s">
        <v>3155</v>
      </c>
      <c r="C38" s="9" t="s">
        <v>1841</v>
      </c>
      <c r="D38" s="1" t="s">
        <v>2083</v>
      </c>
      <c r="E38" s="1" t="s">
        <v>1058</v>
      </c>
      <c r="F38" s="4">
        <v>120000</v>
      </c>
      <c r="G38" s="4">
        <v>6385.8</v>
      </c>
      <c r="H38" s="4">
        <v>1.42</v>
      </c>
    </row>
    <row r="39" spans="2:8">
      <c r="B39" s="1" t="s">
        <v>3188</v>
      </c>
      <c r="C39" s="9" t="s">
        <v>1841</v>
      </c>
      <c r="D39" s="1" t="s">
        <v>2153</v>
      </c>
      <c r="E39" s="1" t="s">
        <v>1141</v>
      </c>
      <c r="F39" s="4">
        <v>191737</v>
      </c>
      <c r="G39" s="4">
        <v>6310.64</v>
      </c>
      <c r="H39" s="4">
        <v>1.4</v>
      </c>
    </row>
    <row r="40" spans="2:8">
      <c r="B40" s="1" t="s">
        <v>2965</v>
      </c>
      <c r="C40" s="9" t="s">
        <v>1841</v>
      </c>
      <c r="D40" s="1" t="s">
        <v>2142</v>
      </c>
      <c r="E40" s="1" t="s">
        <v>2143</v>
      </c>
      <c r="F40" s="4">
        <v>1537298</v>
      </c>
      <c r="G40" s="4">
        <v>6275.25</v>
      </c>
      <c r="H40" s="4">
        <v>1.39</v>
      </c>
    </row>
    <row r="41" spans="2:8">
      <c r="B41" s="1" t="s">
        <v>1136</v>
      </c>
      <c r="C41" s="9" t="s">
        <v>1841</v>
      </c>
      <c r="D41" s="1" t="s">
        <v>2077</v>
      </c>
      <c r="E41" s="1" t="s">
        <v>1137</v>
      </c>
      <c r="F41" s="4">
        <v>1100000</v>
      </c>
      <c r="G41" s="4">
        <v>6223.8</v>
      </c>
      <c r="H41" s="4">
        <v>1.38</v>
      </c>
    </row>
    <row r="42" spans="2:8">
      <c r="B42" s="1" t="s">
        <v>2631</v>
      </c>
      <c r="C42" s="9" t="s">
        <v>1841</v>
      </c>
      <c r="D42" s="1" t="s">
        <v>2194</v>
      </c>
      <c r="E42" s="1" t="s">
        <v>2262</v>
      </c>
      <c r="F42" s="4">
        <v>500000</v>
      </c>
      <c r="G42" s="4">
        <v>6082.5</v>
      </c>
      <c r="H42" s="4">
        <v>1.35</v>
      </c>
    </row>
    <row r="43" spans="2:8">
      <c r="B43" s="1" t="s">
        <v>3236</v>
      </c>
      <c r="C43" s="9" t="s">
        <v>1841</v>
      </c>
      <c r="D43" s="1" t="s">
        <v>2140</v>
      </c>
      <c r="E43" s="1" t="s">
        <v>1292</v>
      </c>
      <c r="F43" s="4">
        <v>190000</v>
      </c>
      <c r="G43" s="4">
        <v>6068.41</v>
      </c>
      <c r="H43" s="4">
        <v>1.35</v>
      </c>
    </row>
    <row r="44" spans="2:8">
      <c r="B44" s="1" t="s">
        <v>3143</v>
      </c>
      <c r="C44" s="9" t="s">
        <v>1841</v>
      </c>
      <c r="D44" s="1" t="s">
        <v>2094</v>
      </c>
      <c r="E44" s="1" t="s">
        <v>1658</v>
      </c>
      <c r="F44" s="4">
        <v>750000</v>
      </c>
      <c r="G44" s="4">
        <v>6033.75</v>
      </c>
      <c r="H44" s="4">
        <v>1.34</v>
      </c>
    </row>
    <row r="45" spans="2:8">
      <c r="B45" s="1" t="s">
        <v>3029</v>
      </c>
      <c r="C45" s="9" t="s">
        <v>1841</v>
      </c>
      <c r="D45" s="1" t="s">
        <v>2170</v>
      </c>
      <c r="E45" s="1" t="s">
        <v>2340</v>
      </c>
      <c r="F45" s="4">
        <v>130000</v>
      </c>
      <c r="G45" s="4">
        <v>5878.08</v>
      </c>
      <c r="H45" s="4">
        <v>1.3</v>
      </c>
    </row>
    <row r="46" spans="2:8">
      <c r="B46" s="1" t="s">
        <v>3064</v>
      </c>
      <c r="C46" s="9" t="s">
        <v>1841</v>
      </c>
      <c r="D46" s="1" t="s">
        <v>2115</v>
      </c>
      <c r="E46" s="1" t="s">
        <v>2391</v>
      </c>
      <c r="F46" s="4">
        <v>79583</v>
      </c>
      <c r="G46" s="4">
        <v>5552.51</v>
      </c>
      <c r="H46" s="4">
        <v>1.23</v>
      </c>
    </row>
    <row r="47" spans="2:8">
      <c r="B47" s="1" t="s">
        <v>2642</v>
      </c>
      <c r="C47" s="9" t="s">
        <v>1841</v>
      </c>
      <c r="D47" s="1" t="s">
        <v>2104</v>
      </c>
      <c r="E47" s="1" t="s">
        <v>2275</v>
      </c>
      <c r="F47" s="4">
        <v>250000</v>
      </c>
      <c r="G47" s="4">
        <v>5424.75</v>
      </c>
      <c r="H47" s="4">
        <v>1.2</v>
      </c>
    </row>
    <row r="48" spans="2:8">
      <c r="B48" s="1" t="s">
        <v>3048</v>
      </c>
      <c r="C48" s="9" t="s">
        <v>1841</v>
      </c>
      <c r="D48" s="1" t="s">
        <v>2122</v>
      </c>
      <c r="E48" s="1" t="s">
        <v>2363</v>
      </c>
      <c r="F48" s="4">
        <v>800000</v>
      </c>
      <c r="G48" s="4">
        <v>5359.2</v>
      </c>
      <c r="H48" s="4">
        <v>1.19</v>
      </c>
    </row>
    <row r="49" spans="2:8">
      <c r="B49" s="1" t="s">
        <v>3067</v>
      </c>
      <c r="C49" s="9" t="s">
        <v>1841</v>
      </c>
      <c r="D49" s="1" t="s">
        <v>2394</v>
      </c>
      <c r="E49" s="1" t="s">
        <v>2395</v>
      </c>
      <c r="F49" s="4">
        <v>2356267</v>
      </c>
      <c r="G49" s="4">
        <v>5308.91</v>
      </c>
      <c r="H49" s="4">
        <v>1.18</v>
      </c>
    </row>
    <row r="50" spans="2:8">
      <c r="B50" s="1" t="s">
        <v>3282</v>
      </c>
      <c r="C50" s="9" t="s">
        <v>1841</v>
      </c>
      <c r="D50" s="1" t="s">
        <v>2096</v>
      </c>
      <c r="E50" s="1" t="s">
        <v>1391</v>
      </c>
      <c r="F50" s="4">
        <v>270000</v>
      </c>
      <c r="G50" s="4">
        <v>5146.2</v>
      </c>
      <c r="H50" s="4">
        <v>1.1399999999999999</v>
      </c>
    </row>
    <row r="51" spans="2:8">
      <c r="B51" s="1" t="s">
        <v>3209</v>
      </c>
      <c r="C51" s="9" t="s">
        <v>1841</v>
      </c>
      <c r="D51" s="1" t="s">
        <v>2104</v>
      </c>
      <c r="E51" s="1" t="s">
        <v>1209</v>
      </c>
      <c r="F51" s="4">
        <v>1250000</v>
      </c>
      <c r="G51" s="4">
        <v>5092.5</v>
      </c>
      <c r="H51" s="4">
        <v>1.1299999999999999</v>
      </c>
    </row>
    <row r="52" spans="2:8">
      <c r="B52" s="1" t="s">
        <v>3167</v>
      </c>
      <c r="C52" s="9" t="s">
        <v>1841</v>
      </c>
      <c r="D52" s="1" t="s">
        <v>2098</v>
      </c>
      <c r="E52" s="1" t="s">
        <v>1100</v>
      </c>
      <c r="F52" s="4">
        <v>1567612</v>
      </c>
      <c r="G52" s="4">
        <v>5044.58</v>
      </c>
      <c r="H52" s="4">
        <v>1.1200000000000001</v>
      </c>
    </row>
    <row r="53" spans="2:8">
      <c r="B53" s="1" t="s">
        <v>3113</v>
      </c>
      <c r="C53" s="9" t="s">
        <v>1841</v>
      </c>
      <c r="D53" s="1" t="s">
        <v>1023</v>
      </c>
      <c r="E53" s="1" t="s">
        <v>1024</v>
      </c>
      <c r="F53" s="4">
        <v>1600000</v>
      </c>
      <c r="G53" s="4">
        <v>5025.6000000000004</v>
      </c>
      <c r="H53" s="4">
        <v>1.1200000000000001</v>
      </c>
    </row>
    <row r="54" spans="2:8">
      <c r="B54" s="1" t="s">
        <v>3069</v>
      </c>
      <c r="C54" s="9" t="s">
        <v>1841</v>
      </c>
      <c r="D54" s="1" t="s">
        <v>2160</v>
      </c>
      <c r="E54" s="1" t="s">
        <v>2399</v>
      </c>
      <c r="F54" s="4">
        <v>300000</v>
      </c>
      <c r="G54" s="4">
        <v>4993.5</v>
      </c>
      <c r="H54" s="4">
        <v>1.1100000000000001</v>
      </c>
    </row>
    <row r="55" spans="2:8">
      <c r="B55" s="1" t="s">
        <v>2970</v>
      </c>
      <c r="C55" s="9" t="s">
        <v>1841</v>
      </c>
      <c r="D55" s="1" t="s">
        <v>2151</v>
      </c>
      <c r="E55" s="1" t="s">
        <v>2152</v>
      </c>
      <c r="F55" s="4">
        <v>262341</v>
      </c>
      <c r="G55" s="4">
        <v>4960.08</v>
      </c>
      <c r="H55" s="4">
        <v>1.1000000000000001</v>
      </c>
    </row>
    <row r="56" spans="2:8">
      <c r="B56" s="1" t="s">
        <v>3283</v>
      </c>
      <c r="C56" s="9" t="s">
        <v>1841</v>
      </c>
      <c r="D56" s="1" t="s">
        <v>2201</v>
      </c>
      <c r="E56" s="1" t="s">
        <v>1392</v>
      </c>
      <c r="F56" s="4">
        <v>479100</v>
      </c>
      <c r="G56" s="4">
        <v>4777.82</v>
      </c>
      <c r="H56" s="4">
        <v>1.06</v>
      </c>
    </row>
    <row r="57" spans="2:8">
      <c r="B57" s="1" t="s">
        <v>3205</v>
      </c>
      <c r="C57" s="9" t="s">
        <v>1841</v>
      </c>
      <c r="D57" s="1" t="s">
        <v>2083</v>
      </c>
      <c r="E57" s="1" t="s">
        <v>1185</v>
      </c>
      <c r="F57" s="4">
        <v>1100000</v>
      </c>
      <c r="G57" s="4">
        <v>4637.05</v>
      </c>
      <c r="H57" s="4">
        <v>1.03</v>
      </c>
    </row>
    <row r="58" spans="2:8">
      <c r="B58" s="1" t="s">
        <v>3079</v>
      </c>
      <c r="C58" s="9" t="s">
        <v>1841</v>
      </c>
      <c r="D58" s="1" t="s">
        <v>2109</v>
      </c>
      <c r="E58" s="1" t="s">
        <v>2411</v>
      </c>
      <c r="F58" s="4">
        <v>173000</v>
      </c>
      <c r="G58" s="4">
        <v>4627.92</v>
      </c>
      <c r="H58" s="4">
        <v>1.03</v>
      </c>
    </row>
    <row r="59" spans="2:8">
      <c r="B59" s="1" t="s">
        <v>3144</v>
      </c>
      <c r="C59" s="9" t="s">
        <v>1841</v>
      </c>
      <c r="D59" s="1" t="s">
        <v>2098</v>
      </c>
      <c r="E59" s="1" t="s">
        <v>1659</v>
      </c>
      <c r="F59" s="4">
        <v>1000767</v>
      </c>
      <c r="G59" s="4">
        <v>4561.5</v>
      </c>
      <c r="H59" s="4">
        <v>1.01</v>
      </c>
    </row>
    <row r="60" spans="2:8">
      <c r="B60" s="1" t="s">
        <v>3122</v>
      </c>
      <c r="C60" s="9" t="s">
        <v>1841</v>
      </c>
      <c r="D60" s="1" t="s">
        <v>2201</v>
      </c>
      <c r="E60" s="1" t="s">
        <v>1033</v>
      </c>
      <c r="F60" s="4">
        <v>10000</v>
      </c>
      <c r="G60" s="4">
        <v>4561.5</v>
      </c>
      <c r="H60" s="4">
        <v>1.01</v>
      </c>
    </row>
    <row r="61" spans="2:8">
      <c r="B61" s="1" t="s">
        <v>3033</v>
      </c>
      <c r="C61" s="9" t="s">
        <v>1841</v>
      </c>
      <c r="D61" s="1" t="s">
        <v>2156</v>
      </c>
      <c r="E61" s="1" t="s">
        <v>2345</v>
      </c>
      <c r="F61" s="4">
        <v>500000</v>
      </c>
      <c r="G61" s="4">
        <v>4478.25</v>
      </c>
      <c r="H61" s="4">
        <v>0.99</v>
      </c>
    </row>
    <row r="62" spans="2:8">
      <c r="B62" s="1" t="s">
        <v>3222</v>
      </c>
      <c r="C62" s="9" t="s">
        <v>1841</v>
      </c>
      <c r="D62" s="1" t="s">
        <v>2109</v>
      </c>
      <c r="E62" s="1" t="s">
        <v>1249</v>
      </c>
      <c r="F62" s="4">
        <v>14790</v>
      </c>
      <c r="G62" s="4">
        <v>4356.3900000000003</v>
      </c>
      <c r="H62" s="4">
        <v>0.97</v>
      </c>
    </row>
    <row r="63" spans="2:8">
      <c r="B63" s="1" t="s">
        <v>3123</v>
      </c>
      <c r="C63" s="9" t="s">
        <v>1841</v>
      </c>
      <c r="D63" s="1" t="s">
        <v>2094</v>
      </c>
      <c r="E63" s="1" t="s">
        <v>1034</v>
      </c>
      <c r="F63" s="4">
        <v>350000</v>
      </c>
      <c r="G63" s="4">
        <v>4326.3500000000004</v>
      </c>
      <c r="H63" s="4">
        <v>0.96</v>
      </c>
    </row>
    <row r="64" spans="2:8">
      <c r="B64" s="1" t="s">
        <v>1641</v>
      </c>
      <c r="C64" s="9" t="s">
        <v>1841</v>
      </c>
      <c r="D64" s="1" t="s">
        <v>2098</v>
      </c>
      <c r="E64" s="1" t="s">
        <v>1642</v>
      </c>
      <c r="F64" s="4">
        <v>2000000</v>
      </c>
      <c r="G64" s="4">
        <v>4221</v>
      </c>
      <c r="H64" s="4">
        <v>0.94</v>
      </c>
    </row>
    <row r="65" spans="2:8">
      <c r="B65" s="1" t="s">
        <v>3077</v>
      </c>
      <c r="C65" s="9" t="s">
        <v>1841</v>
      </c>
      <c r="D65" s="1" t="s">
        <v>2175</v>
      </c>
      <c r="E65" s="1" t="s">
        <v>2409</v>
      </c>
      <c r="F65" s="4">
        <v>550000</v>
      </c>
      <c r="G65" s="4">
        <v>4133.25</v>
      </c>
      <c r="H65" s="4">
        <v>0.92</v>
      </c>
    </row>
    <row r="66" spans="2:8">
      <c r="B66" s="1" t="s">
        <v>3129</v>
      </c>
      <c r="C66" s="9" t="s">
        <v>1841</v>
      </c>
      <c r="D66" s="1" t="s">
        <v>2140</v>
      </c>
      <c r="E66" s="1" t="s">
        <v>1643</v>
      </c>
      <c r="F66" s="4">
        <v>300000</v>
      </c>
      <c r="G66" s="4">
        <v>4035.3</v>
      </c>
      <c r="H66" s="4">
        <v>0.9</v>
      </c>
    </row>
    <row r="67" spans="2:8">
      <c r="B67" s="1" t="s">
        <v>3284</v>
      </c>
      <c r="C67" s="9" t="s">
        <v>1841</v>
      </c>
      <c r="D67" s="1" t="s">
        <v>2085</v>
      </c>
      <c r="E67" s="1" t="s">
        <v>1393</v>
      </c>
      <c r="F67" s="4">
        <v>380400</v>
      </c>
      <c r="G67" s="4">
        <v>3948.93</v>
      </c>
      <c r="H67" s="4">
        <v>0.88</v>
      </c>
    </row>
    <row r="68" spans="2:8">
      <c r="B68" s="1" t="s">
        <v>3244</v>
      </c>
      <c r="C68" s="9" t="s">
        <v>1841</v>
      </c>
      <c r="D68" s="1" t="s">
        <v>2092</v>
      </c>
      <c r="E68" s="1" t="s">
        <v>1324</v>
      </c>
      <c r="F68" s="4">
        <v>207834</v>
      </c>
      <c r="G68" s="4">
        <v>3923.91</v>
      </c>
      <c r="H68" s="4">
        <v>0.87</v>
      </c>
    </row>
    <row r="69" spans="2:8">
      <c r="B69" s="1" t="s">
        <v>3171</v>
      </c>
      <c r="C69" s="9" t="s">
        <v>1841</v>
      </c>
      <c r="D69" s="1" t="s">
        <v>2098</v>
      </c>
      <c r="E69" s="1" t="s">
        <v>1104</v>
      </c>
      <c r="F69" s="4">
        <v>264000</v>
      </c>
      <c r="G69" s="4">
        <v>3696</v>
      </c>
      <c r="H69" s="4">
        <v>0.82</v>
      </c>
    </row>
    <row r="70" spans="2:8">
      <c r="B70" s="1" t="s">
        <v>3072</v>
      </c>
      <c r="C70" s="9" t="s">
        <v>1841</v>
      </c>
      <c r="D70" s="1" t="s">
        <v>2153</v>
      </c>
      <c r="E70" s="1" t="s">
        <v>2402</v>
      </c>
      <c r="F70" s="4">
        <v>1500000</v>
      </c>
      <c r="G70" s="4">
        <v>3402.6</v>
      </c>
      <c r="H70" s="4">
        <v>0.76</v>
      </c>
    </row>
    <row r="71" spans="2:8">
      <c r="B71" s="1" t="s">
        <v>3080</v>
      </c>
      <c r="C71" s="9" t="s">
        <v>1841</v>
      </c>
      <c r="D71" s="1" t="s">
        <v>2160</v>
      </c>
      <c r="E71" s="1" t="s">
        <v>2412</v>
      </c>
      <c r="F71" s="4">
        <v>326813</v>
      </c>
      <c r="G71" s="4">
        <v>3361.6</v>
      </c>
      <c r="H71" s="4">
        <v>0.75</v>
      </c>
    </row>
    <row r="72" spans="2:8">
      <c r="B72" s="1" t="s">
        <v>3158</v>
      </c>
      <c r="C72" s="9" t="s">
        <v>1841</v>
      </c>
      <c r="D72" s="1" t="s">
        <v>2160</v>
      </c>
      <c r="E72" s="1" t="s">
        <v>1073</v>
      </c>
      <c r="F72" s="4">
        <v>244873</v>
      </c>
      <c r="G72" s="4">
        <v>3237.47</v>
      </c>
      <c r="H72" s="4">
        <v>0.72</v>
      </c>
    </row>
    <row r="73" spans="2:8">
      <c r="B73" s="1" t="s">
        <v>3071</v>
      </c>
      <c r="C73" s="9" t="s">
        <v>1841</v>
      </c>
      <c r="D73" s="1" t="s">
        <v>2132</v>
      </c>
      <c r="E73" s="1" t="s">
        <v>2401</v>
      </c>
      <c r="F73" s="4">
        <v>200000</v>
      </c>
      <c r="G73" s="4">
        <v>3078.2</v>
      </c>
      <c r="H73" s="4">
        <v>0.68</v>
      </c>
    </row>
    <row r="74" spans="2:8">
      <c r="B74" s="1" t="s">
        <v>3003</v>
      </c>
      <c r="C74" s="9" t="s">
        <v>1841</v>
      </c>
      <c r="D74" s="1" t="s">
        <v>2140</v>
      </c>
      <c r="E74" s="1" t="s">
        <v>2211</v>
      </c>
      <c r="F74" s="4">
        <v>300000</v>
      </c>
      <c r="G74" s="4">
        <v>3066.6</v>
      </c>
      <c r="H74" s="4">
        <v>0.68</v>
      </c>
    </row>
    <row r="75" spans="2:8">
      <c r="B75" s="1" t="s">
        <v>3285</v>
      </c>
      <c r="C75" s="9" t="s">
        <v>1841</v>
      </c>
      <c r="D75" s="1" t="s">
        <v>2119</v>
      </c>
      <c r="E75" s="1" t="s">
        <v>1394</v>
      </c>
      <c r="F75" s="4">
        <v>10000</v>
      </c>
      <c r="G75" s="4">
        <v>3011</v>
      </c>
      <c r="H75" s="4">
        <v>0.67</v>
      </c>
    </row>
    <row r="76" spans="2:8">
      <c r="B76" s="1" t="s">
        <v>3286</v>
      </c>
      <c r="C76" s="9" t="s">
        <v>1841</v>
      </c>
      <c r="D76" s="1" t="s">
        <v>2170</v>
      </c>
      <c r="E76" s="1" t="s">
        <v>1395</v>
      </c>
      <c r="F76" s="4">
        <v>40000</v>
      </c>
      <c r="G76" s="4">
        <v>2534.4</v>
      </c>
      <c r="H76" s="4">
        <v>0.56000000000000005</v>
      </c>
    </row>
    <row r="77" spans="2:8">
      <c r="B77" s="1" t="s">
        <v>3287</v>
      </c>
      <c r="C77" s="9" t="s">
        <v>1841</v>
      </c>
      <c r="D77" s="1" t="s">
        <v>2212</v>
      </c>
      <c r="E77" s="1" t="s">
        <v>1396</v>
      </c>
      <c r="F77" s="4">
        <v>750000</v>
      </c>
      <c r="G77" s="4">
        <v>2270.63</v>
      </c>
      <c r="H77" s="4">
        <v>0.5</v>
      </c>
    </row>
    <row r="78" spans="2:8">
      <c r="B78" s="1" t="s">
        <v>3138</v>
      </c>
      <c r="C78" s="9" t="s">
        <v>1841</v>
      </c>
      <c r="D78" s="1" t="s">
        <v>2140</v>
      </c>
      <c r="E78" s="1" t="s">
        <v>1653</v>
      </c>
      <c r="F78" s="4">
        <v>57710</v>
      </c>
      <c r="G78" s="4">
        <v>2242.44</v>
      </c>
      <c r="H78" s="4">
        <v>0.5</v>
      </c>
    </row>
    <row r="79" spans="2:8">
      <c r="B79" s="1" t="s">
        <v>3059</v>
      </c>
      <c r="C79" s="9" t="s">
        <v>1841</v>
      </c>
      <c r="D79" s="1" t="s">
        <v>2122</v>
      </c>
      <c r="E79" s="1" t="s">
        <v>2375</v>
      </c>
      <c r="F79" s="4">
        <v>100000</v>
      </c>
      <c r="G79" s="4">
        <v>452.25</v>
      </c>
      <c r="H79" s="4">
        <v>0.1</v>
      </c>
    </row>
    <row r="80" spans="2:8" ht="13">
      <c r="B80" s="2" t="s">
        <v>1844</v>
      </c>
      <c r="C80" s="12"/>
      <c r="D80" s="2"/>
      <c r="E80" s="2"/>
      <c r="F80" s="14"/>
      <c r="G80" s="14">
        <f>SUM(G12:G79)</f>
        <v>411509.3899999999</v>
      </c>
      <c r="H80" s="14">
        <f>SUM(H12:H79)</f>
        <v>91.360000000000028</v>
      </c>
    </row>
    <row r="81" spans="2:8" ht="13">
      <c r="B81" s="2" t="s">
        <v>1845</v>
      </c>
      <c r="C81" s="12"/>
      <c r="D81" s="2"/>
      <c r="E81" s="2"/>
      <c r="F81" s="14"/>
      <c r="G81" s="14">
        <v>28764.82</v>
      </c>
      <c r="H81" s="14">
        <v>6.38</v>
      </c>
    </row>
    <row r="82" spans="2:8" ht="13">
      <c r="B82" s="2" t="s">
        <v>1846</v>
      </c>
      <c r="C82" s="12"/>
      <c r="D82" s="2"/>
      <c r="E82" s="2"/>
      <c r="F82" s="14"/>
      <c r="G82" s="14">
        <v>440274.21</v>
      </c>
      <c r="H82" s="14">
        <v>97.74</v>
      </c>
    </row>
    <row r="83" spans="2:8" ht="13">
      <c r="B83" s="2" t="s">
        <v>2051</v>
      </c>
      <c r="C83" s="12"/>
      <c r="D83" s="2"/>
      <c r="E83" s="2"/>
      <c r="F83" s="14"/>
      <c r="G83" s="14">
        <v>10263.763813990001</v>
      </c>
      <c r="H83" s="14">
        <v>2.2600000000000051</v>
      </c>
    </row>
    <row r="84" spans="2:8" ht="13">
      <c r="B84" s="2" t="s">
        <v>1853</v>
      </c>
      <c r="C84" s="12"/>
      <c r="D84" s="2"/>
      <c r="E84" s="2"/>
      <c r="F84" s="14"/>
      <c r="G84" s="14">
        <v>450537.97381399001</v>
      </c>
      <c r="H84" s="14">
        <v>100</v>
      </c>
    </row>
    <row r="85" spans="2:8">
      <c r="B85" s="1" t="s">
        <v>1854</v>
      </c>
    </row>
    <row r="86" spans="2:8" ht="13">
      <c r="B86" s="2" t="s">
        <v>1855</v>
      </c>
    </row>
    <row r="87" spans="2:8" ht="13">
      <c r="B87" s="2" t="s">
        <v>1856</v>
      </c>
      <c r="C87" s="9" t="s">
        <v>1857</v>
      </c>
    </row>
    <row r="88" spans="2:8" ht="13">
      <c r="B88" s="2" t="s">
        <v>1860</v>
      </c>
      <c r="C88" s="9" t="s">
        <v>1859</v>
      </c>
    </row>
    <row r="89" spans="2:8" ht="13">
      <c r="B89" s="2" t="s">
        <v>1861</v>
      </c>
      <c r="C89" s="9" t="s">
        <v>1859</v>
      </c>
    </row>
    <row r="90" spans="2:8" ht="13">
      <c r="B90" s="2" t="s">
        <v>1862</v>
      </c>
      <c r="C90" s="9" t="s">
        <v>1863</v>
      </c>
    </row>
    <row r="91" spans="2:8" ht="13">
      <c r="B91" s="2" t="s">
        <v>1397</v>
      </c>
      <c r="C91" s="12"/>
    </row>
    <row r="92" spans="2:8" ht="13">
      <c r="B92" s="2" t="s">
        <v>1398</v>
      </c>
      <c r="C92" s="12"/>
    </row>
    <row r="93" spans="2:8" ht="13">
      <c r="B93" s="2" t="s">
        <v>1399</v>
      </c>
      <c r="C93" s="12"/>
    </row>
    <row r="94" spans="2:8" ht="13">
      <c r="B94" s="2" t="s">
        <v>1400</v>
      </c>
      <c r="C94" s="12"/>
    </row>
    <row r="95" spans="2:8" ht="13">
      <c r="B95" s="2" t="s">
        <v>1401</v>
      </c>
      <c r="C95" s="12"/>
    </row>
    <row r="96" spans="2:8" ht="13">
      <c r="B96" s="2" t="s">
        <v>1402</v>
      </c>
      <c r="C96" s="12"/>
    </row>
    <row r="97" spans="2:3" ht="13">
      <c r="B97" s="2" t="s">
        <v>1403</v>
      </c>
      <c r="C97" s="12"/>
    </row>
    <row r="98" spans="2:3" ht="13">
      <c r="B98" s="2" t="s">
        <v>1404</v>
      </c>
      <c r="C98" s="12"/>
    </row>
    <row r="99" spans="2:3" ht="13">
      <c r="B99" s="2" t="s">
        <v>1258</v>
      </c>
      <c r="C99" s="12"/>
    </row>
    <row r="100" spans="2:3">
      <c r="B100" s="1" t="s">
        <v>1873</v>
      </c>
    </row>
    <row r="101" spans="2:3">
      <c r="B101" s="1" t="s">
        <v>2054</v>
      </c>
    </row>
    <row r="104" spans="2:3" ht="14.5">
      <c r="B104" s="37" t="s">
        <v>2055</v>
      </c>
      <c r="C104" s="39"/>
    </row>
    <row r="105" spans="2:3" ht="14.5">
      <c r="B105" s="37" t="s">
        <v>2056</v>
      </c>
      <c r="C105" s="40" t="s">
        <v>2057</v>
      </c>
    </row>
    <row r="106" spans="2:3" ht="14.5">
      <c r="B106" s="16" t="s">
        <v>2058</v>
      </c>
      <c r="C106" s="17">
        <v>1000</v>
      </c>
    </row>
    <row r="107" spans="2:3" ht="14.5">
      <c r="B107" s="16" t="s">
        <v>2060</v>
      </c>
      <c r="C107" s="17">
        <v>0</v>
      </c>
    </row>
    <row r="108" spans="2:3" ht="14.5">
      <c r="B108" s="16" t="s">
        <v>2061</v>
      </c>
      <c r="C108" s="17">
        <v>0</v>
      </c>
    </row>
    <row r="109" spans="2:3" ht="14.5">
      <c r="B109" s="16" t="s">
        <v>2062</v>
      </c>
      <c r="C109" s="17">
        <v>0</v>
      </c>
    </row>
    <row r="110" spans="2:3" ht="14.5">
      <c r="B110" s="16" t="s">
        <v>2063</v>
      </c>
      <c r="C110" s="17">
        <v>0</v>
      </c>
    </row>
    <row r="111" spans="2:3" ht="14.5">
      <c r="B111" s="16" t="s">
        <v>2064</v>
      </c>
      <c r="C111" s="17">
        <v>0</v>
      </c>
    </row>
    <row r="112" spans="2:3" ht="14.5">
      <c r="B112" s="37" t="s">
        <v>2065</v>
      </c>
      <c r="C112" s="39">
        <v>1000</v>
      </c>
    </row>
    <row r="114" spans="2:7" ht="14.5">
      <c r="B114" s="16" t="s">
        <v>1882</v>
      </c>
      <c r="C114" s="17"/>
      <c r="D114" s="16"/>
    </row>
    <row r="115" spans="2:7" ht="29">
      <c r="B115" s="19" t="s">
        <v>1883</v>
      </c>
      <c r="C115" s="18" t="s">
        <v>1884</v>
      </c>
      <c r="D115" s="19" t="s">
        <v>1885</v>
      </c>
    </row>
    <row r="116" spans="2:7" ht="14.5">
      <c r="B116" s="16" t="s">
        <v>1859</v>
      </c>
      <c r="C116" s="17" t="s">
        <v>1859</v>
      </c>
      <c r="D116" s="16" t="s">
        <v>1859</v>
      </c>
    </row>
    <row r="118" spans="2:7" ht="13">
      <c r="B118" s="20" t="s">
        <v>1886</v>
      </c>
      <c r="C118" s="21">
        <v>45777</v>
      </c>
      <c r="D118" s="22"/>
      <c r="E118" s="22"/>
      <c r="F118" s="23"/>
    </row>
    <row r="119" spans="2:7" ht="13">
      <c r="B119" s="20" t="s">
        <v>1887</v>
      </c>
      <c r="C119" s="24" t="s">
        <v>1888</v>
      </c>
      <c r="D119" s="20" t="s">
        <v>1889</v>
      </c>
      <c r="E119" s="20" t="s">
        <v>1890</v>
      </c>
      <c r="F119" s="25" t="s">
        <v>1891</v>
      </c>
      <c r="G119" s="14"/>
    </row>
    <row r="120" spans="2:7">
      <c r="B120" s="22" t="s">
        <v>1859</v>
      </c>
      <c r="C120" s="26" t="s">
        <v>1859</v>
      </c>
      <c r="D120" s="22" t="s">
        <v>1859</v>
      </c>
      <c r="E120" s="22" t="s">
        <v>1859</v>
      </c>
      <c r="F120" s="27" t="s">
        <v>1859</v>
      </c>
    </row>
    <row r="123" spans="2:7" ht="13">
      <c r="B123" s="2" t="s">
        <v>1892</v>
      </c>
    </row>
    <row r="124" spans="2:7" ht="13">
      <c r="B124" s="2"/>
    </row>
    <row r="125" spans="2:7" ht="13">
      <c r="B125" s="2" t="s">
        <v>1893</v>
      </c>
    </row>
    <row r="126" spans="2:7" ht="13">
      <c r="B126" s="20" t="s">
        <v>1894</v>
      </c>
      <c r="C126" s="24" t="s">
        <v>1895</v>
      </c>
      <c r="D126" s="2"/>
    </row>
    <row r="127" spans="2:7">
      <c r="B127" s="22" t="s">
        <v>1859</v>
      </c>
      <c r="C127" s="26" t="s">
        <v>1859</v>
      </c>
    </row>
    <row r="129" spans="2:7" ht="13">
      <c r="B129" s="20" t="s">
        <v>1896</v>
      </c>
      <c r="C129" s="24" t="s">
        <v>1895</v>
      </c>
    </row>
    <row r="130" spans="2:7">
      <c r="B130" s="22" t="s">
        <v>1859</v>
      </c>
      <c r="C130" s="26" t="s">
        <v>1859</v>
      </c>
    </row>
    <row r="132" spans="2:7" ht="13">
      <c r="B132" s="20" t="s">
        <v>1897</v>
      </c>
      <c r="C132" s="24" t="s">
        <v>1898</v>
      </c>
    </row>
    <row r="133" spans="2:7">
      <c r="B133" s="22" t="s">
        <v>1859</v>
      </c>
      <c r="C133" s="26" t="s">
        <v>1859</v>
      </c>
    </row>
    <row r="135" spans="2:7" ht="13">
      <c r="B135" s="20" t="s">
        <v>1899</v>
      </c>
      <c r="C135" s="24" t="s">
        <v>1898</v>
      </c>
    </row>
    <row r="136" spans="2:7">
      <c r="B136" s="22" t="s">
        <v>1859</v>
      </c>
      <c r="C136" s="26" t="s">
        <v>1859</v>
      </c>
    </row>
    <row r="138" spans="2:7" ht="13">
      <c r="B138" s="20" t="s">
        <v>1900</v>
      </c>
      <c r="C138" s="24" t="s">
        <v>1859</v>
      </c>
    </row>
    <row r="140" spans="2:7" ht="13">
      <c r="B140" s="20" t="s">
        <v>1901</v>
      </c>
      <c r="C140" s="21">
        <v>45777</v>
      </c>
      <c r="D140" s="22"/>
      <c r="E140" s="22"/>
      <c r="F140" s="23"/>
    </row>
    <row r="141" spans="2:7" ht="13">
      <c r="B141" s="20" t="s">
        <v>1887</v>
      </c>
      <c r="C141" s="24" t="s">
        <v>1888</v>
      </c>
      <c r="D141" s="20" t="s">
        <v>1889</v>
      </c>
      <c r="E141" s="20" t="s">
        <v>1890</v>
      </c>
      <c r="F141" s="25" t="s">
        <v>1891</v>
      </c>
      <c r="G141" s="14"/>
    </row>
    <row r="142" spans="2:7">
      <c r="B142" s="22" t="s">
        <v>1859</v>
      </c>
      <c r="C142" s="26" t="s">
        <v>1859</v>
      </c>
      <c r="D142" s="22" t="s">
        <v>1859</v>
      </c>
      <c r="E142" s="22" t="s">
        <v>1859</v>
      </c>
      <c r="F142" s="27" t="s">
        <v>1859</v>
      </c>
    </row>
    <row r="143" spans="2:7" ht="13">
      <c r="B143" s="2" t="s">
        <v>1892</v>
      </c>
    </row>
    <row r="144" spans="2:7" ht="13">
      <c r="B144" s="2"/>
    </row>
    <row r="145" spans="2:4" ht="13">
      <c r="B145" s="2" t="s">
        <v>1893</v>
      </c>
    </row>
    <row r="146" spans="2:4" ht="13">
      <c r="B146" s="20" t="s">
        <v>1894</v>
      </c>
      <c r="C146" s="24" t="s">
        <v>1895</v>
      </c>
      <c r="D146" s="2"/>
    </row>
    <row r="147" spans="2:4">
      <c r="B147" s="22" t="s">
        <v>1859</v>
      </c>
      <c r="C147" s="26" t="s">
        <v>1859</v>
      </c>
    </row>
    <row r="149" spans="2:4" ht="13">
      <c r="B149" s="20" t="s">
        <v>1896</v>
      </c>
      <c r="C149" s="24" t="s">
        <v>1895</v>
      </c>
    </row>
    <row r="150" spans="2:4">
      <c r="B150" s="22" t="s">
        <v>1859</v>
      </c>
      <c r="C150" s="26" t="s">
        <v>1859</v>
      </c>
    </row>
    <row r="152" spans="2:4" ht="13">
      <c r="B152" s="20" t="s">
        <v>1897</v>
      </c>
      <c r="C152" s="24" t="s">
        <v>1898</v>
      </c>
    </row>
    <row r="153" spans="2:4">
      <c r="B153" s="22" t="s">
        <v>1859</v>
      </c>
      <c r="C153" s="26" t="s">
        <v>1859</v>
      </c>
    </row>
    <row r="155" spans="2:4" ht="13">
      <c r="B155" s="20" t="s">
        <v>1899</v>
      </c>
      <c r="C155" s="24" t="s">
        <v>1898</v>
      </c>
    </row>
    <row r="156" spans="2:4">
      <c r="B156" s="22" t="s">
        <v>1859</v>
      </c>
      <c r="C156" s="26" t="s">
        <v>1859</v>
      </c>
    </row>
    <row r="158" spans="2:4" ht="13">
      <c r="B158" s="20" t="s">
        <v>1900</v>
      </c>
      <c r="C158" s="24" t="s">
        <v>1859</v>
      </c>
    </row>
    <row r="161" spans="2:80" ht="13">
      <c r="B161" s="2" t="s">
        <v>1902</v>
      </c>
    </row>
    <row r="163" spans="2:80" ht="13">
      <c r="B163" s="20" t="s">
        <v>1887</v>
      </c>
      <c r="C163" s="24" t="s">
        <v>1903</v>
      </c>
      <c r="D163" s="20" t="s">
        <v>1904</v>
      </c>
      <c r="E163" s="20" t="s">
        <v>1905</v>
      </c>
      <c r="F163" s="14"/>
    </row>
    <row r="164" spans="2:80">
      <c r="B164" s="22" t="s">
        <v>1859</v>
      </c>
      <c r="C164" s="26" t="s">
        <v>1859</v>
      </c>
      <c r="D164" s="22" t="s">
        <v>1859</v>
      </c>
      <c r="E164" s="22" t="s">
        <v>1859</v>
      </c>
    </row>
    <row r="167" spans="2:80" ht="13">
      <c r="B167" s="2" t="s">
        <v>1906</v>
      </c>
      <c r="C167" s="12" t="s">
        <v>1859</v>
      </c>
      <c r="D167" s="2"/>
      <c r="E167" s="2"/>
      <c r="F167" s="14"/>
      <c r="G167" s="14"/>
      <c r="H167" s="14"/>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row>
    <row r="169" spans="2:80" ht="13">
      <c r="B169" s="2" t="s">
        <v>1907</v>
      </c>
    </row>
    <row r="171" spans="2:80" ht="13">
      <c r="B171" s="20" t="s">
        <v>1908</v>
      </c>
      <c r="C171" s="24" t="s">
        <v>1895</v>
      </c>
      <c r="D171" s="2"/>
    </row>
    <row r="172" spans="2:80">
      <c r="B172" s="22" t="s">
        <v>1859</v>
      </c>
      <c r="C172" s="26" t="s">
        <v>1859</v>
      </c>
    </row>
    <row r="175" spans="2:80" ht="13">
      <c r="B175" s="20" t="s">
        <v>1909</v>
      </c>
      <c r="C175" s="24" t="s">
        <v>1910</v>
      </c>
      <c r="D175" s="2"/>
    </row>
    <row r="176" spans="2:80">
      <c r="B176" s="22" t="s">
        <v>1859</v>
      </c>
      <c r="C176" s="26" t="s">
        <v>1859</v>
      </c>
    </row>
    <row r="179" spans="2:80" ht="13">
      <c r="B179" s="2" t="s">
        <v>1911</v>
      </c>
    </row>
    <row r="182" spans="2:80" ht="13">
      <c r="B182" s="2" t="s">
        <v>1912</v>
      </c>
    </row>
    <row r="184" spans="2:80" ht="13">
      <c r="B184" s="20" t="s">
        <v>1887</v>
      </c>
      <c r="C184" s="24" t="s">
        <v>1913</v>
      </c>
      <c r="D184" s="20" t="s">
        <v>1903</v>
      </c>
      <c r="E184" s="20" t="s">
        <v>1904</v>
      </c>
      <c r="F184" s="25" t="s">
        <v>1905</v>
      </c>
      <c r="G184" s="14"/>
    </row>
    <row r="185" spans="2:80">
      <c r="B185" s="22" t="s">
        <v>1859</v>
      </c>
      <c r="C185" s="26" t="s">
        <v>1859</v>
      </c>
      <c r="D185" s="22" t="s">
        <v>1859</v>
      </c>
      <c r="E185" s="22" t="s">
        <v>1859</v>
      </c>
      <c r="F185" s="27" t="s">
        <v>1859</v>
      </c>
    </row>
    <row r="188" spans="2:80" ht="13">
      <c r="B188" s="2" t="s">
        <v>1906</v>
      </c>
      <c r="C188" s="12" t="s">
        <v>1859</v>
      </c>
      <c r="D188" s="2"/>
      <c r="E188" s="2"/>
      <c r="F188" s="14"/>
      <c r="G188" s="14"/>
      <c r="H188" s="14"/>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row>
    <row r="190" spans="2:80" ht="13">
      <c r="B190" s="2" t="s">
        <v>1907</v>
      </c>
    </row>
    <row r="192" spans="2:80" ht="13">
      <c r="B192" s="20" t="s">
        <v>1908</v>
      </c>
      <c r="C192" s="24" t="s">
        <v>1895</v>
      </c>
      <c r="D192" s="2"/>
    </row>
    <row r="193" spans="2:7">
      <c r="B193" s="22" t="s">
        <v>1859</v>
      </c>
      <c r="C193" s="26" t="s">
        <v>1859</v>
      </c>
    </row>
    <row r="196" spans="2:7" ht="13">
      <c r="B196" s="20" t="s">
        <v>1909</v>
      </c>
      <c r="C196" s="24" t="s">
        <v>1910</v>
      </c>
      <c r="D196" s="2"/>
    </row>
    <row r="197" spans="2:7">
      <c r="B197" s="22" t="s">
        <v>1859</v>
      </c>
      <c r="C197" s="26" t="s">
        <v>1859</v>
      </c>
    </row>
    <row r="200" spans="2:7" ht="13">
      <c r="B200" s="2" t="s">
        <v>1911</v>
      </c>
    </row>
    <row r="203" spans="2:7" ht="13">
      <c r="B203" s="2" t="s">
        <v>1914</v>
      </c>
    </row>
    <row r="204" spans="2:7" ht="13">
      <c r="B204" s="20" t="s">
        <v>1887</v>
      </c>
      <c r="C204" s="24" t="s">
        <v>1915</v>
      </c>
      <c r="D204" s="20" t="s">
        <v>1916</v>
      </c>
      <c r="E204" s="20" t="s">
        <v>1917</v>
      </c>
      <c r="F204" s="25" t="s">
        <v>1918</v>
      </c>
      <c r="G204" s="14"/>
    </row>
    <row r="205" spans="2:7">
      <c r="B205" s="22" t="s">
        <v>1859</v>
      </c>
      <c r="C205" s="26" t="s">
        <v>1859</v>
      </c>
      <c r="D205" s="22" t="s">
        <v>1859</v>
      </c>
      <c r="E205" s="22" t="s">
        <v>1859</v>
      </c>
      <c r="F205" s="27" t="s">
        <v>1859</v>
      </c>
    </row>
    <row r="206" spans="2:7">
      <c r="B206" s="1" t="s">
        <v>1919</v>
      </c>
    </row>
  </sheetData>
  <mergeCells count="3">
    <mergeCell ref="B1:E1"/>
    <mergeCell ref="C3:C7"/>
    <mergeCell ref="D3:D7"/>
  </mergeCells>
  <phoneticPr fontId="0" type="noConversion"/>
  <hyperlinks>
    <hyperlink ref="A1" location="Index!A1" display="Index" xr:uid="{BC016CCA-217B-4B34-B3FA-2AB51978A745}"/>
  </hyperlinks>
  <pageMargins left="0.75" right="0.75" top="1" bottom="1" header="0.5" footer="0.5"/>
  <headerFooter alignWithMargins="0"/>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0A8D1-696D-43E1-A68C-F81F73B540DC}">
  <sheetPr codeName="Sheet38"/>
  <dimension ref="A1:CB191"/>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9.81640625" style="1" customWidth="1"/>
    <col min="6" max="6" width="29" style="4" bestFit="1" customWidth="1"/>
    <col min="7" max="7" width="18.1796875" style="4" bestFit="1" customWidth="1"/>
    <col min="8" max="8" width="9.1796875" style="4" bestFit="1"/>
    <col min="9" max="16384" width="9.1796875" style="1"/>
  </cols>
  <sheetData>
    <row r="1" spans="1:9" ht="13">
      <c r="A1" s="3" t="s">
        <v>1693</v>
      </c>
      <c r="B1" s="206" t="s">
        <v>1772</v>
      </c>
      <c r="C1" s="206"/>
      <c r="D1" s="206"/>
      <c r="E1" s="206"/>
    </row>
    <row r="3" spans="1:9" ht="14.5">
      <c r="B3" s="5" t="s">
        <v>1405</v>
      </c>
      <c r="C3" s="216"/>
      <c r="D3" s="208"/>
      <c r="E3" s="6"/>
    </row>
    <row r="4" spans="1:9" ht="14.5">
      <c r="B4" s="7" t="s">
        <v>1406</v>
      </c>
      <c r="C4" s="216"/>
      <c r="D4" s="208"/>
      <c r="E4" s="6"/>
    </row>
    <row r="5" spans="1:9" ht="14.5">
      <c r="B5" s="29" t="s">
        <v>1829</v>
      </c>
      <c r="C5" s="216"/>
      <c r="D5" s="208"/>
      <c r="E5" s="6"/>
    </row>
    <row r="6" spans="1:9" ht="14.5">
      <c r="B6" s="29" t="s">
        <v>2168</v>
      </c>
      <c r="C6" s="216"/>
      <c r="D6" s="208"/>
      <c r="E6" s="6"/>
    </row>
    <row r="7" spans="1:9" ht="14.5">
      <c r="B7" s="7" t="s">
        <v>1407</v>
      </c>
      <c r="C7" s="216"/>
      <c r="D7" s="208"/>
      <c r="E7" s="6"/>
    </row>
    <row r="8" spans="1:9" ht="29">
      <c r="B8" s="7" t="s">
        <v>1832</v>
      </c>
      <c r="C8" s="8" t="s">
        <v>1833</v>
      </c>
      <c r="D8" s="8" t="s">
        <v>1834</v>
      </c>
    </row>
    <row r="10" spans="1:9">
      <c r="B10" s="1" t="s">
        <v>1847</v>
      </c>
    </row>
    <row r="12" spans="1:9" ht="13">
      <c r="B12" s="10" t="s">
        <v>1835</v>
      </c>
      <c r="C12" s="11" t="s">
        <v>1836</v>
      </c>
      <c r="D12" s="10" t="s">
        <v>1837</v>
      </c>
      <c r="E12" s="10" t="s">
        <v>1838</v>
      </c>
      <c r="F12" s="13" t="s">
        <v>1848</v>
      </c>
      <c r="G12" s="13" t="s">
        <v>1849</v>
      </c>
      <c r="H12" s="13" t="s">
        <v>1850</v>
      </c>
      <c r="I12" s="2" t="s">
        <v>1851</v>
      </c>
    </row>
    <row r="13" spans="1:9" ht="13">
      <c r="B13" s="2" t="s">
        <v>1839</v>
      </c>
    </row>
    <row r="14" spans="1:9" ht="13">
      <c r="B14" s="2" t="s">
        <v>1840</v>
      </c>
    </row>
    <row r="15" spans="1:9">
      <c r="B15" s="1" t="s">
        <v>2618</v>
      </c>
      <c r="C15" s="9" t="s">
        <v>1841</v>
      </c>
      <c r="D15" s="1" t="s">
        <v>2077</v>
      </c>
      <c r="E15" s="1" t="s">
        <v>2078</v>
      </c>
      <c r="F15" s="4">
        <v>1285950</v>
      </c>
      <c r="G15" s="4">
        <v>24754.54</v>
      </c>
      <c r="H15" s="4">
        <v>9.75</v>
      </c>
    </row>
    <row r="16" spans="1:9">
      <c r="B16" s="1" t="s">
        <v>2943</v>
      </c>
      <c r="C16" s="9" t="s">
        <v>1841</v>
      </c>
      <c r="D16" s="1" t="s">
        <v>2077</v>
      </c>
      <c r="E16" s="1" t="s">
        <v>2082</v>
      </c>
      <c r="F16" s="4">
        <v>699000</v>
      </c>
      <c r="G16" s="4">
        <v>15434.62</v>
      </c>
      <c r="H16" s="4">
        <v>6.08</v>
      </c>
    </row>
    <row r="17" spans="2:8">
      <c r="B17" s="1" t="s">
        <v>2619</v>
      </c>
      <c r="C17" s="9" t="s">
        <v>1841</v>
      </c>
      <c r="D17" s="1" t="s">
        <v>2079</v>
      </c>
      <c r="E17" s="1" t="s">
        <v>2080</v>
      </c>
      <c r="F17" s="4">
        <v>900000</v>
      </c>
      <c r="G17" s="4">
        <v>12645</v>
      </c>
      <c r="H17" s="4">
        <v>4.9800000000000004</v>
      </c>
    </row>
    <row r="18" spans="2:8">
      <c r="B18" s="1" t="s">
        <v>2630</v>
      </c>
      <c r="C18" s="9" t="s">
        <v>1841</v>
      </c>
      <c r="D18" s="1" t="s">
        <v>2077</v>
      </c>
      <c r="E18" s="1" t="s">
        <v>2081</v>
      </c>
      <c r="F18" s="4">
        <v>865300</v>
      </c>
      <c r="G18" s="4">
        <v>12347.83</v>
      </c>
      <c r="H18" s="4">
        <v>4.8600000000000003</v>
      </c>
    </row>
    <row r="19" spans="2:8">
      <c r="B19" s="1" t="s">
        <v>2946</v>
      </c>
      <c r="C19" s="9" t="s">
        <v>1841</v>
      </c>
      <c r="D19" s="1" t="s">
        <v>2077</v>
      </c>
      <c r="E19" s="1" t="s">
        <v>2087</v>
      </c>
      <c r="F19" s="4">
        <v>920000</v>
      </c>
      <c r="G19" s="4">
        <v>10902</v>
      </c>
      <c r="H19" s="4">
        <v>4.29</v>
      </c>
    </row>
    <row r="20" spans="2:8">
      <c r="B20" s="1" t="s">
        <v>2945</v>
      </c>
      <c r="C20" s="9" t="s">
        <v>1841</v>
      </c>
      <c r="D20" s="1" t="s">
        <v>2085</v>
      </c>
      <c r="E20" s="1" t="s">
        <v>2086</v>
      </c>
      <c r="F20" s="4">
        <v>270784</v>
      </c>
      <c r="G20" s="4">
        <v>9046.89</v>
      </c>
      <c r="H20" s="4">
        <v>3.56</v>
      </c>
    </row>
    <row r="21" spans="2:8">
      <c r="B21" s="1" t="s">
        <v>3109</v>
      </c>
      <c r="C21" s="9" t="s">
        <v>1841</v>
      </c>
      <c r="D21" s="1" t="s">
        <v>2286</v>
      </c>
      <c r="E21" s="1" t="s">
        <v>1019</v>
      </c>
      <c r="F21" s="4">
        <v>292000</v>
      </c>
      <c r="G21" s="4">
        <v>8552.1</v>
      </c>
      <c r="H21" s="4">
        <v>3.37</v>
      </c>
    </row>
    <row r="22" spans="2:8">
      <c r="B22" s="1" t="s">
        <v>2944</v>
      </c>
      <c r="C22" s="9" t="s">
        <v>1841</v>
      </c>
      <c r="D22" s="1" t="s">
        <v>2083</v>
      </c>
      <c r="E22" s="1" t="s">
        <v>2084</v>
      </c>
      <c r="F22" s="4">
        <v>558000</v>
      </c>
      <c r="G22" s="4">
        <v>8370.56</v>
      </c>
      <c r="H22" s="4">
        <v>3.3</v>
      </c>
    </row>
    <row r="23" spans="2:8">
      <c r="B23" s="1" t="s">
        <v>3150</v>
      </c>
      <c r="C23" s="9" t="s">
        <v>1841</v>
      </c>
      <c r="D23" s="1" t="s">
        <v>2104</v>
      </c>
      <c r="E23" s="1" t="s">
        <v>1053</v>
      </c>
      <c r="F23" s="4">
        <v>80000</v>
      </c>
      <c r="G23" s="4">
        <v>6907.6</v>
      </c>
      <c r="H23" s="4">
        <v>2.72</v>
      </c>
    </row>
    <row r="24" spans="2:8">
      <c r="B24" s="1" t="s">
        <v>3110</v>
      </c>
      <c r="C24" s="9" t="s">
        <v>1841</v>
      </c>
      <c r="D24" s="1" t="s">
        <v>2098</v>
      </c>
      <c r="E24" s="1" t="s">
        <v>1020</v>
      </c>
      <c r="F24" s="4">
        <v>365000</v>
      </c>
      <c r="G24" s="4">
        <v>6687.9</v>
      </c>
      <c r="H24" s="4">
        <v>2.63</v>
      </c>
    </row>
    <row r="25" spans="2:8">
      <c r="B25" s="1" t="s">
        <v>1204</v>
      </c>
      <c r="C25" s="9" t="s">
        <v>1841</v>
      </c>
      <c r="D25" s="1" t="s">
        <v>2077</v>
      </c>
      <c r="E25" s="1" t="s">
        <v>1205</v>
      </c>
      <c r="F25" s="4">
        <v>821000</v>
      </c>
      <c r="G25" s="4">
        <v>6474.82</v>
      </c>
      <c r="H25" s="4">
        <v>2.5499999999999998</v>
      </c>
    </row>
    <row r="26" spans="2:8">
      <c r="B26" s="1" t="s">
        <v>3060</v>
      </c>
      <c r="C26" s="9" t="s">
        <v>1841</v>
      </c>
      <c r="D26" s="1" t="s">
        <v>2142</v>
      </c>
      <c r="E26" s="1" t="s">
        <v>2387</v>
      </c>
      <c r="F26" s="4">
        <v>325000</v>
      </c>
      <c r="G26" s="4">
        <v>6059.63</v>
      </c>
      <c r="H26" s="4">
        <v>2.39</v>
      </c>
    </row>
    <row r="27" spans="2:8">
      <c r="B27" s="1" t="s">
        <v>2947</v>
      </c>
      <c r="C27" s="9" t="s">
        <v>1841</v>
      </c>
      <c r="D27" s="1" t="s">
        <v>2089</v>
      </c>
      <c r="E27" s="1" t="s">
        <v>2091</v>
      </c>
      <c r="F27" s="4">
        <v>245000</v>
      </c>
      <c r="G27" s="4">
        <v>5738.15</v>
      </c>
      <c r="H27" s="4">
        <v>2.2599999999999998</v>
      </c>
    </row>
    <row r="28" spans="2:8">
      <c r="B28" s="1" t="s">
        <v>2646</v>
      </c>
      <c r="C28" s="9" t="s">
        <v>1841</v>
      </c>
      <c r="D28" s="1" t="s">
        <v>2106</v>
      </c>
      <c r="E28" s="1" t="s">
        <v>2108</v>
      </c>
      <c r="F28" s="4">
        <v>750000</v>
      </c>
      <c r="G28" s="4">
        <v>5577.75</v>
      </c>
      <c r="H28" s="4">
        <v>2.2000000000000002</v>
      </c>
    </row>
    <row r="29" spans="2:8">
      <c r="B29" s="1" t="s">
        <v>3027</v>
      </c>
      <c r="C29" s="9" t="s">
        <v>1841</v>
      </c>
      <c r="D29" s="1" t="s">
        <v>2132</v>
      </c>
      <c r="E29" s="1" t="s">
        <v>2338</v>
      </c>
      <c r="F29" s="4">
        <v>1505000</v>
      </c>
      <c r="G29" s="4">
        <v>5335.98</v>
      </c>
      <c r="H29" s="4">
        <v>2.1</v>
      </c>
    </row>
    <row r="30" spans="2:8">
      <c r="B30" s="1" t="s">
        <v>2973</v>
      </c>
      <c r="C30" s="9" t="s">
        <v>1841</v>
      </c>
      <c r="D30" s="1" t="s">
        <v>2156</v>
      </c>
      <c r="E30" s="1" t="s">
        <v>2157</v>
      </c>
      <c r="F30" s="4">
        <v>3350000</v>
      </c>
      <c r="G30" s="4">
        <v>4692.68</v>
      </c>
      <c r="H30" s="4">
        <v>1.85</v>
      </c>
    </row>
    <row r="31" spans="2:8">
      <c r="B31" s="1" t="s">
        <v>3221</v>
      </c>
      <c r="C31" s="9" t="s">
        <v>1841</v>
      </c>
      <c r="D31" s="1" t="s">
        <v>2109</v>
      </c>
      <c r="E31" s="1" t="s">
        <v>1248</v>
      </c>
      <c r="F31" s="4">
        <v>3500000</v>
      </c>
      <c r="G31" s="4">
        <v>4664.45</v>
      </c>
      <c r="H31" s="4">
        <v>1.84</v>
      </c>
    </row>
    <row r="32" spans="2:8">
      <c r="B32" s="1" t="s">
        <v>2949</v>
      </c>
      <c r="C32" s="9" t="s">
        <v>1841</v>
      </c>
      <c r="D32" s="1" t="s">
        <v>2096</v>
      </c>
      <c r="E32" s="1" t="s">
        <v>2097</v>
      </c>
      <c r="F32" s="4">
        <v>650000</v>
      </c>
      <c r="G32" s="4">
        <v>4617.93</v>
      </c>
      <c r="H32" s="4">
        <v>1.82</v>
      </c>
    </row>
    <row r="33" spans="2:8">
      <c r="B33" s="1" t="s">
        <v>3031</v>
      </c>
      <c r="C33" s="9" t="s">
        <v>1841</v>
      </c>
      <c r="D33" s="1" t="s">
        <v>2156</v>
      </c>
      <c r="E33" s="1" t="s">
        <v>2342</v>
      </c>
      <c r="F33" s="4">
        <v>430000</v>
      </c>
      <c r="G33" s="4">
        <v>4428.1400000000003</v>
      </c>
      <c r="H33" s="4">
        <v>1.74</v>
      </c>
    </row>
    <row r="34" spans="2:8">
      <c r="B34" s="1" t="s">
        <v>3147</v>
      </c>
      <c r="C34" s="9" t="s">
        <v>1841</v>
      </c>
      <c r="D34" s="1" t="s">
        <v>2098</v>
      </c>
      <c r="E34" s="1" t="s">
        <v>1050</v>
      </c>
      <c r="F34" s="4">
        <v>70000</v>
      </c>
      <c r="G34" s="4">
        <v>4260.8999999999996</v>
      </c>
      <c r="H34" s="4">
        <v>1.68</v>
      </c>
    </row>
    <row r="35" spans="2:8">
      <c r="B35" s="1" t="s">
        <v>2621</v>
      </c>
      <c r="C35" s="9" t="s">
        <v>1841</v>
      </c>
      <c r="D35" s="1" t="s">
        <v>2083</v>
      </c>
      <c r="E35" s="1" t="s">
        <v>2088</v>
      </c>
      <c r="F35" s="4">
        <v>121873</v>
      </c>
      <c r="G35" s="4">
        <v>4209.13</v>
      </c>
      <c r="H35" s="4">
        <v>1.66</v>
      </c>
    </row>
    <row r="36" spans="2:8">
      <c r="B36" s="1" t="s">
        <v>3034</v>
      </c>
      <c r="C36" s="9" t="s">
        <v>1841</v>
      </c>
      <c r="D36" s="1" t="s">
        <v>2132</v>
      </c>
      <c r="E36" s="1" t="s">
        <v>2348</v>
      </c>
      <c r="F36" s="4">
        <v>458193</v>
      </c>
      <c r="G36" s="4">
        <v>4122.13</v>
      </c>
      <c r="H36" s="4">
        <v>1.62</v>
      </c>
    </row>
    <row r="37" spans="2:8">
      <c r="B37" s="1" t="s">
        <v>3044</v>
      </c>
      <c r="C37" s="9" t="s">
        <v>1841</v>
      </c>
      <c r="D37" s="1" t="s">
        <v>2132</v>
      </c>
      <c r="E37" s="1" t="s">
        <v>2359</v>
      </c>
      <c r="F37" s="4">
        <v>1333333</v>
      </c>
      <c r="G37" s="4">
        <v>4099.33</v>
      </c>
      <c r="H37" s="4">
        <v>1.61</v>
      </c>
    </row>
    <row r="38" spans="2:8">
      <c r="B38" s="1" t="s">
        <v>3288</v>
      </c>
      <c r="C38" s="9" t="s">
        <v>1841</v>
      </c>
      <c r="D38" s="1" t="s">
        <v>2286</v>
      </c>
      <c r="E38" s="1" t="s">
        <v>1408</v>
      </c>
      <c r="F38" s="4">
        <v>212548</v>
      </c>
      <c r="G38" s="4">
        <v>3629.47</v>
      </c>
      <c r="H38" s="4">
        <v>1.43</v>
      </c>
    </row>
    <row r="39" spans="2:8">
      <c r="B39" s="1" t="s">
        <v>2948</v>
      </c>
      <c r="C39" s="9" t="s">
        <v>1841</v>
      </c>
      <c r="D39" s="1" t="s">
        <v>2092</v>
      </c>
      <c r="E39" s="1" t="s">
        <v>2093</v>
      </c>
      <c r="F39" s="4">
        <v>11989</v>
      </c>
      <c r="G39" s="4">
        <v>3561.93</v>
      </c>
      <c r="H39" s="4">
        <v>1.4</v>
      </c>
    </row>
    <row r="40" spans="2:8">
      <c r="B40" s="1" t="s">
        <v>2950</v>
      </c>
      <c r="C40" s="9" t="s">
        <v>1841</v>
      </c>
      <c r="D40" s="1" t="s">
        <v>2098</v>
      </c>
      <c r="E40" s="1" t="s">
        <v>2099</v>
      </c>
      <c r="F40" s="4">
        <v>300000</v>
      </c>
      <c r="G40" s="4">
        <v>3551.7</v>
      </c>
      <c r="H40" s="4">
        <v>1.4</v>
      </c>
    </row>
    <row r="41" spans="2:8">
      <c r="B41" s="1" t="s">
        <v>3028</v>
      </c>
      <c r="C41" s="9" t="s">
        <v>1841</v>
      </c>
      <c r="D41" s="1" t="s">
        <v>2092</v>
      </c>
      <c r="E41" s="1" t="s">
        <v>2339</v>
      </c>
      <c r="F41" s="4">
        <v>597765</v>
      </c>
      <c r="G41" s="4">
        <v>3226.14</v>
      </c>
      <c r="H41" s="4">
        <v>1.27</v>
      </c>
    </row>
    <row r="42" spans="2:8">
      <c r="B42" s="1" t="s">
        <v>2658</v>
      </c>
      <c r="C42" s="9" t="s">
        <v>1841</v>
      </c>
      <c r="D42" s="1" t="s">
        <v>2286</v>
      </c>
      <c r="E42" s="1" t="s">
        <v>2287</v>
      </c>
      <c r="F42" s="4">
        <v>79865</v>
      </c>
      <c r="G42" s="4">
        <v>3056.75</v>
      </c>
      <c r="H42" s="4">
        <v>1.2</v>
      </c>
    </row>
    <row r="43" spans="2:8">
      <c r="B43" s="1" t="s">
        <v>3196</v>
      </c>
      <c r="C43" s="9" t="s">
        <v>1841</v>
      </c>
      <c r="D43" s="1" t="s">
        <v>2083</v>
      </c>
      <c r="E43" s="1" t="s">
        <v>1172</v>
      </c>
      <c r="F43" s="4">
        <v>200000</v>
      </c>
      <c r="G43" s="4">
        <v>3006</v>
      </c>
      <c r="H43" s="4">
        <v>1.18</v>
      </c>
    </row>
    <row r="44" spans="2:8">
      <c r="B44" s="1" t="s">
        <v>2631</v>
      </c>
      <c r="C44" s="9" t="s">
        <v>1841</v>
      </c>
      <c r="D44" s="1" t="s">
        <v>2194</v>
      </c>
      <c r="E44" s="1" t="s">
        <v>2262</v>
      </c>
      <c r="F44" s="4">
        <v>245000</v>
      </c>
      <c r="G44" s="4">
        <v>2980.43</v>
      </c>
      <c r="H44" s="4">
        <v>1.17</v>
      </c>
    </row>
    <row r="45" spans="2:8">
      <c r="B45" s="1" t="s">
        <v>2629</v>
      </c>
      <c r="C45" s="9" t="s">
        <v>1841</v>
      </c>
      <c r="D45" s="1" t="s">
        <v>2094</v>
      </c>
      <c r="E45" s="1" t="s">
        <v>2263</v>
      </c>
      <c r="F45" s="4">
        <v>185084</v>
      </c>
      <c r="G45" s="4">
        <v>2963.19</v>
      </c>
      <c r="H45" s="4">
        <v>1.17</v>
      </c>
    </row>
    <row r="46" spans="2:8">
      <c r="B46" s="1" t="s">
        <v>3209</v>
      </c>
      <c r="C46" s="9" t="s">
        <v>1841</v>
      </c>
      <c r="D46" s="1" t="s">
        <v>2104</v>
      </c>
      <c r="E46" s="1" t="s">
        <v>1209</v>
      </c>
      <c r="F46" s="4">
        <v>613750</v>
      </c>
      <c r="G46" s="4">
        <v>2500.42</v>
      </c>
      <c r="H46" s="4">
        <v>0.98</v>
      </c>
    </row>
    <row r="47" spans="2:8">
      <c r="B47" s="1" t="s">
        <v>3144</v>
      </c>
      <c r="C47" s="9" t="s">
        <v>1841</v>
      </c>
      <c r="D47" s="1" t="s">
        <v>2098</v>
      </c>
      <c r="E47" s="1" t="s">
        <v>1659</v>
      </c>
      <c r="F47" s="4">
        <v>533136</v>
      </c>
      <c r="G47" s="4">
        <v>2430.0300000000002</v>
      </c>
      <c r="H47" s="4">
        <v>0.96</v>
      </c>
    </row>
    <row r="48" spans="2:8">
      <c r="B48" s="1" t="s">
        <v>3193</v>
      </c>
      <c r="C48" s="9" t="s">
        <v>1841</v>
      </c>
      <c r="D48" s="1" t="s">
        <v>2175</v>
      </c>
      <c r="E48" s="1" t="s">
        <v>1156</v>
      </c>
      <c r="F48" s="4">
        <v>342063</v>
      </c>
      <c r="G48" s="4">
        <v>2294.2199999999998</v>
      </c>
      <c r="H48" s="4">
        <v>0.9</v>
      </c>
    </row>
    <row r="49" spans="2:8">
      <c r="B49" s="1" t="s">
        <v>3072</v>
      </c>
      <c r="C49" s="9" t="s">
        <v>1841</v>
      </c>
      <c r="D49" s="1" t="s">
        <v>2153</v>
      </c>
      <c r="E49" s="1" t="s">
        <v>2402</v>
      </c>
      <c r="F49" s="4">
        <v>1000000</v>
      </c>
      <c r="G49" s="4">
        <v>2268.4</v>
      </c>
      <c r="H49" s="4">
        <v>0.89</v>
      </c>
    </row>
    <row r="50" spans="2:8">
      <c r="B50" s="1" t="s">
        <v>2976</v>
      </c>
      <c r="C50" s="9" t="s">
        <v>1841</v>
      </c>
      <c r="D50" s="1" t="s">
        <v>2077</v>
      </c>
      <c r="E50" s="1" t="s">
        <v>2174</v>
      </c>
      <c r="F50" s="4">
        <v>3440345</v>
      </c>
      <c r="G50" s="4">
        <v>2232.44</v>
      </c>
      <c r="H50" s="4">
        <v>0.88</v>
      </c>
    </row>
    <row r="51" spans="2:8">
      <c r="B51" s="1" t="s">
        <v>3289</v>
      </c>
      <c r="C51" s="9" t="s">
        <v>1841</v>
      </c>
      <c r="D51" s="1" t="s">
        <v>2094</v>
      </c>
      <c r="E51" s="1" t="s">
        <v>1409</v>
      </c>
      <c r="F51" s="4">
        <v>399666</v>
      </c>
      <c r="G51" s="4">
        <v>2174.98</v>
      </c>
      <c r="H51" s="4">
        <v>0.86</v>
      </c>
    </row>
    <row r="52" spans="2:8">
      <c r="B52" s="1" t="s">
        <v>3062</v>
      </c>
      <c r="C52" s="9" t="s">
        <v>1841</v>
      </c>
      <c r="D52" s="1" t="s">
        <v>2212</v>
      </c>
      <c r="E52" s="1" t="s">
        <v>2389</v>
      </c>
      <c r="F52" s="4">
        <v>40000</v>
      </c>
      <c r="G52" s="4">
        <v>2099.8000000000002</v>
      </c>
      <c r="H52" s="4">
        <v>0.83</v>
      </c>
    </row>
    <row r="53" spans="2:8">
      <c r="B53" s="1" t="s">
        <v>3290</v>
      </c>
      <c r="C53" s="9" t="s">
        <v>1841</v>
      </c>
      <c r="D53" s="1" t="s">
        <v>1410</v>
      </c>
      <c r="E53" s="1" t="s">
        <v>1411</v>
      </c>
      <c r="F53" s="4">
        <v>80000</v>
      </c>
      <c r="G53" s="4">
        <v>2069.92</v>
      </c>
      <c r="H53" s="4">
        <v>0.82</v>
      </c>
    </row>
    <row r="54" spans="2:8">
      <c r="B54" s="1" t="s">
        <v>3199</v>
      </c>
      <c r="C54" s="9" t="s">
        <v>1841</v>
      </c>
      <c r="D54" s="1" t="s">
        <v>2149</v>
      </c>
      <c r="E54" s="1" t="s">
        <v>1177</v>
      </c>
      <c r="F54" s="4">
        <v>646000</v>
      </c>
      <c r="G54" s="4">
        <v>2043.94</v>
      </c>
      <c r="H54" s="4">
        <v>0.81</v>
      </c>
    </row>
    <row r="55" spans="2:8">
      <c r="B55" s="1" t="s">
        <v>3156</v>
      </c>
      <c r="C55" s="9" t="s">
        <v>1841</v>
      </c>
      <c r="D55" s="1" t="s">
        <v>2160</v>
      </c>
      <c r="E55" s="1" t="s">
        <v>1071</v>
      </c>
      <c r="F55" s="4">
        <v>300000</v>
      </c>
      <c r="G55" s="4">
        <v>2022.9</v>
      </c>
      <c r="H55" s="4">
        <v>0.8</v>
      </c>
    </row>
    <row r="56" spans="2:8">
      <c r="B56" s="1" t="s">
        <v>2965</v>
      </c>
      <c r="C56" s="9" t="s">
        <v>1841</v>
      </c>
      <c r="D56" s="1" t="s">
        <v>2142</v>
      </c>
      <c r="E56" s="1" t="s">
        <v>2143</v>
      </c>
      <c r="F56" s="4">
        <v>476042</v>
      </c>
      <c r="G56" s="4">
        <v>1943.2</v>
      </c>
      <c r="H56" s="4">
        <v>0.77</v>
      </c>
    </row>
    <row r="57" spans="2:8">
      <c r="B57" s="1" t="s">
        <v>3203</v>
      </c>
      <c r="C57" s="9" t="s">
        <v>1841</v>
      </c>
      <c r="D57" s="1" t="s">
        <v>2236</v>
      </c>
      <c r="E57" s="1" t="s">
        <v>1183</v>
      </c>
      <c r="F57" s="4">
        <v>160000</v>
      </c>
      <c r="G57" s="4">
        <v>1900.32</v>
      </c>
      <c r="H57" s="4">
        <v>0.75</v>
      </c>
    </row>
    <row r="58" spans="2:8">
      <c r="B58" s="1" t="s">
        <v>3291</v>
      </c>
      <c r="C58" s="9" t="s">
        <v>1841</v>
      </c>
      <c r="D58" s="1" t="s">
        <v>2153</v>
      </c>
      <c r="E58" s="1" t="s">
        <v>1412</v>
      </c>
      <c r="F58" s="4">
        <v>57512</v>
      </c>
      <c r="G58" s="4">
        <v>1668.71</v>
      </c>
      <c r="H58" s="4">
        <v>0.66</v>
      </c>
    </row>
    <row r="59" spans="2:8">
      <c r="B59" s="1" t="s">
        <v>3292</v>
      </c>
      <c r="C59" s="9" t="s">
        <v>1841</v>
      </c>
      <c r="D59" s="1" t="s">
        <v>2205</v>
      </c>
      <c r="E59" s="1" t="s">
        <v>1413</v>
      </c>
      <c r="F59" s="4">
        <v>4500</v>
      </c>
      <c r="G59" s="4">
        <v>1553.4</v>
      </c>
      <c r="H59" s="4">
        <v>0.61</v>
      </c>
    </row>
    <row r="60" spans="2:8">
      <c r="B60" s="1" t="s">
        <v>3030</v>
      </c>
      <c r="C60" s="9" t="s">
        <v>1841</v>
      </c>
      <c r="D60" s="1" t="s">
        <v>2079</v>
      </c>
      <c r="E60" s="1" t="s">
        <v>2341</v>
      </c>
      <c r="F60" s="4">
        <v>500000</v>
      </c>
      <c r="G60" s="4">
        <v>1550.25</v>
      </c>
      <c r="H60" s="4">
        <v>0.61</v>
      </c>
    </row>
    <row r="61" spans="2:8">
      <c r="B61" s="1" t="s">
        <v>3143</v>
      </c>
      <c r="C61" s="9" t="s">
        <v>1841</v>
      </c>
      <c r="D61" s="1" t="s">
        <v>2094</v>
      </c>
      <c r="E61" s="1" t="s">
        <v>1658</v>
      </c>
      <c r="F61" s="4">
        <v>164765</v>
      </c>
      <c r="G61" s="4">
        <v>1325.53</v>
      </c>
      <c r="H61" s="4">
        <v>0.52</v>
      </c>
    </row>
    <row r="62" spans="2:8">
      <c r="B62" s="1" t="s">
        <v>2938</v>
      </c>
      <c r="C62" s="9" t="s">
        <v>1841</v>
      </c>
      <c r="D62" s="1" t="s">
        <v>2153</v>
      </c>
      <c r="E62" s="1" t="s">
        <v>1412</v>
      </c>
      <c r="F62" s="4">
        <v>52081</v>
      </c>
      <c r="G62" s="4">
        <v>1101.8800000000001</v>
      </c>
      <c r="H62" s="4">
        <v>0.43</v>
      </c>
    </row>
    <row r="63" spans="2:8">
      <c r="B63" s="1" t="s">
        <v>2635</v>
      </c>
      <c r="C63" s="9" t="s">
        <v>1841</v>
      </c>
      <c r="D63" s="1" t="s">
        <v>2077</v>
      </c>
      <c r="E63" s="1" t="s">
        <v>2260</v>
      </c>
      <c r="F63" s="4">
        <v>200000</v>
      </c>
      <c r="G63" s="4">
        <v>436.34</v>
      </c>
      <c r="H63" s="4">
        <v>0.17</v>
      </c>
    </row>
    <row r="64" spans="2:8">
      <c r="B64" s="1" t="s">
        <v>3036</v>
      </c>
      <c r="C64" s="9" t="s">
        <v>1841</v>
      </c>
      <c r="D64" s="1" t="s">
        <v>2092</v>
      </c>
      <c r="E64" s="1" t="s">
        <v>2350</v>
      </c>
      <c r="F64" s="4">
        <v>4223</v>
      </c>
      <c r="G64" s="4">
        <v>115.6</v>
      </c>
      <c r="H64" s="4">
        <v>0.05</v>
      </c>
    </row>
    <row r="65" spans="2:8" ht="13">
      <c r="B65" s="2" t="s">
        <v>1844</v>
      </c>
      <c r="C65" s="12"/>
      <c r="D65" s="2"/>
      <c r="E65" s="2"/>
      <c r="F65" s="14"/>
      <c r="G65" s="14">
        <f>SUM(G12:G64)</f>
        <v>239637.95000000007</v>
      </c>
      <c r="H65" s="14">
        <f>SUM(H12:H64)</f>
        <v>94.380000000000024</v>
      </c>
    </row>
    <row r="66" spans="2:8" ht="13">
      <c r="B66" s="2" t="s">
        <v>1845</v>
      </c>
      <c r="C66" s="12"/>
      <c r="D66" s="2"/>
      <c r="E66" s="2"/>
      <c r="F66" s="14"/>
      <c r="G66" s="14">
        <v>10196.030000000001</v>
      </c>
      <c r="H66" s="14">
        <v>4.0199999999999996</v>
      </c>
    </row>
    <row r="67" spans="2:8" ht="13">
      <c r="B67" s="2" t="s">
        <v>1846</v>
      </c>
      <c r="C67" s="12"/>
      <c r="D67" s="2"/>
      <c r="E67" s="2"/>
      <c r="F67" s="14"/>
      <c r="G67" s="14">
        <v>249833.98</v>
      </c>
      <c r="H67" s="14">
        <v>98.4</v>
      </c>
    </row>
    <row r="68" spans="2:8" ht="13">
      <c r="B68" s="2" t="s">
        <v>2051</v>
      </c>
      <c r="C68" s="12"/>
      <c r="D68" s="2"/>
      <c r="E68" s="2"/>
      <c r="F68" s="14"/>
      <c r="G68" s="14">
        <v>4064.1681518699897</v>
      </c>
      <c r="H68" s="14">
        <v>1.5999999999999943</v>
      </c>
    </row>
    <row r="69" spans="2:8" ht="13">
      <c r="B69" s="2" t="s">
        <v>1853</v>
      </c>
      <c r="C69" s="12"/>
      <c r="D69" s="2"/>
      <c r="E69" s="2"/>
      <c r="F69" s="14"/>
      <c r="G69" s="14">
        <v>253898.14815187</v>
      </c>
      <c r="H69" s="14">
        <v>100</v>
      </c>
    </row>
    <row r="70" spans="2:8">
      <c r="B70" s="1" t="s">
        <v>1854</v>
      </c>
    </row>
    <row r="71" spans="2:8" ht="13">
      <c r="B71" s="2" t="s">
        <v>1855</v>
      </c>
    </row>
    <row r="72" spans="2:8" ht="13">
      <c r="B72" s="2" t="s">
        <v>1856</v>
      </c>
      <c r="C72" s="9" t="s">
        <v>1857</v>
      </c>
    </row>
    <row r="73" spans="2:8" ht="13">
      <c r="B73" s="2" t="s">
        <v>1860</v>
      </c>
      <c r="C73" s="9" t="s">
        <v>1859</v>
      </c>
    </row>
    <row r="74" spans="2:8" ht="13">
      <c r="B74" s="2" t="s">
        <v>1861</v>
      </c>
      <c r="C74" s="9" t="s">
        <v>1859</v>
      </c>
    </row>
    <row r="75" spans="2:8" ht="13">
      <c r="B75" s="2" t="s">
        <v>1862</v>
      </c>
      <c r="C75" s="9" t="s">
        <v>1863</v>
      </c>
    </row>
    <row r="76" spans="2:8" ht="13">
      <c r="B76" s="2" t="s">
        <v>1414</v>
      </c>
      <c r="C76" s="12"/>
    </row>
    <row r="77" spans="2:8" ht="13">
      <c r="B77" s="2" t="s">
        <v>1415</v>
      </c>
      <c r="C77" s="12"/>
    </row>
    <row r="78" spans="2:8" ht="13">
      <c r="B78" s="2" t="s">
        <v>1416</v>
      </c>
      <c r="C78" s="12"/>
    </row>
    <row r="79" spans="2:8" ht="13">
      <c r="B79" s="2" t="s">
        <v>1417</v>
      </c>
      <c r="C79" s="12"/>
    </row>
    <row r="80" spans="2:8" ht="13">
      <c r="B80" s="2" t="s">
        <v>1418</v>
      </c>
      <c r="C80" s="12"/>
    </row>
    <row r="81" spans="2:3" ht="13">
      <c r="B81" s="2" t="s">
        <v>1419</v>
      </c>
      <c r="C81" s="12"/>
    </row>
    <row r="82" spans="2:3" ht="13">
      <c r="B82" s="2" t="s">
        <v>1420</v>
      </c>
      <c r="C82" s="12"/>
    </row>
    <row r="83" spans="2:3" ht="13">
      <c r="B83" s="2" t="s">
        <v>1421</v>
      </c>
      <c r="C83" s="12"/>
    </row>
    <row r="84" spans="2:3" ht="13">
      <c r="B84" s="2" t="s">
        <v>2925</v>
      </c>
      <c r="C84" s="12"/>
    </row>
    <row r="85" spans="2:3">
      <c r="B85" s="1" t="s">
        <v>1873</v>
      </c>
    </row>
    <row r="86" spans="2:3">
      <c r="B86" s="1" t="s">
        <v>2054</v>
      </c>
    </row>
    <row r="89" spans="2:3" ht="14.5">
      <c r="B89" s="37" t="s">
        <v>2055</v>
      </c>
      <c r="C89" s="39"/>
    </row>
    <row r="90" spans="2:3" ht="14.5">
      <c r="B90" s="37" t="s">
        <v>2056</v>
      </c>
      <c r="C90" s="40" t="s">
        <v>2057</v>
      </c>
    </row>
    <row r="91" spans="2:3" ht="14.5">
      <c r="B91" s="16" t="s">
        <v>2058</v>
      </c>
      <c r="C91" s="17">
        <v>2000</v>
      </c>
    </row>
    <row r="92" spans="2:3" ht="14.5">
      <c r="B92" s="16" t="s">
        <v>2060</v>
      </c>
      <c r="C92" s="17">
        <v>0</v>
      </c>
    </row>
    <row r="93" spans="2:3" ht="14.5">
      <c r="B93" s="16" t="s">
        <v>2061</v>
      </c>
      <c r="C93" s="17">
        <v>0</v>
      </c>
    </row>
    <row r="94" spans="2:3" ht="14.5">
      <c r="B94" s="16" t="s">
        <v>2062</v>
      </c>
      <c r="C94" s="17">
        <v>0</v>
      </c>
    </row>
    <row r="95" spans="2:3" ht="14.5">
      <c r="B95" s="16" t="s">
        <v>2063</v>
      </c>
      <c r="C95" s="17">
        <v>0</v>
      </c>
    </row>
    <row r="96" spans="2:3" ht="14.5">
      <c r="B96" s="16" t="s">
        <v>2064</v>
      </c>
      <c r="C96" s="17">
        <v>0</v>
      </c>
    </row>
    <row r="97" spans="2:7" ht="14.5">
      <c r="B97" s="37" t="s">
        <v>2065</v>
      </c>
      <c r="C97" s="39">
        <v>2000</v>
      </c>
    </row>
    <row r="99" spans="2:7" ht="14.5">
      <c r="B99" s="16" t="s">
        <v>1882</v>
      </c>
      <c r="C99" s="17"/>
      <c r="D99" s="16"/>
    </row>
    <row r="100" spans="2:7" ht="29">
      <c r="B100" s="19" t="s">
        <v>1883</v>
      </c>
      <c r="C100" s="18" t="s">
        <v>1884</v>
      </c>
      <c r="D100" s="19" t="s">
        <v>1885</v>
      </c>
    </row>
    <row r="101" spans="2:7" ht="14.5">
      <c r="B101" s="16" t="s">
        <v>1859</v>
      </c>
      <c r="C101" s="17" t="s">
        <v>1859</v>
      </c>
      <c r="D101" s="16" t="s">
        <v>1859</v>
      </c>
    </row>
    <row r="103" spans="2:7" ht="13">
      <c r="B103" s="20" t="s">
        <v>1886</v>
      </c>
      <c r="C103" s="21">
        <v>45777</v>
      </c>
      <c r="D103" s="22"/>
      <c r="E103" s="22"/>
      <c r="F103" s="23"/>
    </row>
    <row r="104" spans="2:7" ht="13">
      <c r="B104" s="20" t="s">
        <v>1887</v>
      </c>
      <c r="C104" s="24" t="s">
        <v>1888</v>
      </c>
      <c r="D104" s="20" t="s">
        <v>1889</v>
      </c>
      <c r="E104" s="20" t="s">
        <v>1890</v>
      </c>
      <c r="F104" s="25" t="s">
        <v>1891</v>
      </c>
      <c r="G104" s="14"/>
    </row>
    <row r="105" spans="2:7">
      <c r="B105" s="22" t="s">
        <v>1859</v>
      </c>
      <c r="C105" s="26" t="s">
        <v>1859</v>
      </c>
      <c r="D105" s="22" t="s">
        <v>1859</v>
      </c>
      <c r="E105" s="22" t="s">
        <v>1859</v>
      </c>
      <c r="F105" s="27" t="s">
        <v>1859</v>
      </c>
    </row>
    <row r="108" spans="2:7" ht="13">
      <c r="B108" s="2" t="s">
        <v>1892</v>
      </c>
    </row>
    <row r="109" spans="2:7" ht="13">
      <c r="B109" s="2"/>
    </row>
    <row r="110" spans="2:7" ht="13">
      <c r="B110" s="2" t="s">
        <v>1893</v>
      </c>
    </row>
    <row r="111" spans="2:7" ht="13">
      <c r="B111" s="20" t="s">
        <v>1894</v>
      </c>
      <c r="C111" s="24" t="s">
        <v>1895</v>
      </c>
      <c r="D111" s="2"/>
    </row>
    <row r="112" spans="2:7">
      <c r="B112" s="22" t="s">
        <v>1859</v>
      </c>
      <c r="C112" s="26" t="s">
        <v>1859</v>
      </c>
    </row>
    <row r="114" spans="2:7" ht="13">
      <c r="B114" s="20" t="s">
        <v>1896</v>
      </c>
      <c r="C114" s="24" t="s">
        <v>1895</v>
      </c>
    </row>
    <row r="115" spans="2:7">
      <c r="B115" s="22" t="s">
        <v>1859</v>
      </c>
      <c r="C115" s="26" t="s">
        <v>1859</v>
      </c>
    </row>
    <row r="117" spans="2:7" ht="13">
      <c r="B117" s="20" t="s">
        <v>1897</v>
      </c>
      <c r="C117" s="24" t="s">
        <v>1898</v>
      </c>
    </row>
    <row r="118" spans="2:7">
      <c r="B118" s="22" t="s">
        <v>1859</v>
      </c>
      <c r="C118" s="26" t="s">
        <v>1859</v>
      </c>
    </row>
    <row r="120" spans="2:7" ht="13">
      <c r="B120" s="20" t="s">
        <v>1899</v>
      </c>
      <c r="C120" s="24" t="s">
        <v>1898</v>
      </c>
    </row>
    <row r="121" spans="2:7">
      <c r="B121" s="22" t="s">
        <v>1859</v>
      </c>
      <c r="C121" s="26" t="s">
        <v>1859</v>
      </c>
    </row>
    <row r="123" spans="2:7" ht="13">
      <c r="B123" s="20" t="s">
        <v>1900</v>
      </c>
      <c r="C123" s="24" t="s">
        <v>1859</v>
      </c>
    </row>
    <row r="125" spans="2:7" ht="13">
      <c r="B125" s="20" t="s">
        <v>1901</v>
      </c>
      <c r="C125" s="21">
        <v>45777</v>
      </c>
      <c r="D125" s="22"/>
      <c r="E125" s="22"/>
      <c r="F125" s="23"/>
    </row>
    <row r="126" spans="2:7" ht="13">
      <c r="B126" s="20" t="s">
        <v>1887</v>
      </c>
      <c r="C126" s="24" t="s">
        <v>1888</v>
      </c>
      <c r="D126" s="20" t="s">
        <v>1889</v>
      </c>
      <c r="E126" s="20" t="s">
        <v>1890</v>
      </c>
      <c r="F126" s="25" t="s">
        <v>1891</v>
      </c>
      <c r="G126" s="14"/>
    </row>
    <row r="127" spans="2:7">
      <c r="B127" s="22" t="s">
        <v>1859</v>
      </c>
      <c r="C127" s="26" t="s">
        <v>1859</v>
      </c>
      <c r="D127" s="22" t="s">
        <v>1859</v>
      </c>
      <c r="E127" s="22" t="s">
        <v>1859</v>
      </c>
      <c r="F127" s="27" t="s">
        <v>1859</v>
      </c>
    </row>
    <row r="128" spans="2:7" ht="13">
      <c r="B128" s="2" t="s">
        <v>1892</v>
      </c>
    </row>
    <row r="129" spans="2:4" ht="13">
      <c r="B129" s="2"/>
    </row>
    <row r="130" spans="2:4" ht="13">
      <c r="B130" s="2" t="s">
        <v>1893</v>
      </c>
    </row>
    <row r="131" spans="2:4" ht="13">
      <c r="B131" s="20" t="s">
        <v>1894</v>
      </c>
      <c r="C131" s="24" t="s">
        <v>1895</v>
      </c>
      <c r="D131" s="2"/>
    </row>
    <row r="132" spans="2:4">
      <c r="B132" s="22" t="s">
        <v>1859</v>
      </c>
      <c r="C132" s="26" t="s">
        <v>1859</v>
      </c>
    </row>
    <row r="134" spans="2:4" ht="13">
      <c r="B134" s="20" t="s">
        <v>1896</v>
      </c>
      <c r="C134" s="24" t="s">
        <v>1895</v>
      </c>
    </row>
    <row r="135" spans="2:4">
      <c r="B135" s="22" t="s">
        <v>1859</v>
      </c>
      <c r="C135" s="26" t="s">
        <v>1859</v>
      </c>
    </row>
    <row r="137" spans="2:4" ht="13">
      <c r="B137" s="20" t="s">
        <v>1897</v>
      </c>
      <c r="C137" s="24" t="s">
        <v>1898</v>
      </c>
    </row>
    <row r="138" spans="2:4">
      <c r="B138" s="22" t="s">
        <v>1859</v>
      </c>
      <c r="C138" s="26" t="s">
        <v>1859</v>
      </c>
    </row>
    <row r="140" spans="2:4" ht="13">
      <c r="B140" s="20" t="s">
        <v>1899</v>
      </c>
      <c r="C140" s="24" t="s">
        <v>1898</v>
      </c>
    </row>
    <row r="141" spans="2:4">
      <c r="B141" s="22" t="s">
        <v>1859</v>
      </c>
      <c r="C141" s="26" t="s">
        <v>1859</v>
      </c>
    </row>
    <row r="143" spans="2:4" ht="13">
      <c r="B143" s="20" t="s">
        <v>1900</v>
      </c>
      <c r="C143" s="24" t="s">
        <v>1859</v>
      </c>
    </row>
    <row r="146" spans="2:80" ht="13">
      <c r="B146" s="2" t="s">
        <v>1902</v>
      </c>
    </row>
    <row r="148" spans="2:80" ht="13">
      <c r="B148" s="20" t="s">
        <v>1887</v>
      </c>
      <c r="C148" s="24" t="s">
        <v>1903</v>
      </c>
      <c r="D148" s="20" t="s">
        <v>1904</v>
      </c>
      <c r="E148" s="20" t="s">
        <v>1905</v>
      </c>
      <c r="F148" s="14"/>
    </row>
    <row r="149" spans="2:80">
      <c r="B149" s="22" t="s">
        <v>1859</v>
      </c>
      <c r="C149" s="26" t="s">
        <v>1859</v>
      </c>
      <c r="D149" s="22" t="s">
        <v>1859</v>
      </c>
      <c r="E149" s="22" t="s">
        <v>1859</v>
      </c>
    </row>
    <row r="152" spans="2:80" ht="13">
      <c r="B152" s="2" t="s">
        <v>1906</v>
      </c>
      <c r="C152" s="12" t="s">
        <v>1859</v>
      </c>
      <c r="D152" s="2"/>
      <c r="E152" s="2"/>
      <c r="F152" s="14"/>
      <c r="G152" s="14"/>
      <c r="H152" s="14"/>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row>
    <row r="154" spans="2:80" ht="13">
      <c r="B154" s="2" t="s">
        <v>1907</v>
      </c>
    </row>
    <row r="156" spans="2:80" ht="13">
      <c r="B156" s="20" t="s">
        <v>1908</v>
      </c>
      <c r="C156" s="24" t="s">
        <v>1895</v>
      </c>
      <c r="D156" s="2"/>
    </row>
    <row r="157" spans="2:80">
      <c r="B157" s="22" t="s">
        <v>1859</v>
      </c>
      <c r="C157" s="26" t="s">
        <v>1859</v>
      </c>
    </row>
    <row r="160" spans="2:80" ht="13">
      <c r="B160" s="20" t="s">
        <v>1909</v>
      </c>
      <c r="C160" s="24" t="s">
        <v>1910</v>
      </c>
      <c r="D160" s="2"/>
    </row>
    <row r="161" spans="2:80">
      <c r="B161" s="22" t="s">
        <v>1859</v>
      </c>
      <c r="C161" s="26" t="s">
        <v>1859</v>
      </c>
    </row>
    <row r="164" spans="2:80" ht="13">
      <c r="B164" s="2" t="s">
        <v>1911</v>
      </c>
    </row>
    <row r="167" spans="2:80" ht="13">
      <c r="B167" s="2" t="s">
        <v>1912</v>
      </c>
    </row>
    <row r="169" spans="2:80" ht="13">
      <c r="B169" s="20" t="s">
        <v>1887</v>
      </c>
      <c r="C169" s="24" t="s">
        <v>1913</v>
      </c>
      <c r="D169" s="20" t="s">
        <v>1903</v>
      </c>
      <c r="E169" s="20" t="s">
        <v>1904</v>
      </c>
      <c r="F169" s="25" t="s">
        <v>1905</v>
      </c>
      <c r="G169" s="14"/>
    </row>
    <row r="170" spans="2:80">
      <c r="B170" s="22" t="s">
        <v>1859</v>
      </c>
      <c r="C170" s="26" t="s">
        <v>1859</v>
      </c>
      <c r="D170" s="22" t="s">
        <v>1859</v>
      </c>
      <c r="E170" s="22" t="s">
        <v>1859</v>
      </c>
      <c r="F170" s="27" t="s">
        <v>1859</v>
      </c>
    </row>
    <row r="173" spans="2:80" ht="13">
      <c r="B173" s="2" t="s">
        <v>1906</v>
      </c>
      <c r="C173" s="12" t="s">
        <v>1859</v>
      </c>
      <c r="D173" s="2"/>
      <c r="E173" s="2"/>
      <c r="F173" s="14"/>
      <c r="G173" s="14"/>
      <c r="H173" s="14"/>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row>
    <row r="175" spans="2:80" ht="13">
      <c r="B175" s="2" t="s">
        <v>1907</v>
      </c>
    </row>
    <row r="177" spans="2:7" ht="13">
      <c r="B177" s="20" t="s">
        <v>1908</v>
      </c>
      <c r="C177" s="24" t="s">
        <v>1895</v>
      </c>
      <c r="D177" s="2"/>
    </row>
    <row r="178" spans="2:7">
      <c r="B178" s="22" t="s">
        <v>1859</v>
      </c>
      <c r="C178" s="26" t="s">
        <v>1859</v>
      </c>
    </row>
    <row r="181" spans="2:7" ht="13">
      <c r="B181" s="20" t="s">
        <v>1909</v>
      </c>
      <c r="C181" s="24" t="s">
        <v>1910</v>
      </c>
      <c r="D181" s="2"/>
    </row>
    <row r="182" spans="2:7">
      <c r="B182" s="22" t="s">
        <v>1859</v>
      </c>
      <c r="C182" s="26" t="s">
        <v>1859</v>
      </c>
    </row>
    <row r="185" spans="2:7" ht="13">
      <c r="B185" s="2" t="s">
        <v>1911</v>
      </c>
    </row>
    <row r="188" spans="2:7" ht="13">
      <c r="B188" s="2" t="s">
        <v>1914</v>
      </c>
    </row>
    <row r="189" spans="2:7" ht="13">
      <c r="B189" s="20" t="s">
        <v>1887</v>
      </c>
      <c r="C189" s="24" t="s">
        <v>1915</v>
      </c>
      <c r="D189" s="20" t="s">
        <v>1916</v>
      </c>
      <c r="E189" s="20" t="s">
        <v>1917</v>
      </c>
      <c r="F189" s="25" t="s">
        <v>1918</v>
      </c>
      <c r="G189" s="14"/>
    </row>
    <row r="190" spans="2:7">
      <c r="B190" s="22" t="s">
        <v>1859</v>
      </c>
      <c r="C190" s="26" t="s">
        <v>1859</v>
      </c>
      <c r="D190" s="22" t="s">
        <v>1859</v>
      </c>
      <c r="E190" s="22" t="s">
        <v>1859</v>
      </c>
      <c r="F190" s="27" t="s">
        <v>1859</v>
      </c>
    </row>
    <row r="191" spans="2:7">
      <c r="B191" s="1" t="s">
        <v>1919</v>
      </c>
    </row>
  </sheetData>
  <mergeCells count="3">
    <mergeCell ref="B1:E1"/>
    <mergeCell ref="C3:C7"/>
    <mergeCell ref="D3:D7"/>
  </mergeCells>
  <phoneticPr fontId="0" type="noConversion"/>
  <hyperlinks>
    <hyperlink ref="A1" location="Index!A1" display="Index" xr:uid="{4F940AF6-97DA-4792-979F-870C39DE5300}"/>
  </hyperlinks>
  <pageMargins left="0.75" right="0.75" top="1" bottom="1" header="0.5" footer="0.5"/>
  <headerFooter alignWithMargins="0"/>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F5543-A0FE-4F35-B391-A922BECCF7CA}">
  <sheetPr codeName="Sheet37"/>
  <dimension ref="A1:CB195"/>
  <sheetViews>
    <sheetView workbookViewId="0">
      <selection activeCell="E7" sqref="E7"/>
    </sheetView>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9.81640625" style="1" customWidth="1"/>
    <col min="6" max="6" width="29" style="4" bestFit="1" customWidth="1"/>
    <col min="7" max="7" width="18.1796875" style="4" bestFit="1" customWidth="1"/>
    <col min="8" max="8" width="9.1796875" style="4" bestFit="1"/>
    <col min="9" max="16384" width="9.1796875" style="1"/>
  </cols>
  <sheetData>
    <row r="1" spans="1:9" ht="13">
      <c r="A1" s="3" t="s">
        <v>1693</v>
      </c>
      <c r="B1" s="206" t="s">
        <v>1770</v>
      </c>
      <c r="C1" s="206"/>
      <c r="D1" s="206"/>
      <c r="E1" s="206"/>
    </row>
    <row r="3" spans="1:9" ht="14.5">
      <c r="B3" s="5" t="s">
        <v>1422</v>
      </c>
      <c r="C3" s="207"/>
      <c r="D3" s="208"/>
      <c r="E3" s="6"/>
    </row>
    <row r="4" spans="1:9" ht="14.5">
      <c r="B4" s="7" t="s">
        <v>1423</v>
      </c>
      <c r="C4" s="207"/>
      <c r="D4" s="208"/>
      <c r="E4" s="6"/>
    </row>
    <row r="5" spans="1:9" ht="14.5">
      <c r="B5" s="29" t="s">
        <v>1829</v>
      </c>
      <c r="C5" s="207"/>
      <c r="D5" s="208"/>
      <c r="E5" s="6"/>
    </row>
    <row r="6" spans="1:9" ht="14.5">
      <c r="B6" s="7" t="s">
        <v>2168</v>
      </c>
      <c r="C6" s="207"/>
      <c r="D6" s="208"/>
      <c r="E6" s="6"/>
    </row>
    <row r="7" spans="1:9" ht="29">
      <c r="B7" s="7" t="s">
        <v>1424</v>
      </c>
      <c r="C7" s="207"/>
      <c r="D7" s="208"/>
      <c r="E7" s="6"/>
    </row>
    <row r="8" spans="1:9" ht="29">
      <c r="B8" s="7" t="s">
        <v>1832</v>
      </c>
      <c r="C8" s="8" t="s">
        <v>1833</v>
      </c>
      <c r="D8" s="8" t="s">
        <v>1834</v>
      </c>
      <c r="E8" s="6"/>
    </row>
    <row r="10" spans="1:9">
      <c r="B10" s="1" t="s">
        <v>1847</v>
      </c>
    </row>
    <row r="12" spans="1:9" ht="13">
      <c r="B12" s="10" t="s">
        <v>1835</v>
      </c>
      <c r="C12" s="11" t="s">
        <v>1836</v>
      </c>
      <c r="D12" s="10" t="s">
        <v>1837</v>
      </c>
      <c r="E12" s="10" t="s">
        <v>1838</v>
      </c>
      <c r="F12" s="13" t="s">
        <v>1848</v>
      </c>
      <c r="G12" s="13" t="s">
        <v>1849</v>
      </c>
      <c r="H12" s="13" t="s">
        <v>1850</v>
      </c>
      <c r="I12" s="2" t="s">
        <v>1851</v>
      </c>
    </row>
    <row r="13" spans="1:9" ht="13">
      <c r="B13" s="2" t="s">
        <v>1839</v>
      </c>
    </row>
    <row r="14" spans="1:9" ht="13">
      <c r="B14" s="2" t="s">
        <v>1840</v>
      </c>
    </row>
    <row r="15" spans="1:9">
      <c r="B15" s="1" t="s">
        <v>2618</v>
      </c>
      <c r="C15" s="9" t="s">
        <v>1841</v>
      </c>
      <c r="D15" s="1" t="s">
        <v>2077</v>
      </c>
      <c r="E15" s="1" t="s">
        <v>2078</v>
      </c>
      <c r="F15" s="4">
        <v>4466799</v>
      </c>
      <c r="G15" s="4">
        <v>85985.88</v>
      </c>
      <c r="H15" s="4">
        <v>10.37</v>
      </c>
    </row>
    <row r="16" spans="1:9">
      <c r="B16" s="1" t="s">
        <v>2619</v>
      </c>
      <c r="C16" s="9" t="s">
        <v>1841</v>
      </c>
      <c r="D16" s="1" t="s">
        <v>2079</v>
      </c>
      <c r="E16" s="1" t="s">
        <v>2080</v>
      </c>
      <c r="F16" s="4">
        <v>2800000</v>
      </c>
      <c r="G16" s="4">
        <v>39340</v>
      </c>
      <c r="H16" s="4">
        <v>4.74</v>
      </c>
    </row>
    <row r="17" spans="2:8">
      <c r="B17" s="1" t="s">
        <v>3121</v>
      </c>
      <c r="C17" s="9" t="s">
        <v>1841</v>
      </c>
      <c r="D17" s="1" t="s">
        <v>2122</v>
      </c>
      <c r="E17" s="1" t="s">
        <v>1032</v>
      </c>
      <c r="F17" s="4">
        <v>1036607</v>
      </c>
      <c r="G17" s="4">
        <v>37734.57</v>
      </c>
      <c r="H17" s="4">
        <v>4.55</v>
      </c>
    </row>
    <row r="18" spans="2:8">
      <c r="B18" s="1" t="s">
        <v>2630</v>
      </c>
      <c r="C18" s="9" t="s">
        <v>1841</v>
      </c>
      <c r="D18" s="1" t="s">
        <v>2077</v>
      </c>
      <c r="E18" s="1" t="s">
        <v>2081</v>
      </c>
      <c r="F18" s="4">
        <v>2532552</v>
      </c>
      <c r="G18" s="4">
        <v>36139.519999999997</v>
      </c>
      <c r="H18" s="4">
        <v>4.3600000000000003</v>
      </c>
    </row>
    <row r="19" spans="2:8">
      <c r="B19" s="1" t="s">
        <v>3293</v>
      </c>
      <c r="C19" s="9" t="s">
        <v>1841</v>
      </c>
      <c r="D19" s="1" t="s">
        <v>2101</v>
      </c>
      <c r="E19" s="1" t="s">
        <v>1425</v>
      </c>
      <c r="F19" s="4">
        <v>6786250</v>
      </c>
      <c r="G19" s="4">
        <v>35447.980000000003</v>
      </c>
      <c r="H19" s="4">
        <v>4.2699999999999996</v>
      </c>
    </row>
    <row r="20" spans="2:8">
      <c r="B20" s="1" t="s">
        <v>1204</v>
      </c>
      <c r="C20" s="9" t="s">
        <v>1841</v>
      </c>
      <c r="D20" s="1" t="s">
        <v>2077</v>
      </c>
      <c r="E20" s="1" t="s">
        <v>1205</v>
      </c>
      <c r="F20" s="4">
        <v>4350000</v>
      </c>
      <c r="G20" s="4">
        <v>34306.28</v>
      </c>
      <c r="H20" s="4">
        <v>4.1399999999999997</v>
      </c>
    </row>
    <row r="21" spans="2:8">
      <c r="B21" s="1" t="s">
        <v>3060</v>
      </c>
      <c r="C21" s="9" t="s">
        <v>1841</v>
      </c>
      <c r="D21" s="1" t="s">
        <v>2142</v>
      </c>
      <c r="E21" s="1" t="s">
        <v>2387</v>
      </c>
      <c r="F21" s="4">
        <v>1573632</v>
      </c>
      <c r="G21" s="4">
        <v>29340.37</v>
      </c>
      <c r="H21" s="4">
        <v>3.54</v>
      </c>
    </row>
    <row r="22" spans="2:8">
      <c r="B22" s="1" t="s">
        <v>2976</v>
      </c>
      <c r="C22" s="9" t="s">
        <v>1841</v>
      </c>
      <c r="D22" s="1" t="s">
        <v>2077</v>
      </c>
      <c r="E22" s="1" t="s">
        <v>2174</v>
      </c>
      <c r="F22" s="4">
        <v>43500000</v>
      </c>
      <c r="G22" s="4">
        <v>28227.15</v>
      </c>
      <c r="H22" s="4">
        <v>3.4</v>
      </c>
    </row>
    <row r="23" spans="2:8">
      <c r="B23" s="1" t="s">
        <v>3211</v>
      </c>
      <c r="C23" s="9" t="s">
        <v>1841</v>
      </c>
      <c r="D23" s="1" t="s">
        <v>2104</v>
      </c>
      <c r="E23" s="1" t="s">
        <v>1211</v>
      </c>
      <c r="F23" s="4">
        <v>3209286</v>
      </c>
      <c r="G23" s="4">
        <v>28034.720000000001</v>
      </c>
      <c r="H23" s="4">
        <v>3.38</v>
      </c>
    </row>
    <row r="24" spans="2:8">
      <c r="B24" s="1" t="s">
        <v>3164</v>
      </c>
      <c r="C24" s="9" t="s">
        <v>1841</v>
      </c>
      <c r="D24" s="1" t="s">
        <v>2115</v>
      </c>
      <c r="E24" s="1" t="s">
        <v>1095</v>
      </c>
      <c r="F24" s="4">
        <v>3574802</v>
      </c>
      <c r="G24" s="4">
        <v>24507.06</v>
      </c>
      <c r="H24" s="4">
        <v>2.95</v>
      </c>
    </row>
    <row r="25" spans="2:8">
      <c r="B25" s="1" t="s">
        <v>3180</v>
      </c>
      <c r="C25" s="9" t="s">
        <v>1841</v>
      </c>
      <c r="D25" s="1" t="s">
        <v>2127</v>
      </c>
      <c r="E25" s="1" t="s">
        <v>1125</v>
      </c>
      <c r="F25" s="4">
        <v>525000</v>
      </c>
      <c r="G25" s="4">
        <v>22965.599999999999</v>
      </c>
      <c r="H25" s="4">
        <v>2.77</v>
      </c>
    </row>
    <row r="26" spans="2:8">
      <c r="B26" s="1" t="s">
        <v>3063</v>
      </c>
      <c r="C26" s="9" t="s">
        <v>1841</v>
      </c>
      <c r="D26" s="1" t="s">
        <v>2140</v>
      </c>
      <c r="E26" s="1" t="s">
        <v>2390</v>
      </c>
      <c r="F26" s="4">
        <v>630000</v>
      </c>
      <c r="G26" s="4">
        <v>18241.02</v>
      </c>
      <c r="H26" s="4">
        <v>2.2000000000000002</v>
      </c>
    </row>
    <row r="27" spans="2:8">
      <c r="B27" s="1" t="s">
        <v>3082</v>
      </c>
      <c r="C27" s="9" t="s">
        <v>1841</v>
      </c>
      <c r="D27" s="1" t="s">
        <v>2142</v>
      </c>
      <c r="E27" s="1" t="s">
        <v>2414</v>
      </c>
      <c r="F27" s="4">
        <v>1050010</v>
      </c>
      <c r="G27" s="4">
        <v>16709.86</v>
      </c>
      <c r="H27" s="4">
        <v>2.0099999999999998</v>
      </c>
    </row>
    <row r="28" spans="2:8">
      <c r="B28" s="1" t="s">
        <v>3066</v>
      </c>
      <c r="C28" s="9" t="s">
        <v>1841</v>
      </c>
      <c r="D28" s="1" t="s">
        <v>2160</v>
      </c>
      <c r="E28" s="1" t="s">
        <v>2393</v>
      </c>
      <c r="F28" s="4">
        <v>750000</v>
      </c>
      <c r="G28" s="4">
        <v>16211.25</v>
      </c>
      <c r="H28" s="4">
        <v>1.95</v>
      </c>
    </row>
    <row r="29" spans="2:8">
      <c r="B29" s="1" t="s">
        <v>2118</v>
      </c>
      <c r="C29" s="9" t="s">
        <v>1841</v>
      </c>
      <c r="D29" s="1" t="s">
        <v>2119</v>
      </c>
      <c r="E29" s="1" t="s">
        <v>2120</v>
      </c>
      <c r="F29" s="4">
        <v>1400000</v>
      </c>
      <c r="G29" s="4">
        <v>15174.6</v>
      </c>
      <c r="H29" s="4">
        <v>1.83</v>
      </c>
    </row>
    <row r="30" spans="2:8">
      <c r="B30" s="1" t="s">
        <v>3116</v>
      </c>
      <c r="C30" s="9" t="s">
        <v>1841</v>
      </c>
      <c r="D30" s="1" t="s">
        <v>2098</v>
      </c>
      <c r="E30" s="1" t="s">
        <v>1027</v>
      </c>
      <c r="F30" s="4">
        <v>700000</v>
      </c>
      <c r="G30" s="4">
        <v>14669.2</v>
      </c>
      <c r="H30" s="4">
        <v>1.77</v>
      </c>
    </row>
    <row r="31" spans="2:8">
      <c r="B31" s="1" t="s">
        <v>3162</v>
      </c>
      <c r="C31" s="9" t="s">
        <v>1841</v>
      </c>
      <c r="D31" s="1" t="s">
        <v>2077</v>
      </c>
      <c r="E31" s="1" t="s">
        <v>1089</v>
      </c>
      <c r="F31" s="4">
        <v>8800000</v>
      </c>
      <c r="G31" s="4">
        <v>14574.56</v>
      </c>
      <c r="H31" s="4">
        <v>1.76</v>
      </c>
    </row>
    <row r="32" spans="2:8">
      <c r="B32" s="1" t="s">
        <v>3112</v>
      </c>
      <c r="C32" s="9" t="s">
        <v>1841</v>
      </c>
      <c r="D32" s="1" t="s">
        <v>2286</v>
      </c>
      <c r="E32" s="1" t="s">
        <v>1022</v>
      </c>
      <c r="F32" s="4">
        <v>2100000</v>
      </c>
      <c r="G32" s="4">
        <v>13529.25</v>
      </c>
      <c r="H32" s="4">
        <v>1.63</v>
      </c>
    </row>
    <row r="33" spans="2:8">
      <c r="B33" s="1" t="s">
        <v>3294</v>
      </c>
      <c r="C33" s="9" t="s">
        <v>1841</v>
      </c>
      <c r="D33" s="1" t="s">
        <v>2109</v>
      </c>
      <c r="E33" s="1" t="s">
        <v>1426</v>
      </c>
      <c r="F33" s="4">
        <v>1456877</v>
      </c>
      <c r="G33" s="4">
        <v>13361.02</v>
      </c>
      <c r="H33" s="4">
        <v>1.61</v>
      </c>
    </row>
    <row r="34" spans="2:8">
      <c r="B34" s="1" t="s">
        <v>3213</v>
      </c>
      <c r="C34" s="9" t="s">
        <v>1841</v>
      </c>
      <c r="D34" s="1" t="s">
        <v>2104</v>
      </c>
      <c r="E34" s="1" t="s">
        <v>1213</v>
      </c>
      <c r="F34" s="4">
        <v>2200000</v>
      </c>
      <c r="G34" s="4">
        <v>13220.9</v>
      </c>
      <c r="H34" s="4">
        <v>1.59</v>
      </c>
    </row>
    <row r="35" spans="2:8">
      <c r="B35" s="1" t="s">
        <v>3244</v>
      </c>
      <c r="C35" s="9" t="s">
        <v>1841</v>
      </c>
      <c r="D35" s="1" t="s">
        <v>2092</v>
      </c>
      <c r="E35" s="1" t="s">
        <v>1324</v>
      </c>
      <c r="F35" s="4">
        <v>700000</v>
      </c>
      <c r="G35" s="4">
        <v>13216</v>
      </c>
      <c r="H35" s="4">
        <v>1.59</v>
      </c>
    </row>
    <row r="36" spans="2:8">
      <c r="B36" s="1" t="s">
        <v>3028</v>
      </c>
      <c r="C36" s="9" t="s">
        <v>1841</v>
      </c>
      <c r="D36" s="1" t="s">
        <v>2092</v>
      </c>
      <c r="E36" s="1" t="s">
        <v>2339</v>
      </c>
      <c r="F36" s="4">
        <v>2359419</v>
      </c>
      <c r="G36" s="4">
        <v>12733.78</v>
      </c>
      <c r="H36" s="4">
        <v>1.54</v>
      </c>
    </row>
    <row r="37" spans="2:8">
      <c r="B37" s="1" t="s">
        <v>2945</v>
      </c>
      <c r="C37" s="9" t="s">
        <v>1841</v>
      </c>
      <c r="D37" s="1" t="s">
        <v>2085</v>
      </c>
      <c r="E37" s="1" t="s">
        <v>2086</v>
      </c>
      <c r="F37" s="4">
        <v>363164</v>
      </c>
      <c r="G37" s="4">
        <v>12133.31</v>
      </c>
      <c r="H37" s="4">
        <v>1.46</v>
      </c>
    </row>
    <row r="38" spans="2:8">
      <c r="B38" s="1" t="s">
        <v>3295</v>
      </c>
      <c r="C38" s="9" t="s">
        <v>1841</v>
      </c>
      <c r="D38" s="1" t="s">
        <v>2104</v>
      </c>
      <c r="E38" s="1" t="s">
        <v>1427</v>
      </c>
      <c r="F38" s="4">
        <v>4600000</v>
      </c>
      <c r="G38" s="4">
        <v>12054.3</v>
      </c>
      <c r="H38" s="4">
        <v>1.45</v>
      </c>
    </row>
    <row r="39" spans="2:8">
      <c r="B39" s="1" t="s">
        <v>2981</v>
      </c>
      <c r="C39" s="9" t="s">
        <v>1841</v>
      </c>
      <c r="D39" s="1" t="s">
        <v>2098</v>
      </c>
      <c r="E39" s="1" t="s">
        <v>2180</v>
      </c>
      <c r="F39" s="4">
        <v>900000</v>
      </c>
      <c r="G39" s="4">
        <v>11670.3</v>
      </c>
      <c r="H39" s="4">
        <v>1.41</v>
      </c>
    </row>
    <row r="40" spans="2:8">
      <c r="B40" s="1" t="s">
        <v>2975</v>
      </c>
      <c r="C40" s="9" t="s">
        <v>1841</v>
      </c>
      <c r="D40" s="1" t="s">
        <v>2170</v>
      </c>
      <c r="E40" s="1" t="s">
        <v>2173</v>
      </c>
      <c r="F40" s="4">
        <v>263657</v>
      </c>
      <c r="G40" s="4">
        <v>11577.71</v>
      </c>
      <c r="H40" s="4">
        <v>1.4</v>
      </c>
    </row>
    <row r="41" spans="2:8">
      <c r="B41" s="1" t="s">
        <v>3236</v>
      </c>
      <c r="C41" s="9" t="s">
        <v>1841</v>
      </c>
      <c r="D41" s="1" t="s">
        <v>2140</v>
      </c>
      <c r="E41" s="1" t="s">
        <v>1292</v>
      </c>
      <c r="F41" s="4">
        <v>344618</v>
      </c>
      <c r="G41" s="4">
        <v>11006.75</v>
      </c>
      <c r="H41" s="4">
        <v>1.33</v>
      </c>
    </row>
    <row r="42" spans="2:8">
      <c r="B42" s="1" t="s">
        <v>2621</v>
      </c>
      <c r="C42" s="9" t="s">
        <v>1841</v>
      </c>
      <c r="D42" s="1" t="s">
        <v>2083</v>
      </c>
      <c r="E42" s="1" t="s">
        <v>2088</v>
      </c>
      <c r="F42" s="4">
        <v>314205</v>
      </c>
      <c r="G42" s="4">
        <v>10851.7</v>
      </c>
      <c r="H42" s="4">
        <v>1.31</v>
      </c>
    </row>
    <row r="43" spans="2:8">
      <c r="B43" s="1" t="s">
        <v>3034</v>
      </c>
      <c r="C43" s="9" t="s">
        <v>1841</v>
      </c>
      <c r="D43" s="1" t="s">
        <v>2132</v>
      </c>
      <c r="E43" s="1" t="s">
        <v>2348</v>
      </c>
      <c r="F43" s="4">
        <v>1157787</v>
      </c>
      <c r="G43" s="4">
        <v>10416.030000000001</v>
      </c>
      <c r="H43" s="4">
        <v>1.26</v>
      </c>
    </row>
    <row r="44" spans="2:8">
      <c r="B44" s="1" t="s">
        <v>3037</v>
      </c>
      <c r="C44" s="9" t="s">
        <v>1841</v>
      </c>
      <c r="D44" s="1" t="s">
        <v>2092</v>
      </c>
      <c r="E44" s="1" t="s">
        <v>2351</v>
      </c>
      <c r="F44" s="4">
        <v>1100000</v>
      </c>
      <c r="G44" s="4">
        <v>10379.6</v>
      </c>
      <c r="H44" s="4">
        <v>1.25</v>
      </c>
    </row>
    <row r="45" spans="2:8">
      <c r="B45" s="1" t="s">
        <v>2978</v>
      </c>
      <c r="C45" s="9" t="s">
        <v>1841</v>
      </c>
      <c r="D45" s="1" t="s">
        <v>2151</v>
      </c>
      <c r="E45" s="1" t="s">
        <v>2177</v>
      </c>
      <c r="F45" s="4">
        <v>4180542</v>
      </c>
      <c r="G45" s="4">
        <v>10272.01</v>
      </c>
      <c r="H45" s="4">
        <v>1.24</v>
      </c>
    </row>
    <row r="46" spans="2:8">
      <c r="B46" s="1" t="s">
        <v>2620</v>
      </c>
      <c r="C46" s="9" t="s">
        <v>1841</v>
      </c>
      <c r="D46" s="1" t="s">
        <v>2089</v>
      </c>
      <c r="E46" s="1" t="s">
        <v>2090</v>
      </c>
      <c r="F46" s="4">
        <v>2303000</v>
      </c>
      <c r="G46" s="4">
        <v>9806.17</v>
      </c>
      <c r="H46" s="4">
        <v>1.18</v>
      </c>
    </row>
    <row r="47" spans="2:8">
      <c r="B47" s="1" t="s">
        <v>3191</v>
      </c>
      <c r="C47" s="9" t="s">
        <v>1841</v>
      </c>
      <c r="D47" s="1" t="s">
        <v>2175</v>
      </c>
      <c r="E47" s="1" t="s">
        <v>1154</v>
      </c>
      <c r="F47" s="4">
        <v>5203000</v>
      </c>
      <c r="G47" s="4">
        <v>9295.16</v>
      </c>
      <c r="H47" s="4">
        <v>1.1200000000000001</v>
      </c>
    </row>
    <row r="48" spans="2:8">
      <c r="B48" s="1" t="s">
        <v>3296</v>
      </c>
      <c r="C48" s="9" t="s">
        <v>1841</v>
      </c>
      <c r="D48" s="1" t="s">
        <v>2149</v>
      </c>
      <c r="E48" s="1" t="s">
        <v>1428</v>
      </c>
      <c r="F48" s="4">
        <v>3471960</v>
      </c>
      <c r="G48" s="4">
        <v>9150.35</v>
      </c>
      <c r="H48" s="4">
        <v>1.1000000000000001</v>
      </c>
    </row>
    <row r="49" spans="2:8">
      <c r="B49" s="1" t="s">
        <v>2983</v>
      </c>
      <c r="C49" s="9" t="s">
        <v>1841</v>
      </c>
      <c r="D49" s="1" t="s">
        <v>2170</v>
      </c>
      <c r="E49" s="1" t="s">
        <v>2184</v>
      </c>
      <c r="F49" s="4">
        <v>94264</v>
      </c>
      <c r="G49" s="4">
        <v>9121.41</v>
      </c>
      <c r="H49" s="4">
        <v>1.1000000000000001</v>
      </c>
    </row>
    <row r="50" spans="2:8">
      <c r="B50" s="1" t="s">
        <v>3070</v>
      </c>
      <c r="C50" s="9" t="s">
        <v>1841</v>
      </c>
      <c r="D50" s="1" t="s">
        <v>2109</v>
      </c>
      <c r="E50" s="1" t="s">
        <v>2400</v>
      </c>
      <c r="F50" s="4">
        <v>720646</v>
      </c>
      <c r="G50" s="4">
        <v>7957.37</v>
      </c>
      <c r="H50" s="4">
        <v>0.96</v>
      </c>
    </row>
    <row r="51" spans="2:8">
      <c r="B51" s="1" t="s">
        <v>2989</v>
      </c>
      <c r="C51" s="9" t="s">
        <v>1841</v>
      </c>
      <c r="D51" s="1" t="s">
        <v>2151</v>
      </c>
      <c r="E51" s="1" t="s">
        <v>2191</v>
      </c>
      <c r="F51" s="4">
        <v>2378531</v>
      </c>
      <c r="G51" s="4">
        <v>7872.94</v>
      </c>
      <c r="H51" s="4">
        <v>0.95</v>
      </c>
    </row>
    <row r="52" spans="2:8">
      <c r="B52" s="1" t="s">
        <v>2944</v>
      </c>
      <c r="C52" s="9" t="s">
        <v>1841</v>
      </c>
      <c r="D52" s="1" t="s">
        <v>2083</v>
      </c>
      <c r="E52" s="1" t="s">
        <v>2084</v>
      </c>
      <c r="F52" s="4">
        <v>500000</v>
      </c>
      <c r="G52" s="4">
        <v>7500.5</v>
      </c>
      <c r="H52" s="4">
        <v>0.9</v>
      </c>
    </row>
    <row r="53" spans="2:8">
      <c r="B53" s="1" t="s">
        <v>3026</v>
      </c>
      <c r="C53" s="9" t="s">
        <v>1841</v>
      </c>
      <c r="D53" s="1" t="s">
        <v>2092</v>
      </c>
      <c r="E53" s="1" t="s">
        <v>2337</v>
      </c>
      <c r="F53" s="4">
        <v>56000</v>
      </c>
      <c r="G53" s="4">
        <v>6518.96</v>
      </c>
      <c r="H53" s="4">
        <v>0.79</v>
      </c>
    </row>
    <row r="54" spans="2:8">
      <c r="B54" s="1" t="s">
        <v>2943</v>
      </c>
      <c r="C54" s="9" t="s">
        <v>1841</v>
      </c>
      <c r="D54" s="1" t="s">
        <v>2077</v>
      </c>
      <c r="E54" s="1" t="s">
        <v>2082</v>
      </c>
      <c r="F54" s="4">
        <v>290000</v>
      </c>
      <c r="G54" s="4">
        <v>6403.49</v>
      </c>
      <c r="H54" s="4">
        <v>0.77</v>
      </c>
    </row>
    <row r="55" spans="2:8">
      <c r="B55" s="1" t="s">
        <v>3090</v>
      </c>
      <c r="C55" s="9" t="s">
        <v>1841</v>
      </c>
      <c r="D55" s="1" t="s">
        <v>2124</v>
      </c>
      <c r="E55" s="1" t="s">
        <v>2424</v>
      </c>
      <c r="F55" s="4">
        <v>1950000</v>
      </c>
      <c r="G55" s="4">
        <v>6337.5</v>
      </c>
      <c r="H55" s="4">
        <v>0.76</v>
      </c>
    </row>
    <row r="56" spans="2:8">
      <c r="B56" s="1" t="s">
        <v>3002</v>
      </c>
      <c r="C56" s="9" t="s">
        <v>1841</v>
      </c>
      <c r="D56" s="1" t="s">
        <v>2094</v>
      </c>
      <c r="E56" s="1" t="s">
        <v>2208</v>
      </c>
      <c r="F56" s="4">
        <v>181800</v>
      </c>
      <c r="G56" s="4">
        <v>6279.92</v>
      </c>
      <c r="H56" s="4">
        <v>0.76</v>
      </c>
    </row>
    <row r="57" spans="2:8">
      <c r="B57" s="1" t="s">
        <v>3188</v>
      </c>
      <c r="C57" s="9" t="s">
        <v>1841</v>
      </c>
      <c r="D57" s="1" t="s">
        <v>2153</v>
      </c>
      <c r="E57" s="1" t="s">
        <v>1141</v>
      </c>
      <c r="F57" s="4">
        <v>180000</v>
      </c>
      <c r="G57" s="4">
        <v>5924.34</v>
      </c>
      <c r="H57" s="4">
        <v>0.71</v>
      </c>
    </row>
    <row r="58" spans="2:8">
      <c r="B58" s="1" t="s">
        <v>3282</v>
      </c>
      <c r="C58" s="9" t="s">
        <v>1841</v>
      </c>
      <c r="D58" s="1" t="s">
        <v>2096</v>
      </c>
      <c r="E58" s="1" t="s">
        <v>1391</v>
      </c>
      <c r="F58" s="4">
        <v>296277</v>
      </c>
      <c r="G58" s="4">
        <v>5647.04</v>
      </c>
      <c r="H58" s="4">
        <v>0.68</v>
      </c>
    </row>
    <row r="59" spans="2:8">
      <c r="B59" s="1" t="s">
        <v>3179</v>
      </c>
      <c r="C59" s="9" t="s">
        <v>1841</v>
      </c>
      <c r="D59" s="1" t="s">
        <v>2083</v>
      </c>
      <c r="E59" s="1" t="s">
        <v>1124</v>
      </c>
      <c r="F59" s="4">
        <v>50000</v>
      </c>
      <c r="G59" s="4">
        <v>4360.75</v>
      </c>
      <c r="H59" s="4">
        <v>0.53</v>
      </c>
    </row>
    <row r="60" spans="2:8">
      <c r="B60" s="1" t="s">
        <v>3005</v>
      </c>
      <c r="C60" s="9" t="s">
        <v>1841</v>
      </c>
      <c r="D60" s="1" t="s">
        <v>2151</v>
      </c>
      <c r="E60" s="1" t="s">
        <v>2214</v>
      </c>
      <c r="F60" s="4">
        <v>2378531</v>
      </c>
      <c r="G60" s="4">
        <v>3982.25</v>
      </c>
      <c r="H60" s="4">
        <v>0.48</v>
      </c>
    </row>
    <row r="61" spans="2:8">
      <c r="B61" s="1" t="s">
        <v>3068</v>
      </c>
      <c r="C61" s="9" t="s">
        <v>1841</v>
      </c>
      <c r="D61" s="1" t="s">
        <v>2109</v>
      </c>
      <c r="E61" s="1" t="s">
        <v>2398</v>
      </c>
      <c r="F61" s="4">
        <v>127832</v>
      </c>
      <c r="G61" s="4">
        <v>3705.34</v>
      </c>
      <c r="H61" s="4">
        <v>0.45</v>
      </c>
    </row>
    <row r="62" spans="2:8">
      <c r="B62" s="1" t="s">
        <v>3008</v>
      </c>
      <c r="C62" s="9" t="s">
        <v>1841</v>
      </c>
      <c r="D62" s="1" t="s">
        <v>2151</v>
      </c>
      <c r="E62" s="1" t="s">
        <v>2219</v>
      </c>
      <c r="F62" s="4">
        <v>2378531</v>
      </c>
      <c r="G62" s="4">
        <v>3312.7</v>
      </c>
      <c r="H62" s="4">
        <v>0.4</v>
      </c>
    </row>
    <row r="63" spans="2:8">
      <c r="B63" s="1" t="s">
        <v>3125</v>
      </c>
      <c r="C63" s="9" t="s">
        <v>1841</v>
      </c>
      <c r="D63" s="1" t="s">
        <v>2098</v>
      </c>
      <c r="E63" s="1" t="s">
        <v>1036</v>
      </c>
      <c r="F63" s="4">
        <v>62937</v>
      </c>
      <c r="G63" s="4">
        <v>3219.86</v>
      </c>
      <c r="H63" s="4">
        <v>0.39</v>
      </c>
    </row>
    <row r="64" spans="2:8">
      <c r="B64" s="1" t="s">
        <v>2950</v>
      </c>
      <c r="C64" s="9" t="s">
        <v>1841</v>
      </c>
      <c r="D64" s="1" t="s">
        <v>2098</v>
      </c>
      <c r="E64" s="1" t="s">
        <v>2099</v>
      </c>
      <c r="F64" s="4">
        <v>250000</v>
      </c>
      <c r="G64" s="4">
        <v>2959.75</v>
      </c>
      <c r="H64" s="4">
        <v>0.36</v>
      </c>
    </row>
    <row r="65" spans="2:8">
      <c r="B65" s="1" t="s">
        <v>3147</v>
      </c>
      <c r="C65" s="9" t="s">
        <v>1841</v>
      </c>
      <c r="D65" s="1" t="s">
        <v>2098</v>
      </c>
      <c r="E65" s="1" t="s">
        <v>1050</v>
      </c>
      <c r="F65" s="4">
        <v>27375</v>
      </c>
      <c r="G65" s="4">
        <v>1666.32</v>
      </c>
      <c r="H65" s="4">
        <v>0.2</v>
      </c>
    </row>
    <row r="66" spans="2:8">
      <c r="B66" s="1" t="s">
        <v>3297</v>
      </c>
      <c r="C66" s="9" t="s">
        <v>1841</v>
      </c>
      <c r="D66" s="1" t="s">
        <v>2142</v>
      </c>
      <c r="E66" s="1" t="s">
        <v>1429</v>
      </c>
      <c r="F66" s="4">
        <v>103571</v>
      </c>
      <c r="G66" s="4">
        <v>1463.77</v>
      </c>
      <c r="H66" s="4">
        <v>0.18</v>
      </c>
    </row>
    <row r="67" spans="2:8">
      <c r="B67" s="1" t="s">
        <v>2974</v>
      </c>
      <c r="C67" s="9" t="s">
        <v>1841</v>
      </c>
      <c r="D67" s="1" t="s">
        <v>2170</v>
      </c>
      <c r="E67" s="1" t="s">
        <v>2171</v>
      </c>
      <c r="F67" s="4">
        <v>106866</v>
      </c>
      <c r="G67" s="4">
        <v>1094.9000000000001</v>
      </c>
      <c r="H67" s="4">
        <v>0.13</v>
      </c>
    </row>
    <row r="68" spans="2:8">
      <c r="B68" s="1" t="s">
        <v>3298</v>
      </c>
      <c r="C68" s="9" t="s">
        <v>1841</v>
      </c>
      <c r="D68" s="1" t="s">
        <v>2175</v>
      </c>
      <c r="E68" s="1" t="s">
        <v>1430</v>
      </c>
      <c r="F68" s="4">
        <v>230300</v>
      </c>
      <c r="G68" s="4">
        <v>447.77</v>
      </c>
      <c r="H68" s="4">
        <v>0.05</v>
      </c>
    </row>
    <row r="69" spans="2:8" ht="13">
      <c r="B69" s="2" t="s">
        <v>1844</v>
      </c>
      <c r="C69" s="12"/>
      <c r="D69" s="2"/>
      <c r="E69" s="2"/>
      <c r="F69" s="14"/>
      <c r="G69" s="14">
        <f>SUM(G12:G68)</f>
        <v>788060.84</v>
      </c>
      <c r="H69" s="14">
        <f>SUM(H12:H68)</f>
        <v>95.010000000000048</v>
      </c>
    </row>
    <row r="70" spans="2:8" ht="13">
      <c r="B70" s="2" t="s">
        <v>1845</v>
      </c>
      <c r="C70" s="12"/>
      <c r="D70" s="2"/>
      <c r="E70" s="2"/>
      <c r="F70" s="14"/>
      <c r="G70" s="14">
        <v>22730.33</v>
      </c>
      <c r="H70" s="14">
        <v>2.74</v>
      </c>
    </row>
    <row r="71" spans="2:8" ht="13">
      <c r="B71" s="2" t="s">
        <v>1846</v>
      </c>
      <c r="C71" s="12"/>
      <c r="D71" s="2"/>
      <c r="E71" s="2"/>
      <c r="F71" s="14"/>
      <c r="G71" s="14">
        <v>810791.17</v>
      </c>
      <c r="H71" s="14">
        <v>97.75</v>
      </c>
    </row>
    <row r="72" spans="2:8" ht="13">
      <c r="B72" s="2" t="s">
        <v>2051</v>
      </c>
      <c r="C72" s="12"/>
      <c r="D72" s="2"/>
      <c r="E72" s="2"/>
      <c r="F72" s="14"/>
      <c r="G72" s="14">
        <v>18619.782771310027</v>
      </c>
      <c r="H72" s="14">
        <v>2.25</v>
      </c>
    </row>
    <row r="73" spans="2:8" ht="13">
      <c r="B73" s="2" t="s">
        <v>1853</v>
      </c>
      <c r="C73" s="12"/>
      <c r="D73" s="2"/>
      <c r="E73" s="2"/>
      <c r="F73" s="14"/>
      <c r="G73" s="14">
        <v>829410.95277131</v>
      </c>
      <c r="H73" s="14">
        <v>100</v>
      </c>
    </row>
    <row r="74" spans="2:8">
      <c r="B74" s="1" t="s">
        <v>1854</v>
      </c>
    </row>
    <row r="75" spans="2:8" ht="13">
      <c r="B75" s="2" t="s">
        <v>1855</v>
      </c>
    </row>
    <row r="76" spans="2:8" ht="13">
      <c r="B76" s="2" t="s">
        <v>1856</v>
      </c>
      <c r="C76" s="9" t="s">
        <v>1857</v>
      </c>
    </row>
    <row r="77" spans="2:8" ht="13">
      <c r="B77" s="2" t="s">
        <v>1860</v>
      </c>
      <c r="C77" s="9" t="s">
        <v>1859</v>
      </c>
    </row>
    <row r="78" spans="2:8" ht="13">
      <c r="B78" s="2" t="s">
        <v>1861</v>
      </c>
      <c r="C78" s="9" t="s">
        <v>1859</v>
      </c>
    </row>
    <row r="79" spans="2:8" ht="13">
      <c r="B79" s="2" t="s">
        <v>1862</v>
      </c>
      <c r="C79" s="9" t="s">
        <v>1863</v>
      </c>
    </row>
    <row r="80" spans="2:8" ht="13">
      <c r="B80" s="2" t="s">
        <v>1431</v>
      </c>
      <c r="C80" s="12"/>
    </row>
    <row r="81" spans="2:3" ht="13">
      <c r="B81" s="2" t="s">
        <v>1432</v>
      </c>
      <c r="C81" s="12"/>
    </row>
    <row r="82" spans="2:3" ht="13">
      <c r="B82" s="2" t="s">
        <v>1433</v>
      </c>
      <c r="C82" s="12"/>
    </row>
    <row r="83" spans="2:3" ht="13">
      <c r="B83" s="2" t="s">
        <v>1434</v>
      </c>
      <c r="C83" s="12"/>
    </row>
    <row r="84" spans="2:3" ht="13">
      <c r="B84" s="2" t="s">
        <v>1435</v>
      </c>
      <c r="C84" s="12"/>
    </row>
    <row r="85" spans="2:3" ht="13">
      <c r="B85" s="2" t="s">
        <v>1436</v>
      </c>
      <c r="C85" s="12"/>
    </row>
    <row r="86" spans="2:3" ht="13">
      <c r="B86" s="2" t="s">
        <v>1437</v>
      </c>
      <c r="C86" s="12"/>
    </row>
    <row r="87" spans="2:3" ht="13">
      <c r="B87" s="2" t="s">
        <v>1438</v>
      </c>
      <c r="C87" s="12"/>
    </row>
    <row r="88" spans="2:3" ht="13">
      <c r="B88" s="2" t="s">
        <v>2924</v>
      </c>
      <c r="C88" s="12"/>
    </row>
    <row r="89" spans="2:3">
      <c r="B89" s="1" t="s">
        <v>1873</v>
      </c>
    </row>
    <row r="90" spans="2:3">
      <c r="B90" s="1" t="s">
        <v>2054</v>
      </c>
    </row>
    <row r="93" spans="2:3" ht="14.5">
      <c r="B93" s="37" t="s">
        <v>2055</v>
      </c>
      <c r="C93" s="39"/>
    </row>
    <row r="94" spans="2:3" ht="14.5">
      <c r="B94" s="37" t="s">
        <v>2056</v>
      </c>
      <c r="C94" s="40" t="s">
        <v>2057</v>
      </c>
    </row>
    <row r="95" spans="2:3" ht="14.5">
      <c r="B95" s="16" t="s">
        <v>2058</v>
      </c>
      <c r="C95" s="17" t="s">
        <v>2059</v>
      </c>
    </row>
    <row r="96" spans="2:3" ht="14.5">
      <c r="B96" s="16" t="s">
        <v>2060</v>
      </c>
      <c r="C96" s="17" t="s">
        <v>2059</v>
      </c>
    </row>
    <row r="97" spans="2:7" ht="14.5">
      <c r="B97" s="16" t="s">
        <v>2061</v>
      </c>
      <c r="C97" s="17" t="s">
        <v>2059</v>
      </c>
    </row>
    <row r="98" spans="2:7" ht="14.5">
      <c r="B98" s="16" t="s">
        <v>2062</v>
      </c>
      <c r="C98" s="17" t="s">
        <v>2059</v>
      </c>
    </row>
    <row r="99" spans="2:7" ht="14.5">
      <c r="B99" s="16" t="s">
        <v>2063</v>
      </c>
      <c r="C99" s="17" t="s">
        <v>2059</v>
      </c>
    </row>
    <row r="100" spans="2:7" ht="14.5">
      <c r="B100" s="16" t="s">
        <v>2064</v>
      </c>
      <c r="C100" s="17" t="s">
        <v>2059</v>
      </c>
    </row>
    <row r="101" spans="2:7" ht="14.5">
      <c r="B101" s="37" t="s">
        <v>2065</v>
      </c>
      <c r="C101" s="39" t="s">
        <v>2059</v>
      </c>
    </row>
    <row r="103" spans="2:7" ht="14.5">
      <c r="B103" s="16" t="s">
        <v>1882</v>
      </c>
      <c r="C103" s="17"/>
      <c r="D103" s="16"/>
    </row>
    <row r="104" spans="2:7" ht="29">
      <c r="B104" s="19" t="s">
        <v>1883</v>
      </c>
      <c r="C104" s="18" t="s">
        <v>1884</v>
      </c>
      <c r="D104" s="19" t="s">
        <v>1885</v>
      </c>
    </row>
    <row r="105" spans="2:7" ht="14.5">
      <c r="B105" s="16" t="s">
        <v>1859</v>
      </c>
      <c r="C105" s="17" t="s">
        <v>1859</v>
      </c>
      <c r="D105" s="16" t="s">
        <v>1859</v>
      </c>
    </row>
    <row r="107" spans="2:7" ht="13">
      <c r="B107" s="20" t="s">
        <v>1886</v>
      </c>
      <c r="C107" s="21">
        <v>45777</v>
      </c>
      <c r="D107" s="22"/>
      <c r="E107" s="22"/>
      <c r="F107" s="23"/>
    </row>
    <row r="108" spans="2:7" ht="13">
      <c r="B108" s="20" t="s">
        <v>1887</v>
      </c>
      <c r="C108" s="24" t="s">
        <v>1888</v>
      </c>
      <c r="D108" s="20" t="s">
        <v>1889</v>
      </c>
      <c r="E108" s="20" t="s">
        <v>1890</v>
      </c>
      <c r="F108" s="25" t="s">
        <v>1891</v>
      </c>
      <c r="G108" s="14"/>
    </row>
    <row r="109" spans="2:7">
      <c r="B109" s="22" t="s">
        <v>1859</v>
      </c>
      <c r="C109" s="26" t="s">
        <v>1859</v>
      </c>
      <c r="D109" s="22" t="s">
        <v>1859</v>
      </c>
      <c r="E109" s="22" t="s">
        <v>1859</v>
      </c>
      <c r="F109" s="27" t="s">
        <v>1859</v>
      </c>
    </row>
    <row r="112" spans="2:7" ht="13">
      <c r="B112" s="2" t="s">
        <v>1892</v>
      </c>
    </row>
    <row r="113" spans="2:4" ht="13">
      <c r="B113" s="2"/>
    </row>
    <row r="114" spans="2:4" ht="13">
      <c r="B114" s="2" t="s">
        <v>1893</v>
      </c>
    </row>
    <row r="115" spans="2:4" ht="13">
      <c r="B115" s="20" t="s">
        <v>1894</v>
      </c>
      <c r="C115" s="24" t="s">
        <v>1895</v>
      </c>
      <c r="D115" s="2"/>
    </row>
    <row r="116" spans="2:4">
      <c r="B116" s="22" t="s">
        <v>1859</v>
      </c>
      <c r="C116" s="26" t="s">
        <v>1859</v>
      </c>
    </row>
    <row r="118" spans="2:4" ht="13">
      <c r="B118" s="20" t="s">
        <v>1896</v>
      </c>
      <c r="C118" s="24" t="s">
        <v>1895</v>
      </c>
    </row>
    <row r="119" spans="2:4">
      <c r="B119" s="22" t="s">
        <v>1859</v>
      </c>
      <c r="C119" s="26" t="s">
        <v>1859</v>
      </c>
    </row>
    <row r="121" spans="2:4" ht="13">
      <c r="B121" s="20" t="s">
        <v>1897</v>
      </c>
      <c r="C121" s="24" t="s">
        <v>1898</v>
      </c>
    </row>
    <row r="122" spans="2:4">
      <c r="B122" s="22" t="s">
        <v>1859</v>
      </c>
      <c r="C122" s="26" t="s">
        <v>1859</v>
      </c>
    </row>
    <row r="124" spans="2:4" ht="13">
      <c r="B124" s="20" t="s">
        <v>1899</v>
      </c>
      <c r="C124" s="24" t="s">
        <v>1898</v>
      </c>
    </row>
    <row r="125" spans="2:4">
      <c r="B125" s="22" t="s">
        <v>1859</v>
      </c>
      <c r="C125" s="26" t="s">
        <v>1859</v>
      </c>
    </row>
    <row r="127" spans="2:4" ht="13">
      <c r="B127" s="20" t="s">
        <v>1900</v>
      </c>
      <c r="C127" s="24" t="s">
        <v>1859</v>
      </c>
    </row>
    <row r="129" spans="2:7" ht="13">
      <c r="B129" s="20" t="s">
        <v>1901</v>
      </c>
      <c r="C129" s="21">
        <v>45777</v>
      </c>
      <c r="D129" s="22"/>
      <c r="E129" s="22"/>
      <c r="F129" s="23"/>
    </row>
    <row r="130" spans="2:7" ht="13">
      <c r="B130" s="20" t="s">
        <v>1887</v>
      </c>
      <c r="C130" s="24" t="s">
        <v>1888</v>
      </c>
      <c r="D130" s="20" t="s">
        <v>1889</v>
      </c>
      <c r="E130" s="20" t="s">
        <v>1890</v>
      </c>
      <c r="F130" s="25" t="s">
        <v>1891</v>
      </c>
      <c r="G130" s="14"/>
    </row>
    <row r="131" spans="2:7">
      <c r="B131" s="22" t="s">
        <v>1859</v>
      </c>
      <c r="C131" s="26" t="s">
        <v>1859</v>
      </c>
      <c r="D131" s="22" t="s">
        <v>1859</v>
      </c>
      <c r="E131" s="22" t="s">
        <v>1859</v>
      </c>
      <c r="F131" s="27" t="s">
        <v>1859</v>
      </c>
    </row>
    <row r="132" spans="2:7" ht="13">
      <c r="B132" s="2" t="s">
        <v>1892</v>
      </c>
    </row>
    <row r="133" spans="2:7" ht="13">
      <c r="B133" s="2"/>
    </row>
    <row r="134" spans="2:7" ht="13">
      <c r="B134" s="2" t="s">
        <v>1893</v>
      </c>
    </row>
    <row r="135" spans="2:7" ht="13">
      <c r="B135" s="20" t="s">
        <v>1894</v>
      </c>
      <c r="C135" s="24" t="s">
        <v>1895</v>
      </c>
      <c r="D135" s="2"/>
    </row>
    <row r="136" spans="2:7">
      <c r="B136" s="22" t="s">
        <v>1859</v>
      </c>
      <c r="C136" s="26" t="s">
        <v>1859</v>
      </c>
    </row>
    <row r="138" spans="2:7" ht="13">
      <c r="B138" s="20" t="s">
        <v>1896</v>
      </c>
      <c r="C138" s="24" t="s">
        <v>1895</v>
      </c>
    </row>
    <row r="139" spans="2:7">
      <c r="B139" s="22" t="s">
        <v>1859</v>
      </c>
      <c r="C139" s="26" t="s">
        <v>1859</v>
      </c>
    </row>
    <row r="141" spans="2:7" ht="13">
      <c r="B141" s="20" t="s">
        <v>1897</v>
      </c>
      <c r="C141" s="24" t="s">
        <v>1898</v>
      </c>
    </row>
    <row r="142" spans="2:7">
      <c r="B142" s="22" t="s">
        <v>1859</v>
      </c>
      <c r="C142" s="26" t="s">
        <v>1859</v>
      </c>
    </row>
    <row r="144" spans="2:7" ht="13">
      <c r="B144" s="20" t="s">
        <v>1899</v>
      </c>
      <c r="C144" s="24" t="s">
        <v>1898</v>
      </c>
    </row>
    <row r="145" spans="2:80">
      <c r="B145" s="22" t="s">
        <v>1859</v>
      </c>
      <c r="C145" s="26" t="s">
        <v>1859</v>
      </c>
    </row>
    <row r="147" spans="2:80" ht="13">
      <c r="B147" s="20" t="s">
        <v>1900</v>
      </c>
      <c r="C147" s="24" t="s">
        <v>1859</v>
      </c>
    </row>
    <row r="150" spans="2:80" ht="13">
      <c r="B150" s="2" t="s">
        <v>1902</v>
      </c>
    </row>
    <row r="152" spans="2:80" ht="13">
      <c r="B152" s="20" t="s">
        <v>1887</v>
      </c>
      <c r="C152" s="24" t="s">
        <v>1903</v>
      </c>
      <c r="D152" s="20" t="s">
        <v>1904</v>
      </c>
      <c r="E152" s="20" t="s">
        <v>1905</v>
      </c>
      <c r="F152" s="14"/>
    </row>
    <row r="153" spans="2:80">
      <c r="B153" s="22" t="s">
        <v>1859</v>
      </c>
      <c r="C153" s="26" t="s">
        <v>1859</v>
      </c>
      <c r="D153" s="22" t="s">
        <v>1859</v>
      </c>
      <c r="E153" s="22" t="s">
        <v>1859</v>
      </c>
    </row>
    <row r="156" spans="2:80" ht="13">
      <c r="B156" s="2" t="s">
        <v>1906</v>
      </c>
      <c r="C156" s="12" t="s">
        <v>1859</v>
      </c>
      <c r="D156" s="2"/>
      <c r="E156" s="2"/>
      <c r="F156" s="14"/>
      <c r="G156" s="14"/>
      <c r="H156" s="14"/>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row>
    <row r="158" spans="2:80" ht="13">
      <c r="B158" s="2" t="s">
        <v>1907</v>
      </c>
    </row>
    <row r="160" spans="2:80" ht="13">
      <c r="B160" s="20" t="s">
        <v>1908</v>
      </c>
      <c r="C160" s="24" t="s">
        <v>1895</v>
      </c>
      <c r="D160" s="2"/>
    </row>
    <row r="161" spans="2:7">
      <c r="B161" s="22" t="s">
        <v>1859</v>
      </c>
      <c r="C161" s="26" t="s">
        <v>1859</v>
      </c>
    </row>
    <row r="164" spans="2:7" ht="13">
      <c r="B164" s="20" t="s">
        <v>1909</v>
      </c>
      <c r="C164" s="24" t="s">
        <v>1910</v>
      </c>
      <c r="D164" s="2"/>
    </row>
    <row r="165" spans="2:7">
      <c r="B165" s="22" t="s">
        <v>1859</v>
      </c>
      <c r="C165" s="26" t="s">
        <v>1859</v>
      </c>
    </row>
    <row r="168" spans="2:7" ht="13">
      <c r="B168" s="2" t="s">
        <v>1911</v>
      </c>
    </row>
    <row r="171" spans="2:7" ht="13">
      <c r="B171" s="2" t="s">
        <v>1912</v>
      </c>
    </row>
    <row r="173" spans="2:7" ht="13">
      <c r="B173" s="20" t="s">
        <v>1887</v>
      </c>
      <c r="C173" s="24" t="s">
        <v>1913</v>
      </c>
      <c r="D173" s="20" t="s">
        <v>1903</v>
      </c>
      <c r="E173" s="20" t="s">
        <v>1904</v>
      </c>
      <c r="F173" s="25" t="s">
        <v>1905</v>
      </c>
      <c r="G173" s="14"/>
    </row>
    <row r="174" spans="2:7">
      <c r="B174" s="22" t="s">
        <v>1859</v>
      </c>
      <c r="C174" s="26" t="s">
        <v>1859</v>
      </c>
      <c r="D174" s="22" t="s">
        <v>1859</v>
      </c>
      <c r="E174" s="22" t="s">
        <v>1859</v>
      </c>
      <c r="F174" s="27" t="s">
        <v>1859</v>
      </c>
    </row>
    <row r="177" spans="2:80" ht="13">
      <c r="B177" s="2" t="s">
        <v>1906</v>
      </c>
      <c r="C177" s="12" t="s">
        <v>1859</v>
      </c>
      <c r="D177" s="2"/>
      <c r="E177" s="2"/>
      <c r="F177" s="14"/>
      <c r="G177" s="14"/>
      <c r="H177" s="14"/>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row>
    <row r="179" spans="2:80" ht="13">
      <c r="B179" s="2" t="s">
        <v>1907</v>
      </c>
    </row>
    <row r="181" spans="2:80" ht="13">
      <c r="B181" s="20" t="s">
        <v>1908</v>
      </c>
      <c r="C181" s="24" t="s">
        <v>1895</v>
      </c>
      <c r="D181" s="2"/>
    </row>
    <row r="182" spans="2:80">
      <c r="B182" s="22" t="s">
        <v>1859</v>
      </c>
      <c r="C182" s="26" t="s">
        <v>1859</v>
      </c>
    </row>
    <row r="185" spans="2:80" ht="13">
      <c r="B185" s="20" t="s">
        <v>1909</v>
      </c>
      <c r="C185" s="24" t="s">
        <v>1910</v>
      </c>
      <c r="D185" s="2"/>
    </row>
    <row r="186" spans="2:80">
      <c r="B186" s="22" t="s">
        <v>1859</v>
      </c>
      <c r="C186" s="26" t="s">
        <v>1859</v>
      </c>
    </row>
    <row r="189" spans="2:80" ht="13">
      <c r="B189" s="2" t="s">
        <v>1911</v>
      </c>
    </row>
    <row r="192" spans="2:80" ht="13">
      <c r="B192" s="2" t="s">
        <v>1914</v>
      </c>
    </row>
    <row r="193" spans="2:7" ht="13">
      <c r="B193" s="20" t="s">
        <v>1887</v>
      </c>
      <c r="C193" s="24" t="s">
        <v>1915</v>
      </c>
      <c r="D193" s="20" t="s">
        <v>1916</v>
      </c>
      <c r="E193" s="20" t="s">
        <v>1917</v>
      </c>
      <c r="F193" s="25" t="s">
        <v>1918</v>
      </c>
      <c r="G193" s="14"/>
    </row>
    <row r="194" spans="2:7">
      <c r="B194" s="22" t="s">
        <v>1859</v>
      </c>
      <c r="C194" s="26" t="s">
        <v>1859</v>
      </c>
      <c r="D194" s="22" t="s">
        <v>1859</v>
      </c>
      <c r="E194" s="22" t="s">
        <v>1859</v>
      </c>
      <c r="F194" s="27" t="s">
        <v>1859</v>
      </c>
    </row>
    <row r="195" spans="2:7">
      <c r="B195" s="1" t="s">
        <v>1919</v>
      </c>
    </row>
  </sheetData>
  <mergeCells count="3">
    <mergeCell ref="B1:E1"/>
    <mergeCell ref="C3:C7"/>
    <mergeCell ref="D3:D7"/>
  </mergeCells>
  <phoneticPr fontId="0" type="noConversion"/>
  <hyperlinks>
    <hyperlink ref="A1" location="Index!A1" display="Index" xr:uid="{886A4A9D-7E07-4BAC-BAAD-4A5DACCB03D6}"/>
  </hyperlinks>
  <pageMargins left="0.75" right="0.75" top="1" bottom="1" header="0.5" footer="0.5"/>
  <headerFooter alignWithMargins="0"/>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664E-DC66-425B-954A-92558D5FC762}">
  <sheetPr codeName="Sheet36"/>
  <dimension ref="A1:CB210"/>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9.81640625" style="1" customWidth="1"/>
    <col min="6" max="6" width="29" style="4" bestFit="1" customWidth="1"/>
    <col min="7" max="7" width="18.1796875" style="4" bestFit="1" customWidth="1"/>
    <col min="8" max="8" width="9.1796875" style="4" bestFit="1"/>
    <col min="9" max="16384" width="9.1796875" style="1"/>
  </cols>
  <sheetData>
    <row r="1" spans="1:9" ht="13">
      <c r="A1" s="3" t="s">
        <v>1693</v>
      </c>
      <c r="B1" s="206" t="s">
        <v>1768</v>
      </c>
      <c r="C1" s="206"/>
      <c r="D1" s="206"/>
      <c r="E1" s="206"/>
    </row>
    <row r="3" spans="1:9" ht="14.5">
      <c r="B3" s="5" t="s">
        <v>1439</v>
      </c>
      <c r="C3" s="207"/>
      <c r="D3" s="208"/>
      <c r="E3" s="6"/>
    </row>
    <row r="4" spans="1:9" ht="14.5">
      <c r="B4" s="7" t="s">
        <v>1440</v>
      </c>
      <c r="C4" s="207"/>
      <c r="D4" s="208"/>
      <c r="E4" s="6"/>
    </row>
    <row r="5" spans="1:9" ht="14.5">
      <c r="B5" s="7" t="s">
        <v>1829</v>
      </c>
      <c r="C5" s="207"/>
      <c r="D5" s="208"/>
      <c r="E5" s="6"/>
    </row>
    <row r="6" spans="1:9" ht="14.5">
      <c r="B6" s="29" t="s">
        <v>1830</v>
      </c>
      <c r="C6" s="207"/>
      <c r="D6" s="208"/>
      <c r="E6" s="6"/>
    </row>
    <row r="7" spans="1:9" ht="29">
      <c r="B7" s="7" t="s">
        <v>1441</v>
      </c>
      <c r="C7" s="207"/>
      <c r="D7" s="208"/>
      <c r="E7" s="6"/>
    </row>
    <row r="8" spans="1:9" ht="29">
      <c r="B8" s="7" t="s">
        <v>1832</v>
      </c>
      <c r="C8" s="8" t="s">
        <v>1833</v>
      </c>
      <c r="D8" s="8" t="s">
        <v>1834</v>
      </c>
      <c r="E8" s="6"/>
    </row>
    <row r="10" spans="1:9">
      <c r="B10" s="1" t="s">
        <v>1847</v>
      </c>
    </row>
    <row r="12" spans="1:9" ht="13">
      <c r="B12" s="10" t="s">
        <v>1835</v>
      </c>
      <c r="C12" s="11" t="s">
        <v>1836</v>
      </c>
      <c r="D12" s="10" t="s">
        <v>1837</v>
      </c>
      <c r="E12" s="10" t="s">
        <v>1838</v>
      </c>
      <c r="F12" s="13" t="s">
        <v>1848</v>
      </c>
      <c r="G12" s="13" t="s">
        <v>1849</v>
      </c>
      <c r="H12" s="13" t="s">
        <v>1850</v>
      </c>
      <c r="I12" s="2" t="s">
        <v>1851</v>
      </c>
    </row>
    <row r="13" spans="1:9" ht="13">
      <c r="B13" s="2" t="s">
        <v>1839</v>
      </c>
    </row>
    <row r="14" spans="1:9" ht="13">
      <c r="B14" s="2" t="s">
        <v>1840</v>
      </c>
    </row>
    <row r="15" spans="1:9">
      <c r="B15" s="1" t="s">
        <v>2945</v>
      </c>
      <c r="C15" s="9" t="s">
        <v>1841</v>
      </c>
      <c r="D15" s="1" t="s">
        <v>2085</v>
      </c>
      <c r="E15" s="1" t="s">
        <v>2086</v>
      </c>
      <c r="F15" s="4">
        <v>349889</v>
      </c>
      <c r="G15" s="4">
        <v>11689.79</v>
      </c>
      <c r="H15" s="4">
        <v>5.69</v>
      </c>
    </row>
    <row r="16" spans="1:9">
      <c r="B16" s="1" t="s">
        <v>3027</v>
      </c>
      <c r="C16" s="9" t="s">
        <v>1841</v>
      </c>
      <c r="D16" s="1" t="s">
        <v>2132</v>
      </c>
      <c r="E16" s="1" t="s">
        <v>2338</v>
      </c>
      <c r="F16" s="4">
        <v>2325000</v>
      </c>
      <c r="G16" s="4">
        <v>8243.2900000000009</v>
      </c>
      <c r="H16" s="4">
        <v>4.01</v>
      </c>
    </row>
    <row r="17" spans="2:8">
      <c r="B17" s="1" t="s">
        <v>3037</v>
      </c>
      <c r="C17" s="9" t="s">
        <v>1841</v>
      </c>
      <c r="D17" s="1" t="s">
        <v>2092</v>
      </c>
      <c r="E17" s="1" t="s">
        <v>2351</v>
      </c>
      <c r="F17" s="4">
        <v>696000</v>
      </c>
      <c r="G17" s="4">
        <v>6567.46</v>
      </c>
      <c r="H17" s="4">
        <v>3.19</v>
      </c>
    </row>
    <row r="18" spans="2:8">
      <c r="B18" s="1" t="s">
        <v>2631</v>
      </c>
      <c r="C18" s="9" t="s">
        <v>1841</v>
      </c>
      <c r="D18" s="1" t="s">
        <v>2194</v>
      </c>
      <c r="E18" s="1" t="s">
        <v>2262</v>
      </c>
      <c r="F18" s="4">
        <v>460000</v>
      </c>
      <c r="G18" s="4">
        <v>5595.9</v>
      </c>
      <c r="H18" s="4">
        <v>2.72</v>
      </c>
    </row>
    <row r="19" spans="2:8">
      <c r="B19" s="1" t="s">
        <v>3026</v>
      </c>
      <c r="C19" s="9" t="s">
        <v>1841</v>
      </c>
      <c r="D19" s="1" t="s">
        <v>2092</v>
      </c>
      <c r="E19" s="1" t="s">
        <v>2337</v>
      </c>
      <c r="F19" s="4">
        <v>47300</v>
      </c>
      <c r="G19" s="4">
        <v>5506.19</v>
      </c>
      <c r="H19" s="4">
        <v>2.68</v>
      </c>
    </row>
    <row r="20" spans="2:8">
      <c r="B20" s="1" t="s">
        <v>3071</v>
      </c>
      <c r="C20" s="9" t="s">
        <v>1841</v>
      </c>
      <c r="D20" s="1" t="s">
        <v>2132</v>
      </c>
      <c r="E20" s="1" t="s">
        <v>2401</v>
      </c>
      <c r="F20" s="4">
        <v>320000</v>
      </c>
      <c r="G20" s="4">
        <v>4925.12</v>
      </c>
      <c r="H20" s="4">
        <v>2.4</v>
      </c>
    </row>
    <row r="21" spans="2:8">
      <c r="B21" s="1" t="s">
        <v>3034</v>
      </c>
      <c r="C21" s="9" t="s">
        <v>1841</v>
      </c>
      <c r="D21" s="1" t="s">
        <v>2132</v>
      </c>
      <c r="E21" s="1" t="s">
        <v>2348</v>
      </c>
      <c r="F21" s="4">
        <v>522143</v>
      </c>
      <c r="G21" s="4">
        <v>4697.46</v>
      </c>
      <c r="H21" s="4">
        <v>2.29</v>
      </c>
    </row>
    <row r="22" spans="2:8">
      <c r="B22" s="1" t="s">
        <v>3156</v>
      </c>
      <c r="C22" s="9" t="s">
        <v>1841</v>
      </c>
      <c r="D22" s="1" t="s">
        <v>2160</v>
      </c>
      <c r="E22" s="1" t="s">
        <v>1071</v>
      </c>
      <c r="F22" s="4">
        <v>640000</v>
      </c>
      <c r="G22" s="4">
        <v>4315.5200000000004</v>
      </c>
      <c r="H22" s="4">
        <v>2.1</v>
      </c>
    </row>
    <row r="23" spans="2:8">
      <c r="B23" s="1" t="s">
        <v>3028</v>
      </c>
      <c r="C23" s="9" t="s">
        <v>1841</v>
      </c>
      <c r="D23" s="1" t="s">
        <v>2092</v>
      </c>
      <c r="E23" s="1" t="s">
        <v>2339</v>
      </c>
      <c r="F23" s="4">
        <v>750000</v>
      </c>
      <c r="G23" s="4">
        <v>4047.75</v>
      </c>
      <c r="H23" s="4">
        <v>1.97</v>
      </c>
    </row>
    <row r="24" spans="2:8">
      <c r="B24" s="1" t="s">
        <v>3044</v>
      </c>
      <c r="C24" s="9" t="s">
        <v>1841</v>
      </c>
      <c r="D24" s="1" t="s">
        <v>2132</v>
      </c>
      <c r="E24" s="1" t="s">
        <v>2359</v>
      </c>
      <c r="F24" s="4">
        <v>1293333</v>
      </c>
      <c r="G24" s="4">
        <v>3976.35</v>
      </c>
      <c r="H24" s="4">
        <v>1.93</v>
      </c>
    </row>
    <row r="25" spans="2:8">
      <c r="B25" s="1" t="s">
        <v>3063</v>
      </c>
      <c r="C25" s="9" t="s">
        <v>1841</v>
      </c>
      <c r="D25" s="1" t="s">
        <v>2140</v>
      </c>
      <c r="E25" s="1" t="s">
        <v>2390</v>
      </c>
      <c r="F25" s="4">
        <v>136168</v>
      </c>
      <c r="G25" s="4">
        <v>3942.61</v>
      </c>
      <c r="H25" s="4">
        <v>1.92</v>
      </c>
    </row>
    <row r="26" spans="2:8">
      <c r="B26" s="1" t="s">
        <v>3284</v>
      </c>
      <c r="C26" s="9" t="s">
        <v>1841</v>
      </c>
      <c r="D26" s="1" t="s">
        <v>2085</v>
      </c>
      <c r="E26" s="1" t="s">
        <v>1393</v>
      </c>
      <c r="F26" s="4">
        <v>377647</v>
      </c>
      <c r="G26" s="4">
        <v>3920.35</v>
      </c>
      <c r="H26" s="4">
        <v>1.91</v>
      </c>
    </row>
    <row r="27" spans="2:8">
      <c r="B27" s="1" t="s">
        <v>3096</v>
      </c>
      <c r="C27" s="9" t="s">
        <v>1841</v>
      </c>
      <c r="D27" s="1" t="s">
        <v>2109</v>
      </c>
      <c r="E27" s="1" t="s">
        <v>2430</v>
      </c>
      <c r="F27" s="4">
        <v>29700</v>
      </c>
      <c r="G27" s="4">
        <v>3720.52</v>
      </c>
      <c r="H27" s="4">
        <v>1.81</v>
      </c>
    </row>
    <row r="28" spans="2:8">
      <c r="B28" s="1" t="s">
        <v>2965</v>
      </c>
      <c r="C28" s="9" t="s">
        <v>1841</v>
      </c>
      <c r="D28" s="1" t="s">
        <v>2142</v>
      </c>
      <c r="E28" s="1" t="s">
        <v>2143</v>
      </c>
      <c r="F28" s="4">
        <v>903458</v>
      </c>
      <c r="G28" s="4">
        <v>3687.92</v>
      </c>
      <c r="H28" s="4">
        <v>1.79</v>
      </c>
    </row>
    <row r="29" spans="2:8">
      <c r="B29" s="1" t="s">
        <v>3072</v>
      </c>
      <c r="C29" s="9" t="s">
        <v>1841</v>
      </c>
      <c r="D29" s="1" t="s">
        <v>2153</v>
      </c>
      <c r="E29" s="1" t="s">
        <v>2402</v>
      </c>
      <c r="F29" s="4">
        <v>1575000</v>
      </c>
      <c r="G29" s="4">
        <v>3572.73</v>
      </c>
      <c r="H29" s="4">
        <v>1.74</v>
      </c>
    </row>
    <row r="30" spans="2:8">
      <c r="B30" s="1" t="s">
        <v>3183</v>
      </c>
      <c r="C30" s="9" t="s">
        <v>1841</v>
      </c>
      <c r="D30" s="1" t="s">
        <v>2153</v>
      </c>
      <c r="E30" s="1" t="s">
        <v>1132</v>
      </c>
      <c r="F30" s="4">
        <v>24048</v>
      </c>
      <c r="G30" s="4">
        <v>3493.93</v>
      </c>
      <c r="H30" s="4">
        <v>1.7</v>
      </c>
    </row>
    <row r="31" spans="2:8">
      <c r="B31" s="1" t="s">
        <v>2639</v>
      </c>
      <c r="C31" s="9" t="s">
        <v>1841</v>
      </c>
      <c r="D31" s="1" t="s">
        <v>2092</v>
      </c>
      <c r="E31" s="1" t="s">
        <v>2273</v>
      </c>
      <c r="F31" s="4">
        <v>1093548</v>
      </c>
      <c r="G31" s="4">
        <v>3491.15</v>
      </c>
      <c r="H31" s="4">
        <v>1.7</v>
      </c>
    </row>
    <row r="32" spans="2:8">
      <c r="B32" s="1" t="s">
        <v>3299</v>
      </c>
      <c r="C32" s="9" t="s">
        <v>1841</v>
      </c>
      <c r="D32" s="1" t="s">
        <v>2153</v>
      </c>
      <c r="E32" s="1" t="s">
        <v>1442</v>
      </c>
      <c r="F32" s="4">
        <v>61500</v>
      </c>
      <c r="G32" s="4">
        <v>3396.34</v>
      </c>
      <c r="H32" s="4">
        <v>1.65</v>
      </c>
    </row>
    <row r="33" spans="2:8">
      <c r="B33" s="1" t="s">
        <v>3300</v>
      </c>
      <c r="C33" s="9" t="s">
        <v>1841</v>
      </c>
      <c r="D33" s="1" t="s">
        <v>2109</v>
      </c>
      <c r="E33" s="1" t="s">
        <v>1443</v>
      </c>
      <c r="F33" s="4">
        <v>92500</v>
      </c>
      <c r="G33" s="4">
        <v>3212.43</v>
      </c>
      <c r="H33" s="4">
        <v>1.56</v>
      </c>
    </row>
    <row r="34" spans="2:8">
      <c r="B34" s="1" t="s">
        <v>3038</v>
      </c>
      <c r="C34" s="9" t="s">
        <v>1841</v>
      </c>
      <c r="D34" s="1" t="s">
        <v>2132</v>
      </c>
      <c r="E34" s="1" t="s">
        <v>2352</v>
      </c>
      <c r="F34" s="4">
        <v>600000</v>
      </c>
      <c r="G34" s="4">
        <v>3192.3</v>
      </c>
      <c r="H34" s="4">
        <v>1.55</v>
      </c>
    </row>
    <row r="35" spans="2:8">
      <c r="B35" s="1" t="s">
        <v>2991</v>
      </c>
      <c r="C35" s="9" t="s">
        <v>1841</v>
      </c>
      <c r="D35" s="1" t="s">
        <v>2140</v>
      </c>
      <c r="E35" s="1" t="s">
        <v>2193</v>
      </c>
      <c r="F35" s="4">
        <v>427755</v>
      </c>
      <c r="G35" s="4">
        <v>3133.95</v>
      </c>
      <c r="H35" s="4">
        <v>1.52</v>
      </c>
    </row>
    <row r="36" spans="2:8">
      <c r="B36" s="1" t="s">
        <v>3138</v>
      </c>
      <c r="C36" s="9" t="s">
        <v>1841</v>
      </c>
      <c r="D36" s="1" t="s">
        <v>2140</v>
      </c>
      <c r="E36" s="1" t="s">
        <v>1653</v>
      </c>
      <c r="F36" s="4">
        <v>80000</v>
      </c>
      <c r="G36" s="4">
        <v>3108.56</v>
      </c>
      <c r="H36" s="4">
        <v>1.51</v>
      </c>
    </row>
    <row r="37" spans="2:8">
      <c r="B37" s="1" t="s">
        <v>3056</v>
      </c>
      <c r="C37" s="9" t="s">
        <v>1841</v>
      </c>
      <c r="D37" s="1" t="s">
        <v>2140</v>
      </c>
      <c r="E37" s="1" t="s">
        <v>2372</v>
      </c>
      <c r="F37" s="4">
        <v>115496</v>
      </c>
      <c r="G37" s="4">
        <v>3100.37</v>
      </c>
      <c r="H37" s="4">
        <v>1.51</v>
      </c>
    </row>
    <row r="38" spans="2:8">
      <c r="B38" s="1" t="s">
        <v>3069</v>
      </c>
      <c r="C38" s="9" t="s">
        <v>1841</v>
      </c>
      <c r="D38" s="1" t="s">
        <v>2160</v>
      </c>
      <c r="E38" s="1" t="s">
        <v>2399</v>
      </c>
      <c r="F38" s="4">
        <v>182000</v>
      </c>
      <c r="G38" s="4">
        <v>3029.39</v>
      </c>
      <c r="H38" s="4">
        <v>1.47</v>
      </c>
    </row>
    <row r="39" spans="2:8">
      <c r="B39" s="1" t="s">
        <v>3188</v>
      </c>
      <c r="C39" s="9" t="s">
        <v>1841</v>
      </c>
      <c r="D39" s="1" t="s">
        <v>2153</v>
      </c>
      <c r="E39" s="1" t="s">
        <v>1141</v>
      </c>
      <c r="F39" s="4">
        <v>90638</v>
      </c>
      <c r="G39" s="4">
        <v>2983.17</v>
      </c>
      <c r="H39" s="4">
        <v>1.45</v>
      </c>
    </row>
    <row r="40" spans="2:8">
      <c r="B40" s="1" t="s">
        <v>3244</v>
      </c>
      <c r="C40" s="9" t="s">
        <v>1841</v>
      </c>
      <c r="D40" s="1" t="s">
        <v>2092</v>
      </c>
      <c r="E40" s="1" t="s">
        <v>1324</v>
      </c>
      <c r="F40" s="4">
        <v>158000</v>
      </c>
      <c r="G40" s="4">
        <v>2983.04</v>
      </c>
      <c r="H40" s="4">
        <v>1.45</v>
      </c>
    </row>
    <row r="41" spans="2:8">
      <c r="B41" s="1" t="s">
        <v>3301</v>
      </c>
      <c r="C41" s="9" t="s">
        <v>1841</v>
      </c>
      <c r="D41" s="1" t="s">
        <v>2140</v>
      </c>
      <c r="E41" s="1" t="s">
        <v>1444</v>
      </c>
      <c r="F41" s="4">
        <v>176700</v>
      </c>
      <c r="G41" s="4">
        <v>2979.34</v>
      </c>
      <c r="H41" s="4">
        <v>1.45</v>
      </c>
    </row>
    <row r="42" spans="2:8">
      <c r="B42" s="1" t="s">
        <v>3040</v>
      </c>
      <c r="C42" s="9" t="s">
        <v>1841</v>
      </c>
      <c r="D42" s="1" t="s">
        <v>2132</v>
      </c>
      <c r="E42" s="1" t="s">
        <v>2355</v>
      </c>
      <c r="F42" s="4">
        <v>775000</v>
      </c>
      <c r="G42" s="4">
        <v>2979.1</v>
      </c>
      <c r="H42" s="4">
        <v>1.45</v>
      </c>
    </row>
    <row r="43" spans="2:8">
      <c r="B43" s="1" t="s">
        <v>3236</v>
      </c>
      <c r="C43" s="9" t="s">
        <v>1841</v>
      </c>
      <c r="D43" s="1" t="s">
        <v>2140</v>
      </c>
      <c r="E43" s="1" t="s">
        <v>1292</v>
      </c>
      <c r="F43" s="4">
        <v>87041</v>
      </c>
      <c r="G43" s="4">
        <v>2780</v>
      </c>
      <c r="H43" s="4">
        <v>1.35</v>
      </c>
    </row>
    <row r="44" spans="2:8">
      <c r="B44" s="1" t="s">
        <v>2968</v>
      </c>
      <c r="C44" s="9" t="s">
        <v>1841</v>
      </c>
      <c r="D44" s="1" t="s">
        <v>2085</v>
      </c>
      <c r="E44" s="1" t="s">
        <v>2146</v>
      </c>
      <c r="F44" s="4">
        <v>1040462</v>
      </c>
      <c r="G44" s="4">
        <v>2761.91</v>
      </c>
      <c r="H44" s="4">
        <v>1.34</v>
      </c>
    </row>
    <row r="45" spans="2:8">
      <c r="B45" s="1" t="s">
        <v>3081</v>
      </c>
      <c r="C45" s="9" t="s">
        <v>1841</v>
      </c>
      <c r="D45" s="1" t="s">
        <v>2160</v>
      </c>
      <c r="E45" s="1" t="s">
        <v>2413</v>
      </c>
      <c r="F45" s="4">
        <v>167000</v>
      </c>
      <c r="G45" s="4">
        <v>2741.47</v>
      </c>
      <c r="H45" s="4">
        <v>1.33</v>
      </c>
    </row>
    <row r="46" spans="2:8">
      <c r="B46" s="1" t="s">
        <v>2960</v>
      </c>
      <c r="C46" s="9" t="s">
        <v>1841</v>
      </c>
      <c r="D46" s="1" t="s">
        <v>2132</v>
      </c>
      <c r="E46" s="1" t="s">
        <v>2133</v>
      </c>
      <c r="F46" s="4">
        <v>1600000</v>
      </c>
      <c r="G46" s="4">
        <v>2544.16</v>
      </c>
      <c r="H46" s="4">
        <v>1.24</v>
      </c>
    </row>
    <row r="47" spans="2:8">
      <c r="B47" s="1" t="s">
        <v>3035</v>
      </c>
      <c r="C47" s="9" t="s">
        <v>1841</v>
      </c>
      <c r="D47" s="1" t="s">
        <v>2079</v>
      </c>
      <c r="E47" s="1" t="s">
        <v>2349</v>
      </c>
      <c r="F47" s="4">
        <v>667500</v>
      </c>
      <c r="G47" s="4">
        <v>2527.8200000000002</v>
      </c>
      <c r="H47" s="4">
        <v>1.23</v>
      </c>
    </row>
    <row r="48" spans="2:8">
      <c r="B48" s="1" t="s">
        <v>3129</v>
      </c>
      <c r="C48" s="9" t="s">
        <v>1841</v>
      </c>
      <c r="D48" s="1" t="s">
        <v>2140</v>
      </c>
      <c r="E48" s="1" t="s">
        <v>1643</v>
      </c>
      <c r="F48" s="4">
        <v>186700</v>
      </c>
      <c r="G48" s="4">
        <v>2511.3000000000002</v>
      </c>
      <c r="H48" s="4">
        <v>1.22</v>
      </c>
    </row>
    <row r="49" spans="2:8">
      <c r="B49" s="1" t="s">
        <v>3285</v>
      </c>
      <c r="C49" s="9" t="s">
        <v>1841</v>
      </c>
      <c r="D49" s="1" t="s">
        <v>2119</v>
      </c>
      <c r="E49" s="1" t="s">
        <v>1394</v>
      </c>
      <c r="F49" s="4">
        <v>8170</v>
      </c>
      <c r="G49" s="4">
        <v>2459.9899999999998</v>
      </c>
      <c r="H49" s="4">
        <v>1.2</v>
      </c>
    </row>
    <row r="50" spans="2:8">
      <c r="B50" s="1" t="s">
        <v>3235</v>
      </c>
      <c r="C50" s="9" t="s">
        <v>1841</v>
      </c>
      <c r="D50" s="1" t="s">
        <v>2085</v>
      </c>
      <c r="E50" s="1" t="s">
        <v>1291</v>
      </c>
      <c r="F50" s="4">
        <v>1123700</v>
      </c>
      <c r="G50" s="4">
        <v>2457.64</v>
      </c>
      <c r="H50" s="4">
        <v>1.2</v>
      </c>
    </row>
    <row r="51" spans="2:8">
      <c r="B51" s="1" t="s">
        <v>3137</v>
      </c>
      <c r="C51" s="9" t="s">
        <v>1841</v>
      </c>
      <c r="D51" s="1" t="s">
        <v>1651</v>
      </c>
      <c r="E51" s="1" t="s">
        <v>1652</v>
      </c>
      <c r="F51" s="4">
        <v>126900</v>
      </c>
      <c r="G51" s="4">
        <v>2433.56</v>
      </c>
      <c r="H51" s="4">
        <v>1.18</v>
      </c>
    </row>
    <row r="52" spans="2:8">
      <c r="B52" s="1" t="s">
        <v>3158</v>
      </c>
      <c r="C52" s="9" t="s">
        <v>1841</v>
      </c>
      <c r="D52" s="1" t="s">
        <v>2160</v>
      </c>
      <c r="E52" s="1" t="s">
        <v>1073</v>
      </c>
      <c r="F52" s="4">
        <v>183832</v>
      </c>
      <c r="G52" s="4">
        <v>2430.44</v>
      </c>
      <c r="H52" s="4">
        <v>1.18</v>
      </c>
    </row>
    <row r="53" spans="2:8">
      <c r="B53" s="1" t="s">
        <v>1445</v>
      </c>
      <c r="C53" s="9" t="s">
        <v>1841</v>
      </c>
      <c r="D53" s="1" t="s">
        <v>1023</v>
      </c>
      <c r="E53" s="1" t="s">
        <v>1446</v>
      </c>
      <c r="F53" s="4">
        <v>92970</v>
      </c>
      <c r="G53" s="4">
        <v>2311.79</v>
      </c>
      <c r="H53" s="4">
        <v>1.1200000000000001</v>
      </c>
    </row>
    <row r="54" spans="2:8">
      <c r="B54" s="1" t="s">
        <v>2992</v>
      </c>
      <c r="C54" s="9" t="s">
        <v>1841</v>
      </c>
      <c r="D54" s="1" t="s">
        <v>2194</v>
      </c>
      <c r="E54" s="1" t="s">
        <v>2195</v>
      </c>
      <c r="F54" s="4">
        <v>1724690</v>
      </c>
      <c r="G54" s="4">
        <v>2293.67</v>
      </c>
      <c r="H54" s="4">
        <v>1.1200000000000001</v>
      </c>
    </row>
    <row r="55" spans="2:8">
      <c r="B55" s="1" t="s">
        <v>3291</v>
      </c>
      <c r="C55" s="9" t="s">
        <v>1841</v>
      </c>
      <c r="D55" s="1" t="s">
        <v>2153</v>
      </c>
      <c r="E55" s="1" t="s">
        <v>1412</v>
      </c>
      <c r="F55" s="4">
        <v>78880</v>
      </c>
      <c r="G55" s="4">
        <v>2288.6999999999998</v>
      </c>
      <c r="H55" s="4">
        <v>1.1100000000000001</v>
      </c>
    </row>
    <row r="56" spans="2:8">
      <c r="B56" s="1" t="s">
        <v>3052</v>
      </c>
      <c r="C56" s="9" t="s">
        <v>1841</v>
      </c>
      <c r="D56" s="1" t="s">
        <v>2205</v>
      </c>
      <c r="E56" s="1" t="s">
        <v>2368</v>
      </c>
      <c r="F56" s="4">
        <v>1000000</v>
      </c>
      <c r="G56" s="4">
        <v>2238.3000000000002</v>
      </c>
      <c r="H56" s="4">
        <v>1.0900000000000001</v>
      </c>
    </row>
    <row r="57" spans="2:8">
      <c r="B57" s="1" t="s">
        <v>3007</v>
      </c>
      <c r="C57" s="9" t="s">
        <v>1841</v>
      </c>
      <c r="D57" s="1" t="s">
        <v>2132</v>
      </c>
      <c r="E57" s="1" t="s">
        <v>2216</v>
      </c>
      <c r="F57" s="4">
        <v>1048729</v>
      </c>
      <c r="G57" s="4">
        <v>2194.0500000000002</v>
      </c>
      <c r="H57" s="4">
        <v>1.07</v>
      </c>
    </row>
    <row r="58" spans="2:8">
      <c r="B58" s="1" t="s">
        <v>3302</v>
      </c>
      <c r="C58" s="9" t="s">
        <v>1841</v>
      </c>
      <c r="D58" s="1" t="s">
        <v>2160</v>
      </c>
      <c r="E58" s="1" t="s">
        <v>1447</v>
      </c>
      <c r="F58" s="4">
        <v>1409174</v>
      </c>
      <c r="G58" s="4">
        <v>2189.4299999999998</v>
      </c>
      <c r="H58" s="4">
        <v>1.07</v>
      </c>
    </row>
    <row r="59" spans="2:8">
      <c r="B59" s="1" t="s">
        <v>1448</v>
      </c>
      <c r="C59" s="9" t="s">
        <v>1841</v>
      </c>
      <c r="D59" s="1" t="s">
        <v>2212</v>
      </c>
      <c r="E59" s="1" t="s">
        <v>1449</v>
      </c>
      <c r="F59" s="4">
        <v>310658</v>
      </c>
      <c r="G59" s="4">
        <v>2095.85</v>
      </c>
      <c r="H59" s="4">
        <v>1.02</v>
      </c>
    </row>
    <row r="60" spans="2:8">
      <c r="B60" s="1" t="s">
        <v>1309</v>
      </c>
      <c r="C60" s="9" t="s">
        <v>1841</v>
      </c>
      <c r="D60" s="1" t="s">
        <v>2085</v>
      </c>
      <c r="E60" s="1" t="s">
        <v>1310</v>
      </c>
      <c r="F60" s="4">
        <v>497556</v>
      </c>
      <c r="G60" s="4">
        <v>2083.02</v>
      </c>
      <c r="H60" s="4">
        <v>1.01</v>
      </c>
    </row>
    <row r="61" spans="2:8">
      <c r="B61" s="1" t="s">
        <v>3303</v>
      </c>
      <c r="C61" s="9" t="s">
        <v>1841</v>
      </c>
      <c r="D61" s="1" t="s">
        <v>2140</v>
      </c>
      <c r="E61" s="1" t="s">
        <v>1450</v>
      </c>
      <c r="F61" s="4">
        <v>207156</v>
      </c>
      <c r="G61" s="4">
        <v>2048.36</v>
      </c>
      <c r="H61" s="4">
        <v>1</v>
      </c>
    </row>
    <row r="62" spans="2:8">
      <c r="B62" s="1" t="s">
        <v>3089</v>
      </c>
      <c r="C62" s="9" t="s">
        <v>1841</v>
      </c>
      <c r="D62" s="1" t="s">
        <v>2085</v>
      </c>
      <c r="E62" s="1" t="s">
        <v>2423</v>
      </c>
      <c r="F62" s="4">
        <v>208159</v>
      </c>
      <c r="G62" s="4">
        <v>2023.51</v>
      </c>
      <c r="H62" s="4">
        <v>0.98</v>
      </c>
    </row>
    <row r="63" spans="2:8">
      <c r="B63" s="1" t="s">
        <v>3292</v>
      </c>
      <c r="C63" s="9" t="s">
        <v>1841</v>
      </c>
      <c r="D63" s="1" t="s">
        <v>2205</v>
      </c>
      <c r="E63" s="1" t="s">
        <v>1413</v>
      </c>
      <c r="F63" s="4">
        <v>5810</v>
      </c>
      <c r="G63" s="4">
        <v>2005.61</v>
      </c>
      <c r="H63" s="4">
        <v>0.98</v>
      </c>
    </row>
    <row r="64" spans="2:8">
      <c r="B64" s="1" t="s">
        <v>2971</v>
      </c>
      <c r="C64" s="9" t="s">
        <v>1841</v>
      </c>
      <c r="D64" s="1" t="s">
        <v>2153</v>
      </c>
      <c r="E64" s="1" t="s">
        <v>2154</v>
      </c>
      <c r="F64" s="4">
        <v>68566</v>
      </c>
      <c r="G64" s="4">
        <v>2003.36</v>
      </c>
      <c r="H64" s="4">
        <v>0.97</v>
      </c>
    </row>
    <row r="65" spans="2:9">
      <c r="B65" s="1" t="s">
        <v>3139</v>
      </c>
      <c r="C65" s="9" t="s">
        <v>1841</v>
      </c>
      <c r="D65" s="1" t="s">
        <v>2140</v>
      </c>
      <c r="E65" s="1" t="s">
        <v>1654</v>
      </c>
      <c r="F65" s="4">
        <v>80323</v>
      </c>
      <c r="G65" s="4">
        <v>1969.92</v>
      </c>
      <c r="H65" s="4">
        <v>0.96</v>
      </c>
    </row>
    <row r="66" spans="2:9">
      <c r="B66" s="1" t="s">
        <v>1451</v>
      </c>
      <c r="C66" s="9" t="s">
        <v>1841</v>
      </c>
      <c r="D66" s="1" t="s">
        <v>2085</v>
      </c>
      <c r="E66" s="1" t="s">
        <v>1452</v>
      </c>
      <c r="F66" s="4">
        <v>172687</v>
      </c>
      <c r="G66" s="4">
        <v>1951.36</v>
      </c>
      <c r="H66" s="4">
        <v>0.95</v>
      </c>
    </row>
    <row r="67" spans="2:9">
      <c r="B67" s="1" t="s">
        <v>3243</v>
      </c>
      <c r="C67" s="9" t="s">
        <v>1841</v>
      </c>
      <c r="D67" s="1" t="s">
        <v>2212</v>
      </c>
      <c r="E67" s="1" t="s">
        <v>1323</v>
      </c>
      <c r="F67" s="4">
        <v>4058441</v>
      </c>
      <c r="G67" s="4">
        <v>1950.08</v>
      </c>
      <c r="H67" s="4">
        <v>0.95</v>
      </c>
    </row>
    <row r="68" spans="2:9">
      <c r="B68" s="1" t="s">
        <v>3286</v>
      </c>
      <c r="C68" s="9" t="s">
        <v>1841</v>
      </c>
      <c r="D68" s="1" t="s">
        <v>2170</v>
      </c>
      <c r="E68" s="1" t="s">
        <v>1395</v>
      </c>
      <c r="F68" s="4">
        <v>29798</v>
      </c>
      <c r="G68" s="4">
        <v>1888</v>
      </c>
      <c r="H68" s="4">
        <v>0.92</v>
      </c>
    </row>
    <row r="69" spans="2:9">
      <c r="B69" s="1" t="s">
        <v>3304</v>
      </c>
      <c r="C69" s="9" t="s">
        <v>1841</v>
      </c>
      <c r="D69" s="1" t="s">
        <v>2153</v>
      </c>
      <c r="E69" s="1" t="s">
        <v>1453</v>
      </c>
      <c r="F69" s="4">
        <v>118136</v>
      </c>
      <c r="G69" s="4">
        <v>1864.3</v>
      </c>
      <c r="H69" s="4">
        <v>0.91</v>
      </c>
    </row>
    <row r="70" spans="2:9">
      <c r="B70" s="1" t="s">
        <v>2663</v>
      </c>
      <c r="C70" s="9" t="s">
        <v>1841</v>
      </c>
      <c r="D70" s="1" t="s">
        <v>2153</v>
      </c>
      <c r="E70" s="1" t="s">
        <v>2296</v>
      </c>
      <c r="F70" s="4">
        <v>24580</v>
      </c>
      <c r="G70" s="4">
        <v>1794.71</v>
      </c>
      <c r="H70" s="4">
        <v>0.87</v>
      </c>
    </row>
    <row r="71" spans="2:9">
      <c r="B71" s="1" t="s">
        <v>3143</v>
      </c>
      <c r="C71" s="9" t="s">
        <v>1841</v>
      </c>
      <c r="D71" s="1" t="s">
        <v>2094</v>
      </c>
      <c r="E71" s="1" t="s">
        <v>1658</v>
      </c>
      <c r="F71" s="4">
        <v>215535</v>
      </c>
      <c r="G71" s="4">
        <v>1733.98</v>
      </c>
      <c r="H71" s="4">
        <v>0.84</v>
      </c>
    </row>
    <row r="72" spans="2:9">
      <c r="B72" s="1" t="s">
        <v>3095</v>
      </c>
      <c r="C72" s="9" t="s">
        <v>1841</v>
      </c>
      <c r="D72" s="1" t="s">
        <v>2085</v>
      </c>
      <c r="E72" s="1" t="s">
        <v>2429</v>
      </c>
      <c r="F72" s="4">
        <v>245000</v>
      </c>
      <c r="G72" s="4">
        <v>1710.59</v>
      </c>
      <c r="H72" s="4">
        <v>0.83</v>
      </c>
    </row>
    <row r="73" spans="2:9">
      <c r="B73" s="1" t="s">
        <v>1454</v>
      </c>
      <c r="C73" s="9" t="s">
        <v>1841</v>
      </c>
      <c r="D73" s="1" t="s">
        <v>1023</v>
      </c>
      <c r="E73" s="1" t="s">
        <v>1455</v>
      </c>
      <c r="F73" s="4">
        <v>377384</v>
      </c>
      <c r="G73" s="4">
        <v>1687.85</v>
      </c>
      <c r="H73" s="4">
        <v>0.82</v>
      </c>
    </row>
    <row r="74" spans="2:9">
      <c r="B74" s="1" t="s">
        <v>2139</v>
      </c>
      <c r="C74" s="9" t="s">
        <v>1841</v>
      </c>
      <c r="D74" s="1" t="s">
        <v>2140</v>
      </c>
      <c r="E74" s="1" t="s">
        <v>2141</v>
      </c>
      <c r="F74" s="4">
        <v>468988</v>
      </c>
      <c r="G74" s="4">
        <v>1676.87</v>
      </c>
      <c r="H74" s="4">
        <v>0.82</v>
      </c>
    </row>
    <row r="75" spans="2:9">
      <c r="B75" s="1" t="s">
        <v>2938</v>
      </c>
      <c r="C75" s="9" t="s">
        <v>1841</v>
      </c>
      <c r="D75" s="1" t="s">
        <v>2153</v>
      </c>
      <c r="E75" s="1" t="s">
        <v>1412</v>
      </c>
      <c r="F75" s="4">
        <v>78880</v>
      </c>
      <c r="G75" s="4">
        <v>1668.86</v>
      </c>
      <c r="H75" s="4">
        <v>0.81</v>
      </c>
    </row>
    <row r="76" spans="2:9">
      <c r="B76" s="1" t="s">
        <v>3287</v>
      </c>
      <c r="C76" s="9" t="s">
        <v>1841</v>
      </c>
      <c r="D76" s="1" t="s">
        <v>2212</v>
      </c>
      <c r="E76" s="1" t="s">
        <v>1396</v>
      </c>
      <c r="F76" s="4">
        <v>490000</v>
      </c>
      <c r="G76" s="4">
        <v>1483.48</v>
      </c>
      <c r="H76" s="4">
        <v>0.72</v>
      </c>
    </row>
    <row r="77" spans="2:9">
      <c r="B77" s="1" t="s">
        <v>2147</v>
      </c>
      <c r="C77" s="9" t="s">
        <v>1841</v>
      </c>
      <c r="D77" s="1" t="s">
        <v>2109</v>
      </c>
      <c r="E77" s="1" t="s">
        <v>2148</v>
      </c>
      <c r="F77" s="4">
        <v>816702</v>
      </c>
      <c r="G77" s="4">
        <v>1332.12</v>
      </c>
      <c r="H77" s="4">
        <v>0.65</v>
      </c>
    </row>
    <row r="78" spans="2:9">
      <c r="B78" s="1" t="s">
        <v>3305</v>
      </c>
      <c r="C78" s="9" t="s">
        <v>1841</v>
      </c>
      <c r="D78" s="1" t="s">
        <v>2124</v>
      </c>
      <c r="E78" s="1" t="s">
        <v>1456</v>
      </c>
      <c r="F78" s="4">
        <v>124000</v>
      </c>
      <c r="G78" s="4">
        <v>562.34</v>
      </c>
      <c r="H78" s="4">
        <v>0.27</v>
      </c>
    </row>
    <row r="79" spans="2:9">
      <c r="B79" s="1" t="s">
        <v>3036</v>
      </c>
      <c r="C79" s="9" t="s">
        <v>1841</v>
      </c>
      <c r="D79" s="1" t="s">
        <v>2092</v>
      </c>
      <c r="E79" s="1" t="s">
        <v>2350</v>
      </c>
      <c r="F79" s="4">
        <v>5262</v>
      </c>
      <c r="G79" s="4">
        <v>144.05000000000001</v>
      </c>
      <c r="H79" s="4">
        <v>7.0000000000000007E-2</v>
      </c>
    </row>
    <row r="80" spans="2:9" ht="13">
      <c r="B80" s="10" t="s">
        <v>1835</v>
      </c>
      <c r="C80" s="11" t="s">
        <v>1836</v>
      </c>
      <c r="D80" s="10" t="s">
        <v>1837</v>
      </c>
      <c r="E80" s="10" t="s">
        <v>1838</v>
      </c>
      <c r="F80" s="13" t="s">
        <v>1848</v>
      </c>
      <c r="G80" s="13" t="s">
        <v>1849</v>
      </c>
      <c r="H80" s="13" t="s">
        <v>1850</v>
      </c>
      <c r="I80" s="2" t="s">
        <v>1851</v>
      </c>
    </row>
    <row r="81" spans="2:8" ht="13">
      <c r="B81" s="2" t="s">
        <v>1839</v>
      </c>
    </row>
    <row r="82" spans="2:8" ht="13">
      <c r="B82" s="2" t="s">
        <v>2158</v>
      </c>
    </row>
    <row r="83" spans="2:8">
      <c r="B83" s="1" t="s">
        <v>2159</v>
      </c>
      <c r="C83" s="9" t="s">
        <v>1841</v>
      </c>
      <c r="D83" s="1" t="s">
        <v>2160</v>
      </c>
      <c r="E83" s="1" t="s">
        <v>2161</v>
      </c>
      <c r="F83" s="4">
        <v>575247</v>
      </c>
      <c r="G83" s="4">
        <v>1665.05</v>
      </c>
      <c r="H83" s="4">
        <v>0.81</v>
      </c>
    </row>
    <row r="84" spans="2:8" ht="13">
      <c r="B84" s="2" t="s">
        <v>1844</v>
      </c>
      <c r="C84" s="12"/>
      <c r="D84" s="2"/>
      <c r="E84" s="2"/>
      <c r="F84" s="14"/>
      <c r="G84" s="14">
        <f>SUM(G12:G83)</f>
        <v>195999.52999999988</v>
      </c>
      <c r="H84" s="14">
        <f>SUM(H12:H83)</f>
        <v>95.330000000000027</v>
      </c>
    </row>
    <row r="85" spans="2:8" ht="13">
      <c r="B85" s="2" t="s">
        <v>1845</v>
      </c>
      <c r="C85" s="12"/>
      <c r="D85" s="2"/>
      <c r="E85" s="2"/>
      <c r="F85" s="14"/>
      <c r="G85" s="14">
        <v>5387.12</v>
      </c>
      <c r="H85" s="14">
        <v>2.62</v>
      </c>
    </row>
    <row r="86" spans="2:8" ht="13">
      <c r="B86" s="2" t="s">
        <v>1846</v>
      </c>
      <c r="C86" s="12"/>
      <c r="D86" s="2"/>
      <c r="E86" s="2"/>
      <c r="F86" s="14"/>
      <c r="G86" s="14">
        <f>G84+G85</f>
        <v>201386.64999999988</v>
      </c>
      <c r="H86" s="14">
        <f>H84+H85</f>
        <v>97.950000000000031</v>
      </c>
    </row>
    <row r="87" spans="2:8" ht="13">
      <c r="B87" s="2" t="s">
        <v>2051</v>
      </c>
      <c r="C87" s="12"/>
      <c r="D87" s="2"/>
      <c r="E87" s="2"/>
      <c r="F87" s="14"/>
      <c r="G87" s="14">
        <f>G88-G86</f>
        <v>4188.2093249201134</v>
      </c>
      <c r="H87" s="14">
        <f>H88-H86</f>
        <v>2.0499999999999687</v>
      </c>
    </row>
    <row r="88" spans="2:8" ht="13">
      <c r="B88" s="2" t="s">
        <v>1853</v>
      </c>
      <c r="C88" s="12"/>
      <c r="D88" s="2"/>
      <c r="E88" s="2"/>
      <c r="F88" s="14"/>
      <c r="G88" s="14">
        <v>205574.85932491999</v>
      </c>
      <c r="H88" s="14">
        <v>100</v>
      </c>
    </row>
    <row r="89" spans="2:8">
      <c r="B89" s="1" t="s">
        <v>1854</v>
      </c>
    </row>
    <row r="90" spans="2:8" ht="13">
      <c r="B90" s="2" t="s">
        <v>1855</v>
      </c>
    </row>
    <row r="91" spans="2:8" ht="13">
      <c r="B91" s="2" t="s">
        <v>1856</v>
      </c>
      <c r="C91" s="9" t="s">
        <v>1857</v>
      </c>
    </row>
    <row r="92" spans="2:8" ht="13">
      <c r="B92" s="2" t="s">
        <v>1860</v>
      </c>
      <c r="C92" s="9" t="s">
        <v>1859</v>
      </c>
    </row>
    <row r="93" spans="2:8" ht="13">
      <c r="B93" s="2" t="s">
        <v>1861</v>
      </c>
      <c r="C93" s="9" t="s">
        <v>1859</v>
      </c>
    </row>
    <row r="94" spans="2:8" ht="13">
      <c r="B94" s="2" t="s">
        <v>1862</v>
      </c>
      <c r="C94" s="9" t="s">
        <v>1863</v>
      </c>
    </row>
    <row r="95" spans="2:8" ht="13">
      <c r="B95" s="2" t="s">
        <v>1457</v>
      </c>
      <c r="C95" s="12"/>
    </row>
    <row r="96" spans="2:8" ht="13">
      <c r="B96" s="2" t="s">
        <v>1458</v>
      </c>
      <c r="C96" s="12"/>
    </row>
    <row r="97" spans="2:3" ht="13">
      <c r="B97" s="2" t="s">
        <v>1459</v>
      </c>
      <c r="C97" s="12"/>
    </row>
    <row r="98" spans="2:3" ht="13">
      <c r="B98" s="2" t="s">
        <v>1460</v>
      </c>
      <c r="C98" s="12"/>
    </row>
    <row r="99" spans="2:3" ht="13">
      <c r="B99" s="2" t="s">
        <v>1461</v>
      </c>
      <c r="C99" s="12"/>
    </row>
    <row r="100" spans="2:3" ht="13">
      <c r="B100" s="2" t="s">
        <v>1462</v>
      </c>
      <c r="C100" s="12"/>
    </row>
    <row r="101" spans="2:3" ht="13">
      <c r="B101" s="2" t="s">
        <v>1463</v>
      </c>
      <c r="C101" s="12"/>
    </row>
    <row r="102" spans="2:3" ht="13">
      <c r="B102" s="2" t="s">
        <v>1464</v>
      </c>
      <c r="C102" s="12"/>
    </row>
    <row r="103" spans="2:3" ht="13">
      <c r="B103" s="2" t="s">
        <v>2073</v>
      </c>
      <c r="C103" s="12"/>
    </row>
    <row r="104" spans="2:3">
      <c r="B104" s="1" t="s">
        <v>1873</v>
      </c>
    </row>
    <row r="105" spans="2:3">
      <c r="B105" s="1" t="s">
        <v>2054</v>
      </c>
    </row>
    <row r="108" spans="2:3" ht="14.5">
      <c r="B108" s="37" t="s">
        <v>2055</v>
      </c>
      <c r="C108" s="39"/>
    </row>
    <row r="109" spans="2:3" ht="14.5">
      <c r="B109" s="37" t="s">
        <v>2056</v>
      </c>
      <c r="C109" s="40" t="s">
        <v>2057</v>
      </c>
    </row>
    <row r="110" spans="2:3" ht="14.5">
      <c r="B110" s="16" t="s">
        <v>2058</v>
      </c>
      <c r="C110" s="17" t="s">
        <v>2059</v>
      </c>
    </row>
    <row r="111" spans="2:3" ht="14.5">
      <c r="B111" s="16" t="s">
        <v>2060</v>
      </c>
      <c r="C111" s="17" t="s">
        <v>2059</v>
      </c>
    </row>
    <row r="112" spans="2:3" ht="14.5">
      <c r="B112" s="16" t="s">
        <v>2061</v>
      </c>
      <c r="C112" s="17" t="s">
        <v>2059</v>
      </c>
    </row>
    <row r="113" spans="2:7" ht="14.5">
      <c r="B113" s="16" t="s">
        <v>2062</v>
      </c>
      <c r="C113" s="17" t="s">
        <v>2059</v>
      </c>
    </row>
    <row r="114" spans="2:7" ht="14.5">
      <c r="B114" s="16" t="s">
        <v>2063</v>
      </c>
      <c r="C114" s="17" t="s">
        <v>2059</v>
      </c>
    </row>
    <row r="115" spans="2:7" ht="14.5">
      <c r="B115" s="16" t="s">
        <v>2064</v>
      </c>
      <c r="C115" s="17" t="s">
        <v>2059</v>
      </c>
    </row>
    <row r="116" spans="2:7" ht="14.5">
      <c r="B116" s="37" t="s">
        <v>2065</v>
      </c>
      <c r="C116" s="39" t="s">
        <v>2059</v>
      </c>
    </row>
    <row r="118" spans="2:7" ht="14.5">
      <c r="B118" s="16" t="s">
        <v>1882</v>
      </c>
      <c r="C118" s="17"/>
      <c r="D118" s="16"/>
    </row>
    <row r="119" spans="2:7" ht="29">
      <c r="B119" s="19" t="s">
        <v>1883</v>
      </c>
      <c r="C119" s="18" t="s">
        <v>1884</v>
      </c>
      <c r="D119" s="19" t="s">
        <v>1885</v>
      </c>
    </row>
    <row r="120" spans="2:7" ht="14.5">
      <c r="B120" s="16" t="s">
        <v>1859</v>
      </c>
      <c r="C120" s="17" t="s">
        <v>1859</v>
      </c>
      <c r="D120" s="16" t="s">
        <v>1859</v>
      </c>
    </row>
    <row r="122" spans="2:7" ht="13">
      <c r="B122" s="20" t="s">
        <v>1886</v>
      </c>
      <c r="C122" s="21">
        <v>45777</v>
      </c>
      <c r="D122" s="22"/>
      <c r="E122" s="22"/>
      <c r="F122" s="23"/>
    </row>
    <row r="123" spans="2:7" ht="13">
      <c r="B123" s="20" t="s">
        <v>1887</v>
      </c>
      <c r="C123" s="24" t="s">
        <v>1888</v>
      </c>
      <c r="D123" s="20" t="s">
        <v>1889</v>
      </c>
      <c r="E123" s="20" t="s">
        <v>1890</v>
      </c>
      <c r="F123" s="25" t="s">
        <v>1891</v>
      </c>
      <c r="G123" s="14"/>
    </row>
    <row r="124" spans="2:7">
      <c r="B124" s="22" t="s">
        <v>1859</v>
      </c>
      <c r="C124" s="26" t="s">
        <v>1859</v>
      </c>
      <c r="D124" s="22" t="s">
        <v>1859</v>
      </c>
      <c r="E124" s="22" t="s">
        <v>1859</v>
      </c>
      <c r="F124" s="27" t="s">
        <v>1859</v>
      </c>
    </row>
    <row r="127" spans="2:7" ht="13">
      <c r="B127" s="2" t="s">
        <v>1892</v>
      </c>
    </row>
    <row r="128" spans="2:7" ht="13">
      <c r="B128" s="2"/>
    </row>
    <row r="129" spans="2:6" ht="13">
      <c r="B129" s="2" t="s">
        <v>1893</v>
      </c>
    </row>
    <row r="130" spans="2:6" ht="13">
      <c r="B130" s="20" t="s">
        <v>1894</v>
      </c>
      <c r="C130" s="24" t="s">
        <v>1895</v>
      </c>
      <c r="D130" s="2"/>
    </row>
    <row r="131" spans="2:6">
      <c r="B131" s="22" t="s">
        <v>1859</v>
      </c>
      <c r="C131" s="26" t="s">
        <v>1859</v>
      </c>
    </row>
    <row r="133" spans="2:6" ht="13">
      <c r="B133" s="20" t="s">
        <v>1896</v>
      </c>
      <c r="C133" s="24" t="s">
        <v>1895</v>
      </c>
    </row>
    <row r="134" spans="2:6">
      <c r="B134" s="22" t="s">
        <v>1859</v>
      </c>
      <c r="C134" s="26" t="s">
        <v>1859</v>
      </c>
    </row>
    <row r="136" spans="2:6" ht="13">
      <c r="B136" s="20" t="s">
        <v>1897</v>
      </c>
      <c r="C136" s="24" t="s">
        <v>1898</v>
      </c>
    </row>
    <row r="137" spans="2:6">
      <c r="B137" s="22" t="s">
        <v>1859</v>
      </c>
      <c r="C137" s="26" t="s">
        <v>1859</v>
      </c>
    </row>
    <row r="139" spans="2:6" ht="13">
      <c r="B139" s="20" t="s">
        <v>1899</v>
      </c>
      <c r="C139" s="24" t="s">
        <v>1898</v>
      </c>
    </row>
    <row r="140" spans="2:6">
      <c r="B140" s="22" t="s">
        <v>1859</v>
      </c>
      <c r="C140" s="26" t="s">
        <v>1859</v>
      </c>
    </row>
    <row r="142" spans="2:6" ht="13">
      <c r="B142" s="20" t="s">
        <v>1900</v>
      </c>
      <c r="C142" s="24" t="s">
        <v>1859</v>
      </c>
    </row>
    <row r="144" spans="2:6" ht="13">
      <c r="B144" s="20" t="s">
        <v>1901</v>
      </c>
      <c r="C144" s="21">
        <v>45777</v>
      </c>
      <c r="D144" s="22"/>
      <c r="E144" s="22"/>
      <c r="F144" s="23"/>
    </row>
    <row r="145" spans="2:7" ht="13">
      <c r="B145" s="20" t="s">
        <v>1887</v>
      </c>
      <c r="C145" s="24" t="s">
        <v>1888</v>
      </c>
      <c r="D145" s="20" t="s">
        <v>1889</v>
      </c>
      <c r="E145" s="20" t="s">
        <v>1890</v>
      </c>
      <c r="F145" s="25" t="s">
        <v>1891</v>
      </c>
      <c r="G145" s="14"/>
    </row>
    <row r="146" spans="2:7">
      <c r="B146" s="22" t="s">
        <v>1859</v>
      </c>
      <c r="C146" s="26" t="s">
        <v>1859</v>
      </c>
      <c r="D146" s="22" t="s">
        <v>1859</v>
      </c>
      <c r="E146" s="22" t="s">
        <v>1859</v>
      </c>
      <c r="F146" s="27" t="s">
        <v>1859</v>
      </c>
    </row>
    <row r="147" spans="2:7" ht="13">
      <c r="B147" s="2" t="s">
        <v>1892</v>
      </c>
    </row>
    <row r="148" spans="2:7" ht="13">
      <c r="B148" s="2"/>
    </row>
    <row r="149" spans="2:7" ht="13">
      <c r="B149" s="2" t="s">
        <v>1893</v>
      </c>
    </row>
    <row r="150" spans="2:7" ht="13">
      <c r="B150" s="20" t="s">
        <v>1894</v>
      </c>
      <c r="C150" s="24" t="s">
        <v>1895</v>
      </c>
      <c r="D150" s="2"/>
    </row>
    <row r="151" spans="2:7">
      <c r="B151" s="22" t="s">
        <v>1859</v>
      </c>
      <c r="C151" s="26" t="s">
        <v>1859</v>
      </c>
    </row>
    <row r="153" spans="2:7" ht="13">
      <c r="B153" s="20" t="s">
        <v>1896</v>
      </c>
      <c r="C153" s="24" t="s">
        <v>1895</v>
      </c>
    </row>
    <row r="154" spans="2:7">
      <c r="B154" s="22" t="s">
        <v>1859</v>
      </c>
      <c r="C154" s="26" t="s">
        <v>1859</v>
      </c>
    </row>
    <row r="156" spans="2:7" ht="13">
      <c r="B156" s="20" t="s">
        <v>1897</v>
      </c>
      <c r="C156" s="24" t="s">
        <v>1898</v>
      </c>
    </row>
    <row r="157" spans="2:7">
      <c r="B157" s="22" t="s">
        <v>1859</v>
      </c>
      <c r="C157" s="26" t="s">
        <v>1859</v>
      </c>
    </row>
    <row r="159" spans="2:7" ht="13">
      <c r="B159" s="20" t="s">
        <v>1899</v>
      </c>
      <c r="C159" s="24" t="s">
        <v>1898</v>
      </c>
    </row>
    <row r="160" spans="2:7">
      <c r="B160" s="22" t="s">
        <v>1859</v>
      </c>
      <c r="C160" s="26" t="s">
        <v>1859</v>
      </c>
    </row>
    <row r="162" spans="2:80" ht="13">
      <c r="B162" s="20" t="s">
        <v>1900</v>
      </c>
      <c r="C162" s="24" t="s">
        <v>1859</v>
      </c>
    </row>
    <row r="165" spans="2:80" ht="13">
      <c r="B165" s="2" t="s">
        <v>1902</v>
      </c>
    </row>
    <row r="167" spans="2:80" ht="13">
      <c r="B167" s="20" t="s">
        <v>1887</v>
      </c>
      <c r="C167" s="24" t="s">
        <v>1903</v>
      </c>
      <c r="D167" s="20" t="s">
        <v>1904</v>
      </c>
      <c r="E167" s="20" t="s">
        <v>1905</v>
      </c>
      <c r="F167" s="14"/>
    </row>
    <row r="168" spans="2:80">
      <c r="B168" s="22" t="s">
        <v>1859</v>
      </c>
      <c r="C168" s="26" t="s">
        <v>1859</v>
      </c>
      <c r="D168" s="22" t="s">
        <v>1859</v>
      </c>
      <c r="E168" s="22" t="s">
        <v>1859</v>
      </c>
    </row>
    <row r="171" spans="2:80" ht="13">
      <c r="B171" s="2" t="s">
        <v>1906</v>
      </c>
      <c r="C171" s="12" t="s">
        <v>1859</v>
      </c>
      <c r="D171" s="2"/>
      <c r="E171" s="2"/>
      <c r="F171" s="14"/>
      <c r="G171" s="14"/>
      <c r="H171" s="14"/>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row>
    <row r="173" spans="2:80" ht="13">
      <c r="B173" s="2" t="s">
        <v>1907</v>
      </c>
    </row>
    <row r="175" spans="2:80" ht="13">
      <c r="B175" s="20" t="s">
        <v>1908</v>
      </c>
      <c r="C175" s="24" t="s">
        <v>1895</v>
      </c>
      <c r="D175" s="2"/>
    </row>
    <row r="176" spans="2:80">
      <c r="B176" s="22" t="s">
        <v>1859</v>
      </c>
      <c r="C176" s="26" t="s">
        <v>1859</v>
      </c>
    </row>
    <row r="179" spans="2:80" ht="13">
      <c r="B179" s="20" t="s">
        <v>1909</v>
      </c>
      <c r="C179" s="24" t="s">
        <v>1910</v>
      </c>
      <c r="D179" s="2"/>
    </row>
    <row r="180" spans="2:80">
      <c r="B180" s="22" t="s">
        <v>1859</v>
      </c>
      <c r="C180" s="26" t="s">
        <v>1859</v>
      </c>
    </row>
    <row r="183" spans="2:80" ht="13">
      <c r="B183" s="2" t="s">
        <v>1911</v>
      </c>
    </row>
    <row r="186" spans="2:80" ht="13">
      <c r="B186" s="2" t="s">
        <v>1912</v>
      </c>
    </row>
    <row r="188" spans="2:80" ht="13">
      <c r="B188" s="20" t="s">
        <v>1887</v>
      </c>
      <c r="C188" s="24" t="s">
        <v>1913</v>
      </c>
      <c r="D188" s="20" t="s">
        <v>1903</v>
      </c>
      <c r="E188" s="20" t="s">
        <v>1904</v>
      </c>
      <c r="F188" s="25" t="s">
        <v>1905</v>
      </c>
      <c r="G188" s="14"/>
    </row>
    <row r="189" spans="2:80">
      <c r="B189" s="22" t="s">
        <v>1859</v>
      </c>
      <c r="C189" s="26" t="s">
        <v>1859</v>
      </c>
      <c r="D189" s="22" t="s">
        <v>1859</v>
      </c>
      <c r="E189" s="22" t="s">
        <v>1859</v>
      </c>
      <c r="F189" s="27" t="s">
        <v>1859</v>
      </c>
    </row>
    <row r="192" spans="2:80" ht="13">
      <c r="B192" s="2" t="s">
        <v>1906</v>
      </c>
      <c r="C192" s="12" t="s">
        <v>1859</v>
      </c>
      <c r="D192" s="2"/>
      <c r="E192" s="2"/>
      <c r="F192" s="14"/>
      <c r="G192" s="14"/>
      <c r="H192" s="14"/>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row>
    <row r="194" spans="2:7" ht="13">
      <c r="B194" s="2" t="s">
        <v>1907</v>
      </c>
    </row>
    <row r="196" spans="2:7" ht="13">
      <c r="B196" s="20" t="s">
        <v>1908</v>
      </c>
      <c r="C196" s="24" t="s">
        <v>1895</v>
      </c>
      <c r="D196" s="2"/>
    </row>
    <row r="197" spans="2:7">
      <c r="B197" s="22" t="s">
        <v>1859</v>
      </c>
      <c r="C197" s="26" t="s">
        <v>1859</v>
      </c>
    </row>
    <row r="200" spans="2:7" ht="13">
      <c r="B200" s="20" t="s">
        <v>1909</v>
      </c>
      <c r="C200" s="24" t="s">
        <v>1910</v>
      </c>
      <c r="D200" s="2"/>
    </row>
    <row r="201" spans="2:7">
      <c r="B201" s="22" t="s">
        <v>1859</v>
      </c>
      <c r="C201" s="26" t="s">
        <v>1859</v>
      </c>
    </row>
    <row r="204" spans="2:7" ht="13">
      <c r="B204" s="2" t="s">
        <v>1911</v>
      </c>
    </row>
    <row r="207" spans="2:7" ht="13">
      <c r="B207" s="2" t="s">
        <v>1914</v>
      </c>
    </row>
    <row r="208" spans="2:7" ht="13">
      <c r="B208" s="20" t="s">
        <v>1887</v>
      </c>
      <c r="C208" s="24" t="s">
        <v>1915</v>
      </c>
      <c r="D208" s="20" t="s">
        <v>1916</v>
      </c>
      <c r="E208" s="20" t="s">
        <v>1917</v>
      </c>
      <c r="F208" s="25" t="s">
        <v>1918</v>
      </c>
      <c r="G208" s="14"/>
    </row>
    <row r="209" spans="2:6">
      <c r="B209" s="22" t="s">
        <v>1859</v>
      </c>
      <c r="C209" s="26" t="s">
        <v>1859</v>
      </c>
      <c r="D209" s="22" t="s">
        <v>1859</v>
      </c>
      <c r="E209" s="22" t="s">
        <v>1859</v>
      </c>
      <c r="F209" s="27" t="s">
        <v>1859</v>
      </c>
    </row>
    <row r="210" spans="2:6">
      <c r="B210" s="1" t="s">
        <v>1919</v>
      </c>
    </row>
  </sheetData>
  <mergeCells count="3">
    <mergeCell ref="B1:E1"/>
    <mergeCell ref="C3:C7"/>
    <mergeCell ref="D3:D7"/>
  </mergeCells>
  <phoneticPr fontId="0" type="noConversion"/>
  <hyperlinks>
    <hyperlink ref="A1" location="Index!A1" display="Index" xr:uid="{2E60953B-5A60-4609-88DA-4DDD7E998E80}"/>
  </hyperlinks>
  <pageMargins left="0.75" right="0.75" top="1" bottom="1" header="0.5" footer="0.5"/>
  <headerFooter alignWithMargins="0"/>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8E144-1B2F-4290-9CF2-4159D062AB4C}">
  <sheetPr codeName="Sheet35"/>
  <dimension ref="A1:CB180"/>
  <sheetViews>
    <sheetView workbookViewId="0">
      <selection activeCell="B10" sqref="B10"/>
    </sheetView>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20.1796875" style="1" customWidth="1"/>
    <col min="6" max="6" width="29" style="4" bestFit="1" customWidth="1"/>
    <col min="7" max="7" width="18.1796875" style="4" bestFit="1" customWidth="1"/>
    <col min="8" max="8" width="9.1796875" style="4"/>
    <col min="9" max="16384" width="9.1796875" style="1"/>
  </cols>
  <sheetData>
    <row r="1" spans="1:9" ht="13">
      <c r="A1" s="3" t="s">
        <v>1693</v>
      </c>
      <c r="B1" s="206" t="s">
        <v>1766</v>
      </c>
      <c r="C1" s="206"/>
      <c r="D1" s="206"/>
      <c r="E1" s="206"/>
    </row>
    <row r="3" spans="1:9" ht="14.5">
      <c r="B3" s="5" t="s">
        <v>1466</v>
      </c>
      <c r="C3" s="207"/>
      <c r="D3" s="208"/>
      <c r="E3" s="6"/>
    </row>
    <row r="4" spans="1:9" ht="14.5">
      <c r="B4" s="7" t="s">
        <v>1467</v>
      </c>
      <c r="C4" s="207"/>
      <c r="D4" s="208"/>
      <c r="E4" s="6"/>
    </row>
    <row r="5" spans="1:9" ht="14.5">
      <c r="B5" s="7" t="s">
        <v>1829</v>
      </c>
      <c r="C5" s="207"/>
      <c r="D5" s="208"/>
      <c r="E5" s="6"/>
    </row>
    <row r="6" spans="1:9" ht="14.5">
      <c r="B6" s="29" t="s">
        <v>1830</v>
      </c>
      <c r="C6" s="207"/>
      <c r="D6" s="208"/>
      <c r="E6" s="6"/>
    </row>
    <row r="7" spans="1:9" ht="29">
      <c r="B7" s="29" t="s">
        <v>1468</v>
      </c>
      <c r="C7" s="207"/>
      <c r="D7" s="208"/>
      <c r="E7" s="6"/>
    </row>
    <row r="8" spans="1:9" ht="29">
      <c r="B8" s="7" t="s">
        <v>1832</v>
      </c>
      <c r="C8" s="8" t="s">
        <v>1833</v>
      </c>
      <c r="D8" s="8" t="s">
        <v>1834</v>
      </c>
      <c r="E8" s="6"/>
    </row>
    <row r="10" spans="1:9">
      <c r="B10" s="1" t="s">
        <v>1847</v>
      </c>
    </row>
    <row r="12" spans="1:9" ht="13">
      <c r="B12" s="10" t="s">
        <v>1835</v>
      </c>
      <c r="C12" s="11" t="s">
        <v>1836</v>
      </c>
      <c r="D12" s="10" t="s">
        <v>1837</v>
      </c>
      <c r="E12" s="10" t="s">
        <v>1838</v>
      </c>
      <c r="F12" s="13" t="s">
        <v>1848</v>
      </c>
      <c r="G12" s="13" t="s">
        <v>1849</v>
      </c>
      <c r="H12" s="13" t="s">
        <v>1850</v>
      </c>
      <c r="I12" s="2" t="s">
        <v>1851</v>
      </c>
    </row>
    <row r="13" spans="1:9" ht="13">
      <c r="B13" s="2" t="s">
        <v>1839</v>
      </c>
    </row>
    <row r="14" spans="1:9" ht="13">
      <c r="B14" s="2" t="s">
        <v>1840</v>
      </c>
    </row>
    <row r="15" spans="1:9">
      <c r="B15" s="1" t="s">
        <v>3110</v>
      </c>
      <c r="C15" s="9" t="s">
        <v>1841</v>
      </c>
      <c r="D15" s="1" t="s">
        <v>2098</v>
      </c>
      <c r="E15" s="1" t="s">
        <v>1020</v>
      </c>
      <c r="F15" s="4">
        <v>854300</v>
      </c>
      <c r="G15" s="4">
        <v>15653.34</v>
      </c>
      <c r="H15" s="4">
        <v>12.8</v>
      </c>
    </row>
    <row r="16" spans="1:9">
      <c r="B16" s="1" t="s">
        <v>3115</v>
      </c>
      <c r="C16" s="9" t="s">
        <v>1841</v>
      </c>
      <c r="D16" s="1" t="s">
        <v>2098</v>
      </c>
      <c r="E16" s="1" t="s">
        <v>1026</v>
      </c>
      <c r="F16" s="4">
        <v>490000</v>
      </c>
      <c r="G16" s="4">
        <v>7595.49</v>
      </c>
      <c r="H16" s="4">
        <v>6.21</v>
      </c>
    </row>
    <row r="17" spans="2:8">
      <c r="B17" s="1" t="s">
        <v>3119</v>
      </c>
      <c r="C17" s="9" t="s">
        <v>1841</v>
      </c>
      <c r="D17" s="1" t="s">
        <v>2098</v>
      </c>
      <c r="E17" s="1" t="s">
        <v>1030</v>
      </c>
      <c r="F17" s="4">
        <v>615100</v>
      </c>
      <c r="G17" s="4">
        <v>7560.19</v>
      </c>
      <c r="H17" s="4">
        <v>6.18</v>
      </c>
    </row>
    <row r="18" spans="2:8">
      <c r="B18" s="1" t="s">
        <v>3064</v>
      </c>
      <c r="C18" s="9" t="s">
        <v>1841</v>
      </c>
      <c r="D18" s="1" t="s">
        <v>2115</v>
      </c>
      <c r="E18" s="1" t="s">
        <v>2391</v>
      </c>
      <c r="F18" s="4">
        <v>101255</v>
      </c>
      <c r="G18" s="4">
        <v>7064.56</v>
      </c>
      <c r="H18" s="4">
        <v>5.78</v>
      </c>
    </row>
    <row r="19" spans="2:8">
      <c r="B19" s="1" t="s">
        <v>3147</v>
      </c>
      <c r="C19" s="9" t="s">
        <v>1841</v>
      </c>
      <c r="D19" s="1" t="s">
        <v>2098</v>
      </c>
      <c r="E19" s="1" t="s">
        <v>1050</v>
      </c>
      <c r="F19" s="4">
        <v>104965</v>
      </c>
      <c r="G19" s="4">
        <v>6389.22</v>
      </c>
      <c r="H19" s="4">
        <v>5.23</v>
      </c>
    </row>
    <row r="20" spans="2:8">
      <c r="B20" s="1" t="s">
        <v>3116</v>
      </c>
      <c r="C20" s="9" t="s">
        <v>1841</v>
      </c>
      <c r="D20" s="1" t="s">
        <v>2098</v>
      </c>
      <c r="E20" s="1" t="s">
        <v>1027</v>
      </c>
      <c r="F20" s="4">
        <v>303240</v>
      </c>
      <c r="G20" s="4">
        <v>6354.7</v>
      </c>
      <c r="H20" s="4">
        <v>5.2</v>
      </c>
    </row>
    <row r="21" spans="2:8">
      <c r="B21" s="1" t="s">
        <v>3164</v>
      </c>
      <c r="C21" s="9" t="s">
        <v>1841</v>
      </c>
      <c r="D21" s="1" t="s">
        <v>2115</v>
      </c>
      <c r="E21" s="1" t="s">
        <v>1095</v>
      </c>
      <c r="F21" s="4">
        <v>855100</v>
      </c>
      <c r="G21" s="4">
        <v>5862.14</v>
      </c>
      <c r="H21" s="4">
        <v>4.79</v>
      </c>
    </row>
    <row r="22" spans="2:8">
      <c r="B22" s="1" t="s">
        <v>3087</v>
      </c>
      <c r="C22" s="9" t="s">
        <v>1841</v>
      </c>
      <c r="D22" s="1" t="s">
        <v>2115</v>
      </c>
      <c r="E22" s="1" t="s">
        <v>2419</v>
      </c>
      <c r="F22" s="4">
        <v>956991</v>
      </c>
      <c r="G22" s="4">
        <v>4832.33</v>
      </c>
      <c r="H22" s="4">
        <v>3.95</v>
      </c>
    </row>
    <row r="23" spans="2:8">
      <c r="B23" s="1" t="s">
        <v>3125</v>
      </c>
      <c r="C23" s="9" t="s">
        <v>1841</v>
      </c>
      <c r="D23" s="1" t="s">
        <v>2098</v>
      </c>
      <c r="E23" s="1" t="s">
        <v>1036</v>
      </c>
      <c r="F23" s="4">
        <v>75249</v>
      </c>
      <c r="G23" s="4">
        <v>3849.74</v>
      </c>
      <c r="H23" s="4">
        <v>3.15</v>
      </c>
    </row>
    <row r="24" spans="2:8">
      <c r="B24" s="1" t="s">
        <v>2984</v>
      </c>
      <c r="C24" s="9" t="s">
        <v>1841</v>
      </c>
      <c r="D24" s="1" t="s">
        <v>2115</v>
      </c>
      <c r="E24" s="1" t="s">
        <v>2185</v>
      </c>
      <c r="F24" s="4">
        <v>666121</v>
      </c>
      <c r="G24" s="4">
        <v>3746.6</v>
      </c>
      <c r="H24" s="4">
        <v>3.06</v>
      </c>
    </row>
    <row r="25" spans="2:8">
      <c r="B25" s="1" t="s">
        <v>2950</v>
      </c>
      <c r="C25" s="9" t="s">
        <v>1841</v>
      </c>
      <c r="D25" s="1" t="s">
        <v>2098</v>
      </c>
      <c r="E25" s="1" t="s">
        <v>2099</v>
      </c>
      <c r="F25" s="4">
        <v>311555</v>
      </c>
      <c r="G25" s="4">
        <v>3688.5</v>
      </c>
      <c r="H25" s="4">
        <v>3.02</v>
      </c>
    </row>
    <row r="26" spans="2:8">
      <c r="B26" s="1" t="s">
        <v>2981</v>
      </c>
      <c r="C26" s="9" t="s">
        <v>1841</v>
      </c>
      <c r="D26" s="1" t="s">
        <v>2098</v>
      </c>
      <c r="E26" s="1" t="s">
        <v>2180</v>
      </c>
      <c r="F26" s="4">
        <v>274871</v>
      </c>
      <c r="G26" s="4">
        <v>3564.25</v>
      </c>
      <c r="H26" s="4">
        <v>2.92</v>
      </c>
    </row>
    <row r="27" spans="2:8">
      <c r="B27" s="1" t="s">
        <v>3120</v>
      </c>
      <c r="C27" s="9" t="s">
        <v>1841</v>
      </c>
      <c r="D27" s="1" t="s">
        <v>2098</v>
      </c>
      <c r="E27" s="1" t="s">
        <v>1031</v>
      </c>
      <c r="F27" s="4">
        <v>455000</v>
      </c>
      <c r="G27" s="4">
        <v>2747.52</v>
      </c>
      <c r="H27" s="4">
        <v>2.25</v>
      </c>
    </row>
    <row r="28" spans="2:8">
      <c r="B28" s="1" t="s">
        <v>3170</v>
      </c>
      <c r="C28" s="9" t="s">
        <v>1841</v>
      </c>
      <c r="D28" s="1" t="s">
        <v>2098</v>
      </c>
      <c r="E28" s="1" t="s">
        <v>1103</v>
      </c>
      <c r="F28" s="4">
        <v>94737</v>
      </c>
      <c r="G28" s="4">
        <v>2563.6799999999998</v>
      </c>
      <c r="H28" s="4">
        <v>2.1</v>
      </c>
    </row>
    <row r="29" spans="2:8">
      <c r="B29" s="1" t="s">
        <v>3306</v>
      </c>
      <c r="C29" s="9" t="s">
        <v>1841</v>
      </c>
      <c r="D29" s="1" t="s">
        <v>2098</v>
      </c>
      <c r="E29" s="1" t="s">
        <v>1469</v>
      </c>
      <c r="F29" s="4">
        <v>70921</v>
      </c>
      <c r="G29" s="4">
        <v>2356</v>
      </c>
      <c r="H29" s="4">
        <v>1.93</v>
      </c>
    </row>
    <row r="30" spans="2:8">
      <c r="B30" s="1" t="s">
        <v>2958</v>
      </c>
      <c r="C30" s="9" t="s">
        <v>1841</v>
      </c>
      <c r="D30" s="1" t="s">
        <v>2115</v>
      </c>
      <c r="E30" s="1" t="s">
        <v>2126</v>
      </c>
      <c r="F30" s="4">
        <v>136636</v>
      </c>
      <c r="G30" s="4">
        <v>2324.86</v>
      </c>
      <c r="H30" s="4">
        <v>1.9</v>
      </c>
    </row>
    <row r="31" spans="2:8">
      <c r="B31" s="1" t="s">
        <v>3073</v>
      </c>
      <c r="C31" s="9" t="s">
        <v>1841</v>
      </c>
      <c r="D31" s="1" t="s">
        <v>2115</v>
      </c>
      <c r="E31" s="1" t="s">
        <v>2403</v>
      </c>
      <c r="F31" s="4">
        <v>327452</v>
      </c>
      <c r="G31" s="4">
        <v>2150.87</v>
      </c>
      <c r="H31" s="4">
        <v>1.76</v>
      </c>
    </row>
    <row r="32" spans="2:8">
      <c r="B32" s="1" t="s">
        <v>3172</v>
      </c>
      <c r="C32" s="9" t="s">
        <v>1841</v>
      </c>
      <c r="D32" s="1" t="s">
        <v>2115</v>
      </c>
      <c r="E32" s="1" t="s">
        <v>1105</v>
      </c>
      <c r="F32" s="4">
        <v>73211</v>
      </c>
      <c r="G32" s="4">
        <v>2027.29</v>
      </c>
      <c r="H32" s="4">
        <v>1.66</v>
      </c>
    </row>
    <row r="33" spans="2:8">
      <c r="B33" s="1" t="s">
        <v>3165</v>
      </c>
      <c r="C33" s="9" t="s">
        <v>1841</v>
      </c>
      <c r="D33" s="1" t="s">
        <v>2098</v>
      </c>
      <c r="E33" s="1" t="s">
        <v>1098</v>
      </c>
      <c r="F33" s="4">
        <v>142452</v>
      </c>
      <c r="G33" s="4">
        <v>1996.04</v>
      </c>
      <c r="H33" s="4">
        <v>1.63</v>
      </c>
    </row>
    <row r="34" spans="2:8">
      <c r="B34" s="1" t="s">
        <v>3307</v>
      </c>
      <c r="C34" s="9" t="s">
        <v>1841</v>
      </c>
      <c r="D34" s="1" t="s">
        <v>2098</v>
      </c>
      <c r="E34" s="1" t="s">
        <v>1470</v>
      </c>
      <c r="F34" s="4">
        <v>471283</v>
      </c>
      <c r="G34" s="4">
        <v>1984.1</v>
      </c>
      <c r="H34" s="4">
        <v>1.62</v>
      </c>
    </row>
    <row r="35" spans="2:8">
      <c r="B35" s="1" t="s">
        <v>3308</v>
      </c>
      <c r="C35" s="9" t="s">
        <v>1841</v>
      </c>
      <c r="D35" s="1" t="s">
        <v>2106</v>
      </c>
      <c r="E35" s="1" t="s">
        <v>1471</v>
      </c>
      <c r="F35" s="4">
        <v>418670</v>
      </c>
      <c r="G35" s="4">
        <v>1879.2</v>
      </c>
      <c r="H35" s="4">
        <v>1.54</v>
      </c>
    </row>
    <row r="36" spans="2:8">
      <c r="B36" s="1" t="s">
        <v>3238</v>
      </c>
      <c r="C36" s="9" t="s">
        <v>1841</v>
      </c>
      <c r="D36" s="1" t="s">
        <v>2115</v>
      </c>
      <c r="E36" s="1" t="s">
        <v>1308</v>
      </c>
      <c r="F36" s="4">
        <v>455187</v>
      </c>
      <c r="G36" s="4">
        <v>1660.98</v>
      </c>
      <c r="H36" s="4">
        <v>1.36</v>
      </c>
    </row>
    <row r="37" spans="2:8">
      <c r="B37" s="1" t="s">
        <v>2955</v>
      </c>
      <c r="C37" s="9" t="s">
        <v>1841</v>
      </c>
      <c r="D37" s="1" t="s">
        <v>2115</v>
      </c>
      <c r="E37" s="1" t="s">
        <v>2116</v>
      </c>
      <c r="F37" s="4">
        <v>106389</v>
      </c>
      <c r="G37" s="4">
        <v>1561.36</v>
      </c>
      <c r="H37" s="4">
        <v>1.28</v>
      </c>
    </row>
    <row r="38" spans="2:8">
      <c r="B38" s="1" t="s">
        <v>3309</v>
      </c>
      <c r="C38" s="9" t="s">
        <v>1841</v>
      </c>
      <c r="D38" s="1" t="s">
        <v>2098</v>
      </c>
      <c r="E38" s="1" t="s">
        <v>1472</v>
      </c>
      <c r="F38" s="4">
        <v>666992</v>
      </c>
      <c r="G38" s="4">
        <v>1551.22</v>
      </c>
      <c r="H38" s="4">
        <v>1.27</v>
      </c>
    </row>
    <row r="39" spans="2:8">
      <c r="B39" s="1" t="s">
        <v>2129</v>
      </c>
      <c r="C39" s="9" t="s">
        <v>1841</v>
      </c>
      <c r="D39" s="1" t="s">
        <v>2098</v>
      </c>
      <c r="E39" s="1" t="s">
        <v>2130</v>
      </c>
      <c r="F39" s="4">
        <v>257352</v>
      </c>
      <c r="G39" s="4">
        <v>1343.89</v>
      </c>
      <c r="H39" s="4">
        <v>1.1000000000000001</v>
      </c>
    </row>
    <row r="40" spans="2:8">
      <c r="B40" s="1" t="s">
        <v>3053</v>
      </c>
      <c r="C40" s="9" t="s">
        <v>1841</v>
      </c>
      <c r="D40" s="1" t="s">
        <v>2122</v>
      </c>
      <c r="E40" s="1" t="s">
        <v>2369</v>
      </c>
      <c r="F40" s="4">
        <v>60000</v>
      </c>
      <c r="G40" s="4">
        <v>1328.52</v>
      </c>
      <c r="H40" s="4">
        <v>1.0900000000000001</v>
      </c>
    </row>
    <row r="41" spans="2:8">
      <c r="B41" s="1" t="s">
        <v>3310</v>
      </c>
      <c r="C41" s="9" t="s">
        <v>1841</v>
      </c>
      <c r="D41" s="1" t="s">
        <v>2098</v>
      </c>
      <c r="E41" s="1" t="s">
        <v>1473</v>
      </c>
      <c r="F41" s="4">
        <v>137287</v>
      </c>
      <c r="G41" s="4">
        <v>1219.45</v>
      </c>
      <c r="H41" s="4">
        <v>1</v>
      </c>
    </row>
    <row r="42" spans="2:8">
      <c r="B42" s="1" t="s">
        <v>3311</v>
      </c>
      <c r="C42" s="9" t="s">
        <v>1841</v>
      </c>
      <c r="D42" s="1" t="s">
        <v>2098</v>
      </c>
      <c r="E42" s="1" t="s">
        <v>1474</v>
      </c>
      <c r="F42" s="4">
        <v>19164</v>
      </c>
      <c r="G42" s="4">
        <v>1138.92</v>
      </c>
      <c r="H42" s="4">
        <v>0.93</v>
      </c>
    </row>
    <row r="43" spans="2:8">
      <c r="B43" s="1" t="s">
        <v>3312</v>
      </c>
      <c r="C43" s="9" t="s">
        <v>1841</v>
      </c>
      <c r="D43" s="1" t="s">
        <v>2098</v>
      </c>
      <c r="E43" s="1" t="s">
        <v>1475</v>
      </c>
      <c r="F43" s="4">
        <v>100000</v>
      </c>
      <c r="G43" s="4">
        <v>1130.5999999999999</v>
      </c>
      <c r="H43" s="4">
        <v>0.92</v>
      </c>
    </row>
    <row r="44" spans="2:8">
      <c r="B44" s="1" t="s">
        <v>1096</v>
      </c>
      <c r="C44" s="9" t="s">
        <v>1841</v>
      </c>
      <c r="D44" s="1" t="s">
        <v>2098</v>
      </c>
      <c r="E44" s="1" t="s">
        <v>1097</v>
      </c>
      <c r="F44" s="4">
        <v>41446</v>
      </c>
      <c r="G44" s="4">
        <v>1021.77</v>
      </c>
      <c r="H44" s="4">
        <v>0.84</v>
      </c>
    </row>
    <row r="45" spans="2:8">
      <c r="B45" s="1" t="s">
        <v>3313</v>
      </c>
      <c r="C45" s="9" t="s">
        <v>1841</v>
      </c>
      <c r="D45" s="1" t="s">
        <v>2149</v>
      </c>
      <c r="E45" s="1" t="s">
        <v>1476</v>
      </c>
      <c r="F45" s="4">
        <v>118808</v>
      </c>
      <c r="G45" s="4">
        <v>957.77</v>
      </c>
      <c r="H45" s="4">
        <v>0.78</v>
      </c>
    </row>
    <row r="46" spans="2:8">
      <c r="B46" s="1" t="s">
        <v>3314</v>
      </c>
      <c r="C46" s="9" t="s">
        <v>1841</v>
      </c>
      <c r="D46" s="1" t="s">
        <v>2098</v>
      </c>
      <c r="E46" s="1" t="s">
        <v>1477</v>
      </c>
      <c r="F46" s="4">
        <v>19164</v>
      </c>
      <c r="G46" s="4">
        <v>946.7</v>
      </c>
      <c r="H46" s="4">
        <v>0.77</v>
      </c>
    </row>
    <row r="47" spans="2:8">
      <c r="B47" s="1" t="s">
        <v>3315</v>
      </c>
      <c r="C47" s="9" t="s">
        <v>1841</v>
      </c>
      <c r="D47" s="1" t="s">
        <v>2098</v>
      </c>
      <c r="E47" s="1" t="s">
        <v>1478</v>
      </c>
      <c r="F47" s="4">
        <v>115000</v>
      </c>
      <c r="G47" s="4">
        <v>921.15</v>
      </c>
      <c r="H47" s="4">
        <v>0.75</v>
      </c>
    </row>
    <row r="48" spans="2:8">
      <c r="B48" s="1" t="s">
        <v>3316</v>
      </c>
      <c r="C48" s="9" t="s">
        <v>1841</v>
      </c>
      <c r="D48" s="1" t="s">
        <v>2098</v>
      </c>
      <c r="E48" s="1" t="s">
        <v>1479</v>
      </c>
      <c r="F48" s="4">
        <v>16000</v>
      </c>
      <c r="G48" s="4">
        <v>813.12</v>
      </c>
      <c r="H48" s="4">
        <v>0.67</v>
      </c>
    </row>
    <row r="49" spans="2:8">
      <c r="B49" s="1" t="s">
        <v>3168</v>
      </c>
      <c r="C49" s="9" t="s">
        <v>1841</v>
      </c>
      <c r="D49" s="1" t="s">
        <v>2098</v>
      </c>
      <c r="E49" s="1" t="s">
        <v>1101</v>
      </c>
      <c r="F49" s="4">
        <v>24588</v>
      </c>
      <c r="G49" s="4">
        <v>728.94</v>
      </c>
      <c r="H49" s="4">
        <v>0.6</v>
      </c>
    </row>
    <row r="50" spans="2:8">
      <c r="B50" s="1" t="s">
        <v>3169</v>
      </c>
      <c r="C50" s="9" t="s">
        <v>1841</v>
      </c>
      <c r="D50" s="1" t="s">
        <v>2115</v>
      </c>
      <c r="E50" s="1" t="s">
        <v>1102</v>
      </c>
      <c r="F50" s="4">
        <v>107046</v>
      </c>
      <c r="G50" s="4">
        <v>678.73</v>
      </c>
      <c r="H50" s="4">
        <v>0.56000000000000005</v>
      </c>
    </row>
    <row r="51" spans="2:8">
      <c r="B51" s="1" t="s">
        <v>3022</v>
      </c>
      <c r="C51" s="9" t="s">
        <v>1841</v>
      </c>
      <c r="D51" s="1" t="s">
        <v>2236</v>
      </c>
      <c r="E51" s="1" t="s">
        <v>2291</v>
      </c>
      <c r="F51" s="4">
        <v>41742</v>
      </c>
      <c r="G51" s="4">
        <v>616.20000000000005</v>
      </c>
      <c r="H51" s="4">
        <v>0.5</v>
      </c>
    </row>
    <row r="52" spans="2:8">
      <c r="B52" s="1" t="s">
        <v>3055</v>
      </c>
      <c r="C52" s="9" t="s">
        <v>1841</v>
      </c>
      <c r="D52" s="1" t="s">
        <v>2170</v>
      </c>
      <c r="E52" s="1" t="s">
        <v>2371</v>
      </c>
      <c r="F52" s="4">
        <v>17909</v>
      </c>
      <c r="G52" s="4">
        <v>346.65</v>
      </c>
      <c r="H52" s="4">
        <v>0.28000000000000003</v>
      </c>
    </row>
    <row r="53" spans="2:8">
      <c r="B53" s="1" t="s">
        <v>2939</v>
      </c>
      <c r="C53" s="9" t="s">
        <v>1841</v>
      </c>
      <c r="D53" s="1" t="s">
        <v>1107</v>
      </c>
      <c r="E53" s="1" t="s">
        <v>1480</v>
      </c>
      <c r="F53" s="4">
        <v>14357</v>
      </c>
      <c r="G53" s="4">
        <v>56.23</v>
      </c>
      <c r="H53" s="4">
        <v>0.05</v>
      </c>
    </row>
    <row r="54" spans="2:8" ht="13">
      <c r="B54" s="2" t="s">
        <v>1844</v>
      </c>
      <c r="C54" s="12"/>
      <c r="D54" s="2"/>
      <c r="E54" s="2"/>
      <c r="F54" s="14"/>
      <c r="G54" s="14">
        <f>SUM(G12:G53)</f>
        <v>114212.81999999996</v>
      </c>
      <c r="H54" s="14">
        <f>SUM(H12:H53)</f>
        <v>93.430000000000035</v>
      </c>
    </row>
    <row r="55" spans="2:8" ht="13">
      <c r="B55" s="2" t="s">
        <v>1845</v>
      </c>
      <c r="C55" s="12"/>
      <c r="D55" s="2"/>
      <c r="E55" s="2"/>
      <c r="F55" s="14"/>
      <c r="G55" s="14">
        <v>269.25</v>
      </c>
      <c r="H55" s="14">
        <v>0.22</v>
      </c>
    </row>
    <row r="56" spans="2:8" ht="13">
      <c r="B56" s="2" t="s">
        <v>1846</v>
      </c>
      <c r="C56" s="12"/>
      <c r="D56" s="2"/>
      <c r="E56" s="2"/>
      <c r="F56" s="14"/>
      <c r="G56" s="14">
        <v>114482.07</v>
      </c>
      <c r="H56" s="14">
        <v>93.65</v>
      </c>
    </row>
    <row r="57" spans="2:8" ht="13">
      <c r="B57" s="2" t="s">
        <v>2051</v>
      </c>
      <c r="C57" s="12"/>
      <c r="D57" s="2"/>
      <c r="E57" s="2"/>
      <c r="F57" s="14"/>
      <c r="G57" s="14">
        <v>7790.0341192199994</v>
      </c>
      <c r="H57" s="14">
        <v>6.3499999999999943</v>
      </c>
    </row>
    <row r="58" spans="2:8" ht="13">
      <c r="B58" s="2" t="s">
        <v>1853</v>
      </c>
      <c r="C58" s="12"/>
      <c r="D58" s="2"/>
      <c r="E58" s="2"/>
      <c r="F58" s="14"/>
      <c r="G58" s="14">
        <v>122272.10411922001</v>
      </c>
      <c r="H58" s="14">
        <v>100</v>
      </c>
    </row>
    <row r="59" spans="2:8">
      <c r="B59" s="1" t="s">
        <v>1854</v>
      </c>
    </row>
    <row r="60" spans="2:8" ht="13">
      <c r="B60" s="2" t="s">
        <v>1855</v>
      </c>
    </row>
    <row r="61" spans="2:8" ht="13">
      <c r="B61" s="2" t="s">
        <v>1856</v>
      </c>
      <c r="C61" s="9" t="s">
        <v>1857</v>
      </c>
    </row>
    <row r="62" spans="2:8" ht="13">
      <c r="B62" s="2" t="s">
        <v>1860</v>
      </c>
      <c r="C62" s="9" t="s">
        <v>1859</v>
      </c>
    </row>
    <row r="63" spans="2:8" ht="13">
      <c r="B63" s="2" t="s">
        <v>1861</v>
      </c>
      <c r="C63" s="9" t="s">
        <v>1859</v>
      </c>
    </row>
    <row r="64" spans="2:8" ht="13">
      <c r="B64" s="2" t="s">
        <v>1862</v>
      </c>
      <c r="C64" s="9" t="s">
        <v>1863</v>
      </c>
    </row>
    <row r="65" spans="2:3" ht="13">
      <c r="B65" s="2" t="s">
        <v>1481</v>
      </c>
      <c r="C65" s="12"/>
    </row>
    <row r="66" spans="2:3" ht="13">
      <c r="B66" s="2" t="s">
        <v>1482</v>
      </c>
      <c r="C66" s="12"/>
    </row>
    <row r="67" spans="2:3" ht="13">
      <c r="B67" s="2" t="s">
        <v>1483</v>
      </c>
      <c r="C67" s="12"/>
    </row>
    <row r="68" spans="2:3" ht="13">
      <c r="B68" s="2" t="s">
        <v>1484</v>
      </c>
      <c r="C68" s="12"/>
    </row>
    <row r="69" spans="2:3" ht="13">
      <c r="B69" s="2" t="s">
        <v>1485</v>
      </c>
      <c r="C69" s="12"/>
    </row>
    <row r="70" spans="2:3" ht="13">
      <c r="B70" s="2" t="s">
        <v>1486</v>
      </c>
      <c r="C70" s="12"/>
    </row>
    <row r="71" spans="2:3" ht="13">
      <c r="B71" s="2" t="s">
        <v>1487</v>
      </c>
      <c r="C71" s="12"/>
    </row>
    <row r="72" spans="2:3" ht="13">
      <c r="B72" s="2" t="s">
        <v>1488</v>
      </c>
      <c r="C72" s="12"/>
    </row>
    <row r="73" spans="2:3" ht="13">
      <c r="B73" s="2" t="s">
        <v>1270</v>
      </c>
      <c r="C73" s="12"/>
    </row>
    <row r="74" spans="2:3">
      <c r="B74" s="1" t="s">
        <v>1873</v>
      </c>
    </row>
    <row r="75" spans="2:3">
      <c r="B75" s="1" t="s">
        <v>2054</v>
      </c>
    </row>
    <row r="78" spans="2:3" ht="14.5">
      <c r="B78" s="37" t="s">
        <v>2055</v>
      </c>
      <c r="C78" s="39"/>
    </row>
    <row r="79" spans="2:3" ht="14.5">
      <c r="B79" s="37" t="s">
        <v>2056</v>
      </c>
      <c r="C79" s="40" t="s">
        <v>2057</v>
      </c>
    </row>
    <row r="80" spans="2:3" ht="14.5">
      <c r="B80" s="16" t="s">
        <v>2058</v>
      </c>
      <c r="C80" s="17" t="s">
        <v>2059</v>
      </c>
    </row>
    <row r="81" spans="2:7" ht="14.5">
      <c r="B81" s="16" t="s">
        <v>2060</v>
      </c>
      <c r="C81" s="17" t="s">
        <v>2059</v>
      </c>
    </row>
    <row r="82" spans="2:7" ht="14.5">
      <c r="B82" s="16" t="s">
        <v>2061</v>
      </c>
      <c r="C82" s="17" t="s">
        <v>2059</v>
      </c>
    </row>
    <row r="83" spans="2:7" ht="14.5">
      <c r="B83" s="16" t="s">
        <v>2062</v>
      </c>
      <c r="C83" s="17" t="s">
        <v>2059</v>
      </c>
    </row>
    <row r="84" spans="2:7" ht="14.5">
      <c r="B84" s="16" t="s">
        <v>2063</v>
      </c>
      <c r="C84" s="17" t="s">
        <v>2059</v>
      </c>
    </row>
    <row r="85" spans="2:7" ht="14.5">
      <c r="B85" s="16" t="s">
        <v>2064</v>
      </c>
      <c r="C85" s="17" t="s">
        <v>2059</v>
      </c>
    </row>
    <row r="86" spans="2:7" ht="14.5">
      <c r="B86" s="37" t="s">
        <v>2065</v>
      </c>
      <c r="C86" s="39" t="s">
        <v>2059</v>
      </c>
    </row>
    <row r="88" spans="2:7" ht="14.5">
      <c r="B88" s="16" t="s">
        <v>1882</v>
      </c>
      <c r="C88" s="17"/>
      <c r="D88" s="16"/>
    </row>
    <row r="89" spans="2:7" ht="29">
      <c r="B89" s="19" t="s">
        <v>1883</v>
      </c>
      <c r="C89" s="18" t="s">
        <v>1884</v>
      </c>
      <c r="D89" s="19" t="s">
        <v>1885</v>
      </c>
    </row>
    <row r="90" spans="2:7" ht="14.5">
      <c r="B90" s="16" t="s">
        <v>1859</v>
      </c>
      <c r="C90" s="17" t="s">
        <v>1859</v>
      </c>
      <c r="D90" s="16" t="s">
        <v>1859</v>
      </c>
    </row>
    <row r="92" spans="2:7" ht="13">
      <c r="B92" s="20" t="s">
        <v>1886</v>
      </c>
      <c r="C92" s="21">
        <v>45777</v>
      </c>
      <c r="D92" s="22"/>
      <c r="E92" s="22"/>
      <c r="F92" s="23"/>
    </row>
    <row r="93" spans="2:7" ht="13">
      <c r="B93" s="20" t="s">
        <v>1887</v>
      </c>
      <c r="C93" s="24" t="s">
        <v>1888</v>
      </c>
      <c r="D93" s="20" t="s">
        <v>1889</v>
      </c>
      <c r="E93" s="20" t="s">
        <v>1890</v>
      </c>
      <c r="F93" s="25" t="s">
        <v>1891</v>
      </c>
      <c r="G93" s="14"/>
    </row>
    <row r="94" spans="2:7">
      <c r="B94" s="22" t="s">
        <v>1859</v>
      </c>
      <c r="C94" s="26" t="s">
        <v>1859</v>
      </c>
      <c r="D94" s="22" t="s">
        <v>1859</v>
      </c>
      <c r="E94" s="22" t="s">
        <v>1859</v>
      </c>
      <c r="F94" s="27" t="s">
        <v>1859</v>
      </c>
    </row>
    <row r="97" spans="2:4" ht="13">
      <c r="B97" s="2" t="s">
        <v>1892</v>
      </c>
    </row>
    <row r="98" spans="2:4" ht="13">
      <c r="B98" s="2"/>
    </row>
    <row r="99" spans="2:4" ht="13">
      <c r="B99" s="2" t="s">
        <v>1893</v>
      </c>
    </row>
    <row r="100" spans="2:4" ht="13">
      <c r="B100" s="20" t="s">
        <v>1894</v>
      </c>
      <c r="C100" s="24" t="s">
        <v>1895</v>
      </c>
      <c r="D100" s="2"/>
    </row>
    <row r="101" spans="2:4">
      <c r="B101" s="22" t="s">
        <v>1859</v>
      </c>
      <c r="C101" s="26" t="s">
        <v>1859</v>
      </c>
    </row>
    <row r="103" spans="2:4" ht="13">
      <c r="B103" s="20" t="s">
        <v>1896</v>
      </c>
      <c r="C103" s="24" t="s">
        <v>1895</v>
      </c>
    </row>
    <row r="104" spans="2:4">
      <c r="B104" s="22" t="s">
        <v>1859</v>
      </c>
      <c r="C104" s="26" t="s">
        <v>1859</v>
      </c>
    </row>
    <row r="106" spans="2:4" ht="13">
      <c r="B106" s="20" t="s">
        <v>1897</v>
      </c>
      <c r="C106" s="24" t="s">
        <v>1898</v>
      </c>
    </row>
    <row r="107" spans="2:4">
      <c r="B107" s="22" t="s">
        <v>1859</v>
      </c>
      <c r="C107" s="26" t="s">
        <v>1859</v>
      </c>
    </row>
    <row r="109" spans="2:4" ht="13">
      <c r="B109" s="20" t="s">
        <v>1899</v>
      </c>
      <c r="C109" s="24" t="s">
        <v>1898</v>
      </c>
    </row>
    <row r="110" spans="2:4">
      <c r="B110" s="22" t="s">
        <v>1859</v>
      </c>
      <c r="C110" s="26" t="s">
        <v>1859</v>
      </c>
    </row>
    <row r="112" spans="2:4" ht="13">
      <c r="B112" s="20" t="s">
        <v>1900</v>
      </c>
      <c r="C112" s="24" t="s">
        <v>1859</v>
      </c>
    </row>
    <row r="114" spans="2:7" ht="13">
      <c r="B114" s="20" t="s">
        <v>1901</v>
      </c>
      <c r="C114" s="21">
        <v>45777</v>
      </c>
      <c r="D114" s="22"/>
      <c r="E114" s="22"/>
      <c r="F114" s="23"/>
    </row>
    <row r="115" spans="2:7" ht="13">
      <c r="B115" s="20" t="s">
        <v>1887</v>
      </c>
      <c r="C115" s="24" t="s">
        <v>1888</v>
      </c>
      <c r="D115" s="20" t="s">
        <v>1889</v>
      </c>
      <c r="E115" s="20" t="s">
        <v>1890</v>
      </c>
      <c r="F115" s="25" t="s">
        <v>1891</v>
      </c>
      <c r="G115" s="14"/>
    </row>
    <row r="116" spans="2:7">
      <c r="B116" s="22" t="s">
        <v>1859</v>
      </c>
      <c r="C116" s="26" t="s">
        <v>1859</v>
      </c>
      <c r="D116" s="22" t="s">
        <v>1859</v>
      </c>
      <c r="E116" s="22" t="s">
        <v>1859</v>
      </c>
      <c r="F116" s="27" t="s">
        <v>1859</v>
      </c>
    </row>
    <row r="117" spans="2:7" ht="13">
      <c r="B117" s="2" t="s">
        <v>1892</v>
      </c>
    </row>
    <row r="118" spans="2:7" ht="13">
      <c r="B118" s="2"/>
    </row>
    <row r="119" spans="2:7" ht="13">
      <c r="B119" s="2" t="s">
        <v>1893</v>
      </c>
    </row>
    <row r="120" spans="2:7" ht="13">
      <c r="B120" s="20" t="s">
        <v>1894</v>
      </c>
      <c r="C120" s="24" t="s">
        <v>1895</v>
      </c>
      <c r="D120" s="2"/>
    </row>
    <row r="121" spans="2:7">
      <c r="B121" s="22" t="s">
        <v>1859</v>
      </c>
      <c r="C121" s="26" t="s">
        <v>1859</v>
      </c>
    </row>
    <row r="123" spans="2:7" ht="13">
      <c r="B123" s="20" t="s">
        <v>1896</v>
      </c>
      <c r="C123" s="24" t="s">
        <v>1895</v>
      </c>
    </row>
    <row r="124" spans="2:7">
      <c r="B124" s="22" t="s">
        <v>1859</v>
      </c>
      <c r="C124" s="26" t="s">
        <v>1859</v>
      </c>
    </row>
    <row r="126" spans="2:7" ht="13">
      <c r="B126" s="20" t="s">
        <v>1897</v>
      </c>
      <c r="C126" s="24" t="s">
        <v>1898</v>
      </c>
    </row>
    <row r="127" spans="2:7">
      <c r="B127" s="22" t="s">
        <v>1859</v>
      </c>
      <c r="C127" s="26" t="s">
        <v>1859</v>
      </c>
    </row>
    <row r="129" spans="2:80" ht="13">
      <c r="B129" s="20" t="s">
        <v>1899</v>
      </c>
      <c r="C129" s="24" t="s">
        <v>1898</v>
      </c>
    </row>
    <row r="130" spans="2:80">
      <c r="B130" s="22" t="s">
        <v>1859</v>
      </c>
      <c r="C130" s="26" t="s">
        <v>1859</v>
      </c>
    </row>
    <row r="132" spans="2:80" ht="13">
      <c r="B132" s="20" t="s">
        <v>1900</v>
      </c>
      <c r="C132" s="24" t="s">
        <v>1859</v>
      </c>
    </row>
    <row r="135" spans="2:80" ht="13">
      <c r="B135" s="2" t="s">
        <v>1902</v>
      </c>
    </row>
    <row r="137" spans="2:80" ht="13">
      <c r="B137" s="20" t="s">
        <v>1887</v>
      </c>
      <c r="C137" s="24" t="s">
        <v>1903</v>
      </c>
      <c r="D137" s="20" t="s">
        <v>1904</v>
      </c>
      <c r="E137" s="20" t="s">
        <v>1905</v>
      </c>
      <c r="F137" s="14"/>
    </row>
    <row r="138" spans="2:80">
      <c r="B138" s="22" t="s">
        <v>1859</v>
      </c>
      <c r="C138" s="26" t="s">
        <v>1859</v>
      </c>
      <c r="D138" s="22" t="s">
        <v>1859</v>
      </c>
      <c r="E138" s="22" t="s">
        <v>1859</v>
      </c>
    </row>
    <row r="141" spans="2:80" ht="13">
      <c r="B141" s="2" t="s">
        <v>1906</v>
      </c>
      <c r="C141" s="12" t="s">
        <v>1859</v>
      </c>
      <c r="D141" s="2"/>
      <c r="E141" s="2"/>
      <c r="F141" s="14"/>
      <c r="G141" s="14"/>
      <c r="H141" s="14"/>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row>
    <row r="143" spans="2:80" ht="13">
      <c r="B143" s="2" t="s">
        <v>1907</v>
      </c>
    </row>
    <row r="145" spans="2:7" ht="13">
      <c r="B145" s="20" t="s">
        <v>1908</v>
      </c>
      <c r="C145" s="24" t="s">
        <v>1895</v>
      </c>
      <c r="D145" s="2"/>
    </row>
    <row r="146" spans="2:7">
      <c r="B146" s="22" t="s">
        <v>1859</v>
      </c>
      <c r="C146" s="26" t="s">
        <v>1859</v>
      </c>
    </row>
    <row r="149" spans="2:7" ht="13">
      <c r="B149" s="20" t="s">
        <v>1909</v>
      </c>
      <c r="C149" s="24" t="s">
        <v>1910</v>
      </c>
      <c r="D149" s="2"/>
    </row>
    <row r="150" spans="2:7">
      <c r="B150" s="22" t="s">
        <v>1859</v>
      </c>
      <c r="C150" s="26" t="s">
        <v>1859</v>
      </c>
    </row>
    <row r="153" spans="2:7" ht="13">
      <c r="B153" s="2" t="s">
        <v>1911</v>
      </c>
    </row>
    <row r="156" spans="2:7" ht="13">
      <c r="B156" s="2" t="s">
        <v>1912</v>
      </c>
    </row>
    <row r="158" spans="2:7" ht="13">
      <c r="B158" s="20" t="s">
        <v>1887</v>
      </c>
      <c r="C158" s="24" t="s">
        <v>1913</v>
      </c>
      <c r="D158" s="20" t="s">
        <v>1903</v>
      </c>
      <c r="E158" s="20" t="s">
        <v>1904</v>
      </c>
      <c r="F158" s="25" t="s">
        <v>1905</v>
      </c>
      <c r="G158" s="14"/>
    </row>
    <row r="159" spans="2:7">
      <c r="B159" s="22" t="s">
        <v>1859</v>
      </c>
      <c r="C159" s="26" t="s">
        <v>1859</v>
      </c>
      <c r="D159" s="22" t="s">
        <v>1859</v>
      </c>
      <c r="E159" s="22" t="s">
        <v>1859</v>
      </c>
      <c r="F159" s="27" t="s">
        <v>1859</v>
      </c>
    </row>
    <row r="162" spans="2:80" ht="13">
      <c r="B162" s="2" t="s">
        <v>1906</v>
      </c>
      <c r="C162" s="12" t="s">
        <v>1859</v>
      </c>
      <c r="D162" s="2"/>
      <c r="E162" s="2"/>
      <c r="F162" s="14"/>
      <c r="G162" s="14"/>
      <c r="H162" s="14"/>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row>
    <row r="164" spans="2:80" ht="13">
      <c r="B164" s="2" t="s">
        <v>1907</v>
      </c>
    </row>
    <row r="166" spans="2:80" ht="13">
      <c r="B166" s="20" t="s">
        <v>1908</v>
      </c>
      <c r="C166" s="24" t="s">
        <v>1895</v>
      </c>
      <c r="D166" s="2"/>
    </row>
    <row r="167" spans="2:80">
      <c r="B167" s="22" t="s">
        <v>1859</v>
      </c>
      <c r="C167" s="26" t="s">
        <v>1859</v>
      </c>
    </row>
    <row r="170" spans="2:80" ht="13">
      <c r="B170" s="20" t="s">
        <v>1909</v>
      </c>
      <c r="C170" s="24" t="s">
        <v>1910</v>
      </c>
      <c r="D170" s="2"/>
    </row>
    <row r="171" spans="2:80">
      <c r="B171" s="22" t="s">
        <v>1859</v>
      </c>
      <c r="C171" s="26" t="s">
        <v>1859</v>
      </c>
    </row>
    <row r="174" spans="2:80" ht="13">
      <c r="B174" s="2" t="s">
        <v>1911</v>
      </c>
    </row>
    <row r="177" spans="2:7" ht="13">
      <c r="B177" s="2" t="s">
        <v>1914</v>
      </c>
    </row>
    <row r="178" spans="2:7" ht="13">
      <c r="B178" s="20" t="s">
        <v>1887</v>
      </c>
      <c r="C178" s="24" t="s">
        <v>1915</v>
      </c>
      <c r="D178" s="20" t="s">
        <v>1916</v>
      </c>
      <c r="E178" s="20" t="s">
        <v>1917</v>
      </c>
      <c r="F178" s="25" t="s">
        <v>1918</v>
      </c>
      <c r="G178" s="14"/>
    </row>
    <row r="179" spans="2:7">
      <c r="B179" s="22" t="s">
        <v>1859</v>
      </c>
      <c r="C179" s="26" t="s">
        <v>1859</v>
      </c>
      <c r="D179" s="22" t="s">
        <v>1859</v>
      </c>
      <c r="E179" s="22" t="s">
        <v>1859</v>
      </c>
      <c r="F179" s="27" t="s">
        <v>1859</v>
      </c>
    </row>
    <row r="180" spans="2:7">
      <c r="B180" s="1" t="s">
        <v>1919</v>
      </c>
    </row>
  </sheetData>
  <mergeCells count="3">
    <mergeCell ref="B1:E1"/>
    <mergeCell ref="C3:C7"/>
    <mergeCell ref="D3:D7"/>
  </mergeCells>
  <phoneticPr fontId="0" type="noConversion"/>
  <hyperlinks>
    <hyperlink ref="A1" location="Index!A1" display="Index" xr:uid="{CD8191BA-7F83-456C-A98F-DC67E912CA92}"/>
  </hyperlinks>
  <pageMargins left="0.75" right="0.75" top="1" bottom="1" header="0.5" footer="0.5"/>
  <headerFooter alignWithMargins="0"/>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CD0C3-F6FF-45DB-99E7-DDF834B79A2D}">
  <sheetPr codeName="Sheet34"/>
  <dimension ref="A1:CB190"/>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9.81640625" style="1" customWidth="1"/>
    <col min="6" max="6" width="29" style="4" bestFit="1" customWidth="1"/>
    <col min="7" max="7" width="18.1796875" style="4" bestFit="1" customWidth="1"/>
    <col min="8" max="8" width="9.1796875" style="4" bestFit="1"/>
    <col min="9" max="16384" width="9.1796875" style="1"/>
  </cols>
  <sheetData>
    <row r="1" spans="1:9" ht="13">
      <c r="A1" s="3" t="s">
        <v>1693</v>
      </c>
      <c r="B1" s="206" t="s">
        <v>1764</v>
      </c>
      <c r="C1" s="206"/>
      <c r="D1" s="206"/>
      <c r="E1" s="206"/>
    </row>
    <row r="3" spans="1:9" ht="14.5">
      <c r="B3" s="5" t="s">
        <v>1490</v>
      </c>
      <c r="C3" s="207"/>
      <c r="D3" s="208"/>
    </row>
    <row r="4" spans="1:9" ht="14.5">
      <c r="B4" s="7" t="s">
        <v>1491</v>
      </c>
      <c r="C4" s="207"/>
      <c r="D4" s="208"/>
    </row>
    <row r="5" spans="1:9" ht="14.5">
      <c r="B5" s="7" t="s">
        <v>1829</v>
      </c>
      <c r="C5" s="207"/>
      <c r="D5" s="208"/>
    </row>
    <row r="6" spans="1:9" ht="14.5">
      <c r="B6" s="7" t="s">
        <v>1830</v>
      </c>
      <c r="C6" s="207"/>
      <c r="D6" s="208"/>
    </row>
    <row r="7" spans="1:9" ht="29">
      <c r="B7" s="7" t="s">
        <v>1492</v>
      </c>
      <c r="C7" s="207"/>
      <c r="D7" s="208"/>
    </row>
    <row r="8" spans="1:9" ht="29">
      <c r="B8" s="7" t="s">
        <v>1832</v>
      </c>
      <c r="C8" s="8" t="s">
        <v>1833</v>
      </c>
      <c r="D8" s="8" t="s">
        <v>1834</v>
      </c>
    </row>
    <row r="10" spans="1:9">
      <c r="B10" s="1" t="s">
        <v>1847</v>
      </c>
    </row>
    <row r="12" spans="1:9" ht="13">
      <c r="B12" s="10" t="s">
        <v>1835</v>
      </c>
      <c r="C12" s="11" t="s">
        <v>1836</v>
      </c>
      <c r="D12" s="10" t="s">
        <v>1837</v>
      </c>
      <c r="E12" s="10" t="s">
        <v>1838</v>
      </c>
      <c r="F12" s="13" t="s">
        <v>1848</v>
      </c>
      <c r="G12" s="13" t="s">
        <v>1849</v>
      </c>
      <c r="H12" s="13" t="s">
        <v>1850</v>
      </c>
      <c r="I12" s="2" t="s">
        <v>1851</v>
      </c>
    </row>
    <row r="13" spans="1:9" ht="13">
      <c r="B13" s="2" t="s">
        <v>1839</v>
      </c>
    </row>
    <row r="14" spans="1:9" ht="13">
      <c r="B14" s="2" t="s">
        <v>1840</v>
      </c>
    </row>
    <row r="15" spans="1:9">
      <c r="B15" s="1" t="s">
        <v>2624</v>
      </c>
      <c r="C15" s="9" t="s">
        <v>1841</v>
      </c>
      <c r="D15" s="1" t="s">
        <v>2149</v>
      </c>
      <c r="E15" s="1" t="s">
        <v>2257</v>
      </c>
      <c r="F15" s="4">
        <v>2789600</v>
      </c>
      <c r="G15" s="4">
        <v>6486.38</v>
      </c>
      <c r="H15" s="4">
        <v>3.92</v>
      </c>
    </row>
    <row r="16" spans="1:9">
      <c r="B16" s="1" t="s">
        <v>2946</v>
      </c>
      <c r="C16" s="9" t="s">
        <v>1841</v>
      </c>
      <c r="D16" s="1" t="s">
        <v>2077</v>
      </c>
      <c r="E16" s="1" t="s">
        <v>2087</v>
      </c>
      <c r="F16" s="4">
        <v>546000</v>
      </c>
      <c r="G16" s="4">
        <v>6470.1</v>
      </c>
      <c r="H16" s="4">
        <v>3.91</v>
      </c>
    </row>
    <row r="17" spans="2:8">
      <c r="B17" s="1" t="s">
        <v>3196</v>
      </c>
      <c r="C17" s="9" t="s">
        <v>1841</v>
      </c>
      <c r="D17" s="1" t="s">
        <v>2083</v>
      </c>
      <c r="E17" s="1" t="s">
        <v>1172</v>
      </c>
      <c r="F17" s="4">
        <v>422000</v>
      </c>
      <c r="G17" s="4">
        <v>6342.66</v>
      </c>
      <c r="H17" s="4">
        <v>3.83</v>
      </c>
    </row>
    <row r="18" spans="2:8">
      <c r="B18" s="1" t="s">
        <v>2649</v>
      </c>
      <c r="C18" s="9" t="s">
        <v>1841</v>
      </c>
      <c r="D18" s="1" t="s">
        <v>2094</v>
      </c>
      <c r="E18" s="1" t="s">
        <v>2303</v>
      </c>
      <c r="F18" s="4">
        <v>100600</v>
      </c>
      <c r="G18" s="4">
        <v>6192.43</v>
      </c>
      <c r="H18" s="4">
        <v>3.74</v>
      </c>
    </row>
    <row r="19" spans="2:8">
      <c r="B19" s="1" t="s">
        <v>2630</v>
      </c>
      <c r="C19" s="9" t="s">
        <v>1841</v>
      </c>
      <c r="D19" s="1" t="s">
        <v>2077</v>
      </c>
      <c r="E19" s="1" t="s">
        <v>2081</v>
      </c>
      <c r="F19" s="4">
        <v>418000</v>
      </c>
      <c r="G19" s="4">
        <v>5964.86</v>
      </c>
      <c r="H19" s="4">
        <v>3.6</v>
      </c>
    </row>
    <row r="20" spans="2:8">
      <c r="B20" s="1" t="s">
        <v>3060</v>
      </c>
      <c r="C20" s="9" t="s">
        <v>1841</v>
      </c>
      <c r="D20" s="1" t="s">
        <v>2142</v>
      </c>
      <c r="E20" s="1" t="s">
        <v>2387</v>
      </c>
      <c r="F20" s="4">
        <v>314548</v>
      </c>
      <c r="G20" s="4">
        <v>5864.75</v>
      </c>
      <c r="H20" s="4">
        <v>3.54</v>
      </c>
    </row>
    <row r="21" spans="2:8">
      <c r="B21" s="1" t="s">
        <v>3154</v>
      </c>
      <c r="C21" s="9" t="s">
        <v>1841</v>
      </c>
      <c r="D21" s="1" t="s">
        <v>1048</v>
      </c>
      <c r="E21" s="1" t="s">
        <v>1057</v>
      </c>
      <c r="F21" s="4">
        <v>354630</v>
      </c>
      <c r="G21" s="4">
        <v>5763.8</v>
      </c>
      <c r="H21" s="4">
        <v>3.48</v>
      </c>
    </row>
    <row r="22" spans="2:8">
      <c r="B22" s="1" t="s">
        <v>2621</v>
      </c>
      <c r="C22" s="9" t="s">
        <v>1841</v>
      </c>
      <c r="D22" s="1" t="s">
        <v>2083</v>
      </c>
      <c r="E22" s="1" t="s">
        <v>2088</v>
      </c>
      <c r="F22" s="4">
        <v>155000</v>
      </c>
      <c r="G22" s="4">
        <v>5353.24</v>
      </c>
      <c r="H22" s="4">
        <v>3.23</v>
      </c>
    </row>
    <row r="23" spans="2:8">
      <c r="B23" s="1" t="s">
        <v>2619</v>
      </c>
      <c r="C23" s="9" t="s">
        <v>1841</v>
      </c>
      <c r="D23" s="1" t="s">
        <v>2079</v>
      </c>
      <c r="E23" s="1" t="s">
        <v>2080</v>
      </c>
      <c r="F23" s="4">
        <v>367000</v>
      </c>
      <c r="G23" s="4">
        <v>5156.3500000000004</v>
      </c>
      <c r="H23" s="4">
        <v>3.11</v>
      </c>
    </row>
    <row r="24" spans="2:8">
      <c r="B24" s="1" t="s">
        <v>2618</v>
      </c>
      <c r="C24" s="9" t="s">
        <v>1841</v>
      </c>
      <c r="D24" s="1" t="s">
        <v>2077</v>
      </c>
      <c r="E24" s="1" t="s">
        <v>2078</v>
      </c>
      <c r="F24" s="4">
        <v>263000</v>
      </c>
      <c r="G24" s="4">
        <v>5062.75</v>
      </c>
      <c r="H24" s="4">
        <v>3.06</v>
      </c>
    </row>
    <row r="25" spans="2:8">
      <c r="B25" s="1" t="s">
        <v>2944</v>
      </c>
      <c r="C25" s="9" t="s">
        <v>1841</v>
      </c>
      <c r="D25" s="1" t="s">
        <v>2083</v>
      </c>
      <c r="E25" s="1" t="s">
        <v>2084</v>
      </c>
      <c r="F25" s="4">
        <v>300000</v>
      </c>
      <c r="G25" s="4">
        <v>4500.3</v>
      </c>
      <c r="H25" s="4">
        <v>2.72</v>
      </c>
    </row>
    <row r="26" spans="2:8">
      <c r="B26" s="1" t="s">
        <v>3226</v>
      </c>
      <c r="C26" s="9" t="s">
        <v>1841</v>
      </c>
      <c r="D26" s="1" t="s">
        <v>2151</v>
      </c>
      <c r="E26" s="1" t="s">
        <v>1280</v>
      </c>
      <c r="F26" s="4">
        <v>1318395</v>
      </c>
      <c r="G26" s="4">
        <v>4491.7700000000004</v>
      </c>
      <c r="H26" s="4">
        <v>2.71</v>
      </c>
    </row>
    <row r="27" spans="2:8">
      <c r="B27" s="1" t="s">
        <v>2658</v>
      </c>
      <c r="C27" s="9" t="s">
        <v>1841</v>
      </c>
      <c r="D27" s="1" t="s">
        <v>2286</v>
      </c>
      <c r="E27" s="1" t="s">
        <v>2287</v>
      </c>
      <c r="F27" s="4">
        <v>100000</v>
      </c>
      <c r="G27" s="4">
        <v>3827.4</v>
      </c>
      <c r="H27" s="4">
        <v>2.31</v>
      </c>
    </row>
    <row r="28" spans="2:8">
      <c r="B28" s="1" t="s">
        <v>3211</v>
      </c>
      <c r="C28" s="9" t="s">
        <v>1841</v>
      </c>
      <c r="D28" s="1" t="s">
        <v>2104</v>
      </c>
      <c r="E28" s="1" t="s">
        <v>1211</v>
      </c>
      <c r="F28" s="4">
        <v>425616</v>
      </c>
      <c r="G28" s="4">
        <v>3717.97</v>
      </c>
      <c r="H28" s="4">
        <v>2.2400000000000002</v>
      </c>
    </row>
    <row r="29" spans="2:8">
      <c r="B29" s="1" t="s">
        <v>3148</v>
      </c>
      <c r="C29" s="9" t="s">
        <v>1841</v>
      </c>
      <c r="D29" s="1" t="s">
        <v>2175</v>
      </c>
      <c r="E29" s="1" t="s">
        <v>1051</v>
      </c>
      <c r="F29" s="4">
        <v>502254</v>
      </c>
      <c r="G29" s="4">
        <v>3593.13</v>
      </c>
      <c r="H29" s="4">
        <v>2.17</v>
      </c>
    </row>
    <row r="30" spans="2:8">
      <c r="B30" s="1" t="s">
        <v>3149</v>
      </c>
      <c r="C30" s="9" t="s">
        <v>1841</v>
      </c>
      <c r="D30" s="1" t="s">
        <v>2149</v>
      </c>
      <c r="E30" s="1" t="s">
        <v>1052</v>
      </c>
      <c r="F30" s="4">
        <v>49109</v>
      </c>
      <c r="G30" s="4">
        <v>3471.76</v>
      </c>
      <c r="H30" s="4">
        <v>2.1</v>
      </c>
    </row>
    <row r="31" spans="2:8">
      <c r="B31" s="1" t="s">
        <v>2945</v>
      </c>
      <c r="C31" s="9" t="s">
        <v>1841</v>
      </c>
      <c r="D31" s="1" t="s">
        <v>2085</v>
      </c>
      <c r="E31" s="1" t="s">
        <v>2086</v>
      </c>
      <c r="F31" s="4">
        <v>101500</v>
      </c>
      <c r="G31" s="4">
        <v>3391.12</v>
      </c>
      <c r="H31" s="4">
        <v>2.0499999999999998</v>
      </c>
    </row>
    <row r="32" spans="2:8">
      <c r="B32" s="1" t="s">
        <v>3172</v>
      </c>
      <c r="C32" s="9" t="s">
        <v>1841</v>
      </c>
      <c r="D32" s="1" t="s">
        <v>2115</v>
      </c>
      <c r="E32" s="1" t="s">
        <v>1105</v>
      </c>
      <c r="F32" s="4">
        <v>120000</v>
      </c>
      <c r="G32" s="4">
        <v>3322.92</v>
      </c>
      <c r="H32" s="4">
        <v>2.0099999999999998</v>
      </c>
    </row>
    <row r="33" spans="2:8">
      <c r="B33" s="1" t="s">
        <v>3204</v>
      </c>
      <c r="C33" s="9" t="s">
        <v>1841</v>
      </c>
      <c r="D33" s="1" t="s">
        <v>2236</v>
      </c>
      <c r="E33" s="1" t="s">
        <v>1184</v>
      </c>
      <c r="F33" s="4">
        <v>203977</v>
      </c>
      <c r="G33" s="4">
        <v>3231</v>
      </c>
      <c r="H33" s="4">
        <v>1.95</v>
      </c>
    </row>
    <row r="34" spans="2:8">
      <c r="B34" s="1" t="s">
        <v>3082</v>
      </c>
      <c r="C34" s="9" t="s">
        <v>1841</v>
      </c>
      <c r="D34" s="1" t="s">
        <v>2142</v>
      </c>
      <c r="E34" s="1" t="s">
        <v>2414</v>
      </c>
      <c r="F34" s="4">
        <v>199477</v>
      </c>
      <c r="G34" s="4">
        <v>3174.48</v>
      </c>
      <c r="H34" s="4">
        <v>1.92</v>
      </c>
    </row>
    <row r="35" spans="2:8">
      <c r="B35" s="1" t="s">
        <v>3120</v>
      </c>
      <c r="C35" s="9" t="s">
        <v>1841</v>
      </c>
      <c r="D35" s="1" t="s">
        <v>2098</v>
      </c>
      <c r="E35" s="1" t="s">
        <v>1031</v>
      </c>
      <c r="F35" s="4">
        <v>510881</v>
      </c>
      <c r="G35" s="4">
        <v>3084.95</v>
      </c>
      <c r="H35" s="4">
        <v>1.86</v>
      </c>
    </row>
    <row r="36" spans="2:8">
      <c r="B36" s="1" t="s">
        <v>3143</v>
      </c>
      <c r="C36" s="9" t="s">
        <v>1841</v>
      </c>
      <c r="D36" s="1" t="s">
        <v>2094</v>
      </c>
      <c r="E36" s="1" t="s">
        <v>1658</v>
      </c>
      <c r="F36" s="4">
        <v>382043</v>
      </c>
      <c r="G36" s="4">
        <v>3073.54</v>
      </c>
      <c r="H36" s="4">
        <v>1.86</v>
      </c>
    </row>
    <row r="37" spans="2:8">
      <c r="B37" s="1" t="s">
        <v>3150</v>
      </c>
      <c r="C37" s="9" t="s">
        <v>1841</v>
      </c>
      <c r="D37" s="1" t="s">
        <v>2104</v>
      </c>
      <c r="E37" s="1" t="s">
        <v>1053</v>
      </c>
      <c r="F37" s="4">
        <v>35400</v>
      </c>
      <c r="G37" s="4">
        <v>3056.61</v>
      </c>
      <c r="H37" s="4">
        <v>1.85</v>
      </c>
    </row>
    <row r="38" spans="2:8">
      <c r="B38" s="1" t="s">
        <v>3076</v>
      </c>
      <c r="C38" s="9" t="s">
        <v>1841</v>
      </c>
      <c r="D38" s="1" t="s">
        <v>2212</v>
      </c>
      <c r="E38" s="1" t="s">
        <v>2406</v>
      </c>
      <c r="F38" s="4">
        <v>1000000</v>
      </c>
      <c r="G38" s="4">
        <v>3055.5</v>
      </c>
      <c r="H38" s="4">
        <v>1.84</v>
      </c>
    </row>
    <row r="39" spans="2:8">
      <c r="B39" s="1" t="s">
        <v>3062</v>
      </c>
      <c r="C39" s="9" t="s">
        <v>1841</v>
      </c>
      <c r="D39" s="1" t="s">
        <v>2212</v>
      </c>
      <c r="E39" s="1" t="s">
        <v>2389</v>
      </c>
      <c r="F39" s="4">
        <v>54966</v>
      </c>
      <c r="G39" s="4">
        <v>2885.44</v>
      </c>
      <c r="H39" s="4">
        <v>1.74</v>
      </c>
    </row>
    <row r="40" spans="2:8">
      <c r="B40" s="1" t="s">
        <v>3216</v>
      </c>
      <c r="C40" s="9" t="s">
        <v>1841</v>
      </c>
      <c r="D40" s="1" t="s">
        <v>2127</v>
      </c>
      <c r="E40" s="1" t="s">
        <v>1228</v>
      </c>
      <c r="F40" s="4">
        <v>236414</v>
      </c>
      <c r="G40" s="4">
        <v>2831.29</v>
      </c>
      <c r="H40" s="4">
        <v>1.71</v>
      </c>
    </row>
    <row r="41" spans="2:8">
      <c r="B41" s="1" t="s">
        <v>3313</v>
      </c>
      <c r="C41" s="9" t="s">
        <v>1841</v>
      </c>
      <c r="D41" s="1" t="s">
        <v>2149</v>
      </c>
      <c r="E41" s="1" t="s">
        <v>1476</v>
      </c>
      <c r="F41" s="4">
        <v>334864</v>
      </c>
      <c r="G41" s="4">
        <v>2699.51</v>
      </c>
      <c r="H41" s="4">
        <v>1.63</v>
      </c>
    </row>
    <row r="42" spans="2:8">
      <c r="B42" s="1" t="s">
        <v>2990</v>
      </c>
      <c r="C42" s="9" t="s">
        <v>1841</v>
      </c>
      <c r="D42" s="1" t="s">
        <v>2098</v>
      </c>
      <c r="E42" s="1" t="s">
        <v>2192</v>
      </c>
      <c r="F42" s="4">
        <v>225000</v>
      </c>
      <c r="G42" s="4">
        <v>2558.48</v>
      </c>
      <c r="H42" s="4">
        <v>1.54</v>
      </c>
    </row>
    <row r="43" spans="2:8">
      <c r="B43" s="1" t="s">
        <v>3018</v>
      </c>
      <c r="C43" s="9" t="s">
        <v>1841</v>
      </c>
      <c r="D43" s="1" t="s">
        <v>2083</v>
      </c>
      <c r="E43" s="1" t="s">
        <v>2274</v>
      </c>
      <c r="F43" s="4">
        <v>247732</v>
      </c>
      <c r="G43" s="4">
        <v>2444</v>
      </c>
      <c r="H43" s="4">
        <v>1.48</v>
      </c>
    </row>
    <row r="44" spans="2:8">
      <c r="B44" s="1" t="s">
        <v>3205</v>
      </c>
      <c r="C44" s="9" t="s">
        <v>1841</v>
      </c>
      <c r="D44" s="1" t="s">
        <v>2083</v>
      </c>
      <c r="E44" s="1" t="s">
        <v>1185</v>
      </c>
      <c r="F44" s="4">
        <v>575821</v>
      </c>
      <c r="G44" s="4">
        <v>2427.37</v>
      </c>
      <c r="H44" s="4">
        <v>1.47</v>
      </c>
    </row>
    <row r="45" spans="2:8">
      <c r="B45" s="1" t="s">
        <v>2947</v>
      </c>
      <c r="C45" s="9" t="s">
        <v>1841</v>
      </c>
      <c r="D45" s="1" t="s">
        <v>2089</v>
      </c>
      <c r="E45" s="1" t="s">
        <v>2091</v>
      </c>
      <c r="F45" s="4">
        <v>100000</v>
      </c>
      <c r="G45" s="4">
        <v>2342.1</v>
      </c>
      <c r="H45" s="4">
        <v>1.41</v>
      </c>
    </row>
    <row r="46" spans="2:8">
      <c r="B46" s="1" t="s">
        <v>3312</v>
      </c>
      <c r="C46" s="9" t="s">
        <v>1841</v>
      </c>
      <c r="D46" s="1" t="s">
        <v>2098</v>
      </c>
      <c r="E46" s="1" t="s">
        <v>1475</v>
      </c>
      <c r="F46" s="4">
        <v>195000</v>
      </c>
      <c r="G46" s="4">
        <v>2204.67</v>
      </c>
      <c r="H46" s="4">
        <v>1.33</v>
      </c>
    </row>
    <row r="47" spans="2:8">
      <c r="B47" s="1" t="s">
        <v>3193</v>
      </c>
      <c r="C47" s="9" t="s">
        <v>1841</v>
      </c>
      <c r="D47" s="1" t="s">
        <v>2175</v>
      </c>
      <c r="E47" s="1" t="s">
        <v>1156</v>
      </c>
      <c r="F47" s="4">
        <v>316842</v>
      </c>
      <c r="G47" s="4">
        <v>2125.06</v>
      </c>
      <c r="H47" s="4">
        <v>1.28</v>
      </c>
    </row>
    <row r="48" spans="2:8">
      <c r="B48" s="1" t="s">
        <v>3119</v>
      </c>
      <c r="C48" s="9" t="s">
        <v>1841</v>
      </c>
      <c r="D48" s="1" t="s">
        <v>2098</v>
      </c>
      <c r="E48" s="1" t="s">
        <v>1030</v>
      </c>
      <c r="F48" s="4">
        <v>160000</v>
      </c>
      <c r="G48" s="4">
        <v>1966.56</v>
      </c>
      <c r="H48" s="4">
        <v>1.19</v>
      </c>
    </row>
    <row r="49" spans="2:8">
      <c r="B49" s="1" t="s">
        <v>2651</v>
      </c>
      <c r="C49" s="9" t="s">
        <v>1841</v>
      </c>
      <c r="D49" s="1" t="s">
        <v>2083</v>
      </c>
      <c r="E49" s="1" t="s">
        <v>2283</v>
      </c>
      <c r="F49" s="4">
        <v>273335</v>
      </c>
      <c r="G49" s="4">
        <v>1966.51</v>
      </c>
      <c r="H49" s="4">
        <v>1.19</v>
      </c>
    </row>
    <row r="50" spans="2:8">
      <c r="B50" s="1" t="s">
        <v>3317</v>
      </c>
      <c r="C50" s="9" t="s">
        <v>1841</v>
      </c>
      <c r="D50" s="1" t="s">
        <v>2151</v>
      </c>
      <c r="E50" s="1" t="s">
        <v>1493</v>
      </c>
      <c r="F50" s="4">
        <v>77321</v>
      </c>
      <c r="G50" s="4">
        <v>1944.7</v>
      </c>
      <c r="H50" s="4">
        <v>1.17</v>
      </c>
    </row>
    <row r="51" spans="2:8">
      <c r="B51" s="1" t="s">
        <v>3096</v>
      </c>
      <c r="C51" s="9" t="s">
        <v>1841</v>
      </c>
      <c r="D51" s="1" t="s">
        <v>2109</v>
      </c>
      <c r="E51" s="1" t="s">
        <v>2430</v>
      </c>
      <c r="F51" s="4">
        <v>15500</v>
      </c>
      <c r="G51" s="4">
        <v>1941.69</v>
      </c>
      <c r="H51" s="4">
        <v>1.17</v>
      </c>
    </row>
    <row r="52" spans="2:8">
      <c r="B52" s="1" t="s">
        <v>2950</v>
      </c>
      <c r="C52" s="9" t="s">
        <v>1841</v>
      </c>
      <c r="D52" s="1" t="s">
        <v>2098</v>
      </c>
      <c r="E52" s="1" t="s">
        <v>2099</v>
      </c>
      <c r="F52" s="4">
        <v>150000</v>
      </c>
      <c r="G52" s="4">
        <v>1775.85</v>
      </c>
      <c r="H52" s="4">
        <v>1.07</v>
      </c>
    </row>
    <row r="53" spans="2:8">
      <c r="B53" s="1" t="s">
        <v>3188</v>
      </c>
      <c r="C53" s="9" t="s">
        <v>1841</v>
      </c>
      <c r="D53" s="1" t="s">
        <v>2153</v>
      </c>
      <c r="E53" s="1" t="s">
        <v>1141</v>
      </c>
      <c r="F53" s="4">
        <v>52521</v>
      </c>
      <c r="G53" s="4">
        <v>1728.62</v>
      </c>
      <c r="H53" s="4">
        <v>1.04</v>
      </c>
    </row>
    <row r="54" spans="2:8">
      <c r="B54" s="1" t="s">
        <v>3221</v>
      </c>
      <c r="C54" s="9" t="s">
        <v>1841</v>
      </c>
      <c r="D54" s="1" t="s">
        <v>2109</v>
      </c>
      <c r="E54" s="1" t="s">
        <v>1248</v>
      </c>
      <c r="F54" s="4">
        <v>1275000</v>
      </c>
      <c r="G54" s="4">
        <v>1699.19</v>
      </c>
      <c r="H54" s="4">
        <v>1.03</v>
      </c>
    </row>
    <row r="55" spans="2:8">
      <c r="B55" s="1" t="s">
        <v>2996</v>
      </c>
      <c r="C55" s="9" t="s">
        <v>1841</v>
      </c>
      <c r="D55" s="1" t="s">
        <v>2170</v>
      </c>
      <c r="E55" s="1" t="s">
        <v>2199</v>
      </c>
      <c r="F55" s="4">
        <v>458444</v>
      </c>
      <c r="G55" s="4">
        <v>1648.79</v>
      </c>
      <c r="H55" s="4">
        <v>1</v>
      </c>
    </row>
    <row r="56" spans="2:8">
      <c r="B56" s="1" t="s">
        <v>3233</v>
      </c>
      <c r="C56" s="9" t="s">
        <v>1841</v>
      </c>
      <c r="D56" s="1" t="s">
        <v>2109</v>
      </c>
      <c r="E56" s="1" t="s">
        <v>1289</v>
      </c>
      <c r="F56" s="4">
        <v>35000</v>
      </c>
      <c r="G56" s="4">
        <v>1611.86</v>
      </c>
      <c r="H56" s="4">
        <v>0.97</v>
      </c>
    </row>
    <row r="57" spans="2:8">
      <c r="B57" s="1" t="s">
        <v>3169</v>
      </c>
      <c r="C57" s="9" t="s">
        <v>1841</v>
      </c>
      <c r="D57" s="1" t="s">
        <v>2115</v>
      </c>
      <c r="E57" s="1" t="s">
        <v>1102</v>
      </c>
      <c r="F57" s="4">
        <v>227220</v>
      </c>
      <c r="G57" s="4">
        <v>1440.69</v>
      </c>
      <c r="H57" s="4">
        <v>0.87</v>
      </c>
    </row>
    <row r="58" spans="2:8">
      <c r="B58" s="1" t="s">
        <v>3318</v>
      </c>
      <c r="C58" s="9" t="s">
        <v>1841</v>
      </c>
      <c r="D58" s="1" t="s">
        <v>2170</v>
      </c>
      <c r="E58" s="1" t="s">
        <v>1494</v>
      </c>
      <c r="F58" s="4">
        <v>93619</v>
      </c>
      <c r="G58" s="4">
        <v>1426.94</v>
      </c>
      <c r="H58" s="4">
        <v>0.86</v>
      </c>
    </row>
    <row r="59" spans="2:8">
      <c r="B59" s="1" t="s">
        <v>3309</v>
      </c>
      <c r="C59" s="9" t="s">
        <v>1841</v>
      </c>
      <c r="D59" s="1" t="s">
        <v>2098</v>
      </c>
      <c r="E59" s="1" t="s">
        <v>1472</v>
      </c>
      <c r="F59" s="4">
        <v>553506</v>
      </c>
      <c r="G59" s="4">
        <v>1287.29</v>
      </c>
      <c r="H59" s="4">
        <v>0.78</v>
      </c>
    </row>
    <row r="60" spans="2:8">
      <c r="B60" s="1" t="s">
        <v>3003</v>
      </c>
      <c r="C60" s="9" t="s">
        <v>1841</v>
      </c>
      <c r="D60" s="1" t="s">
        <v>2140</v>
      </c>
      <c r="E60" s="1" t="s">
        <v>2211</v>
      </c>
      <c r="F60" s="4">
        <v>115433</v>
      </c>
      <c r="G60" s="4">
        <v>1179.96</v>
      </c>
      <c r="H60" s="4">
        <v>0.71</v>
      </c>
    </row>
    <row r="61" spans="2:8">
      <c r="B61" s="1" t="s">
        <v>2656</v>
      </c>
      <c r="C61" s="9" t="s">
        <v>1841</v>
      </c>
      <c r="D61" s="1" t="s">
        <v>2109</v>
      </c>
      <c r="E61" s="1" t="s">
        <v>2285</v>
      </c>
      <c r="F61" s="4">
        <v>269429</v>
      </c>
      <c r="G61" s="4">
        <v>1179.69</v>
      </c>
      <c r="H61" s="4">
        <v>0.71</v>
      </c>
    </row>
    <row r="62" spans="2:8">
      <c r="B62" s="1" t="s">
        <v>3315</v>
      </c>
      <c r="C62" s="9" t="s">
        <v>1841</v>
      </c>
      <c r="D62" s="1" t="s">
        <v>2098</v>
      </c>
      <c r="E62" s="1" t="s">
        <v>1478</v>
      </c>
      <c r="F62" s="4">
        <v>144093</v>
      </c>
      <c r="G62" s="4">
        <v>1154.18</v>
      </c>
      <c r="H62" s="4">
        <v>0.7</v>
      </c>
    </row>
    <row r="63" spans="2:8">
      <c r="B63" s="1" t="s">
        <v>1641</v>
      </c>
      <c r="C63" s="9" t="s">
        <v>1841</v>
      </c>
      <c r="D63" s="1" t="s">
        <v>2098</v>
      </c>
      <c r="E63" s="1" t="s">
        <v>1642</v>
      </c>
      <c r="F63" s="4">
        <v>400000</v>
      </c>
      <c r="G63" s="4">
        <v>844.2</v>
      </c>
      <c r="H63" s="4">
        <v>0.51</v>
      </c>
    </row>
    <row r="64" spans="2:8">
      <c r="B64" s="1" t="s">
        <v>2981</v>
      </c>
      <c r="C64" s="9" t="s">
        <v>1841</v>
      </c>
      <c r="D64" s="1" t="s">
        <v>2098</v>
      </c>
      <c r="E64" s="1" t="s">
        <v>2180</v>
      </c>
      <c r="F64" s="4">
        <v>59354</v>
      </c>
      <c r="G64" s="4">
        <v>769.64</v>
      </c>
      <c r="H64" s="4">
        <v>0.46</v>
      </c>
    </row>
    <row r="65" spans="2:8">
      <c r="B65" s="1" t="s">
        <v>3319</v>
      </c>
      <c r="C65" s="9" t="s">
        <v>1841</v>
      </c>
      <c r="D65" s="1" t="s">
        <v>2083</v>
      </c>
      <c r="E65" s="1" t="s">
        <v>1495</v>
      </c>
      <c r="F65" s="4">
        <v>187403</v>
      </c>
      <c r="G65" s="4">
        <v>529.32000000000005</v>
      </c>
      <c r="H65" s="4">
        <v>0.32</v>
      </c>
    </row>
    <row r="66" spans="2:8">
      <c r="B66" s="1" t="s">
        <v>2940</v>
      </c>
      <c r="C66" s="9" t="s">
        <v>1841</v>
      </c>
      <c r="D66" s="1" t="s">
        <v>1023</v>
      </c>
      <c r="E66" s="1" t="s">
        <v>1496</v>
      </c>
      <c r="F66" s="4">
        <v>51632</v>
      </c>
      <c r="G66" s="4">
        <v>470.63</v>
      </c>
      <c r="H66" s="4">
        <v>0.28000000000000003</v>
      </c>
    </row>
    <row r="67" spans="2:8">
      <c r="B67" s="1" t="s">
        <v>2939</v>
      </c>
      <c r="C67" s="9" t="s">
        <v>1841</v>
      </c>
      <c r="D67" s="1" t="s">
        <v>1107</v>
      </c>
      <c r="E67" s="1" t="s">
        <v>1480</v>
      </c>
      <c r="F67" s="4">
        <v>50251</v>
      </c>
      <c r="G67" s="4">
        <v>196.81</v>
      </c>
      <c r="H67" s="4">
        <v>0.12</v>
      </c>
    </row>
    <row r="68" spans="2:8" ht="13">
      <c r="B68" s="2" t="s">
        <v>1844</v>
      </c>
      <c r="C68" s="12"/>
      <c r="D68" s="2"/>
      <c r="E68" s="2"/>
      <c r="F68" s="14"/>
      <c r="G68" s="14">
        <f>SUM(G12:G67)</f>
        <v>156930.81000000003</v>
      </c>
      <c r="H68" s="14">
        <f>SUM(H12:H67)</f>
        <v>94.749999999999986</v>
      </c>
    </row>
    <row r="69" spans="2:8" ht="13">
      <c r="B69" s="2" t="s">
        <v>1845</v>
      </c>
      <c r="C69" s="12"/>
      <c r="D69" s="2"/>
      <c r="E69" s="2"/>
      <c r="F69" s="14"/>
      <c r="G69" s="14">
        <v>3789.31</v>
      </c>
      <c r="H69" s="14">
        <v>2.29</v>
      </c>
    </row>
    <row r="70" spans="2:8" ht="13">
      <c r="B70" s="2" t="s">
        <v>1846</v>
      </c>
      <c r="C70" s="12"/>
      <c r="D70" s="2"/>
      <c r="E70" s="2"/>
      <c r="F70" s="14"/>
      <c r="G70" s="14">
        <v>160720.12</v>
      </c>
      <c r="H70" s="14">
        <v>97.04</v>
      </c>
    </row>
    <row r="71" spans="2:8" ht="13">
      <c r="B71" s="2" t="s">
        <v>2051</v>
      </c>
      <c r="C71" s="12"/>
      <c r="D71" s="2"/>
      <c r="E71" s="2"/>
      <c r="F71" s="14"/>
      <c r="G71" s="14">
        <v>4917.131386830004</v>
      </c>
      <c r="H71" s="14">
        <v>2.9599999999999937</v>
      </c>
    </row>
    <row r="72" spans="2:8" ht="13">
      <c r="B72" s="2" t="s">
        <v>1853</v>
      </c>
      <c r="C72" s="12"/>
      <c r="D72" s="2"/>
      <c r="E72" s="2"/>
      <c r="F72" s="14"/>
      <c r="G72" s="14">
        <v>165637.25138683</v>
      </c>
      <c r="H72" s="14">
        <v>100</v>
      </c>
    </row>
    <row r="73" spans="2:8">
      <c r="B73" s="1" t="s">
        <v>1854</v>
      </c>
    </row>
    <row r="74" spans="2:8" ht="13">
      <c r="B74" s="2" t="s">
        <v>1855</v>
      </c>
    </row>
    <row r="75" spans="2:8" ht="13">
      <c r="B75" s="2" t="s">
        <v>1856</v>
      </c>
      <c r="C75" s="9" t="s">
        <v>1857</v>
      </c>
    </row>
    <row r="76" spans="2:8" ht="13">
      <c r="B76" s="2" t="s">
        <v>1860</v>
      </c>
      <c r="C76" s="9" t="s">
        <v>1859</v>
      </c>
    </row>
    <row r="77" spans="2:8" ht="13">
      <c r="B77" s="2" t="s">
        <v>1861</v>
      </c>
      <c r="C77" s="9" t="s">
        <v>1859</v>
      </c>
    </row>
    <row r="78" spans="2:8" ht="13">
      <c r="B78" s="2" t="s">
        <v>1862</v>
      </c>
      <c r="C78" s="9" t="s">
        <v>1863</v>
      </c>
    </row>
    <row r="79" spans="2:8" ht="13">
      <c r="B79" s="2" t="s">
        <v>1497</v>
      </c>
      <c r="C79" s="12"/>
    </row>
    <row r="80" spans="2:8" ht="13">
      <c r="B80" s="2" t="s">
        <v>1498</v>
      </c>
      <c r="C80" s="12"/>
    </row>
    <row r="81" spans="2:3" ht="13">
      <c r="B81" s="2" t="s">
        <v>1499</v>
      </c>
      <c r="C81" s="12"/>
    </row>
    <row r="82" spans="2:3" ht="13">
      <c r="B82" s="2" t="s">
        <v>1500</v>
      </c>
      <c r="C82" s="12"/>
    </row>
    <row r="83" spans="2:3" ht="13">
      <c r="B83" s="2" t="s">
        <v>1501</v>
      </c>
      <c r="C83" s="12"/>
    </row>
    <row r="84" spans="2:3">
      <c r="B84" s="1" t="s">
        <v>1873</v>
      </c>
    </row>
    <row r="85" spans="2:3">
      <c r="B85" s="1" t="s">
        <v>2054</v>
      </c>
    </row>
    <row r="88" spans="2:3" ht="14.5">
      <c r="B88" s="37" t="s">
        <v>2055</v>
      </c>
      <c r="C88" s="39"/>
    </row>
    <row r="89" spans="2:3" ht="14.5">
      <c r="B89" s="37" t="s">
        <v>2056</v>
      </c>
      <c r="C89" s="40" t="s">
        <v>2057</v>
      </c>
    </row>
    <row r="90" spans="2:3" ht="14.5">
      <c r="B90" s="16" t="s">
        <v>2058</v>
      </c>
      <c r="C90" s="17">
        <v>2000</v>
      </c>
    </row>
    <row r="91" spans="2:3" ht="14.5">
      <c r="B91" s="16" t="s">
        <v>2060</v>
      </c>
      <c r="C91" s="17">
        <v>0</v>
      </c>
    </row>
    <row r="92" spans="2:3" ht="14.5">
      <c r="B92" s="16" t="s">
        <v>2061</v>
      </c>
      <c r="C92" s="17">
        <v>0</v>
      </c>
    </row>
    <row r="93" spans="2:3" ht="14.5">
      <c r="B93" s="16" t="s">
        <v>2062</v>
      </c>
      <c r="C93" s="17">
        <v>0</v>
      </c>
    </row>
    <row r="94" spans="2:3" ht="14.5">
      <c r="B94" s="16" t="s">
        <v>2063</v>
      </c>
      <c r="C94" s="17">
        <v>0</v>
      </c>
    </row>
    <row r="95" spans="2:3" ht="14.5">
      <c r="B95" s="16" t="s">
        <v>2064</v>
      </c>
      <c r="C95" s="17">
        <v>0</v>
      </c>
    </row>
    <row r="96" spans="2:3" ht="14.5">
      <c r="B96" s="37" t="s">
        <v>2065</v>
      </c>
      <c r="C96" s="39">
        <v>2000</v>
      </c>
    </row>
    <row r="98" spans="2:7" ht="14.5">
      <c r="B98" s="16" t="s">
        <v>1882</v>
      </c>
      <c r="C98" s="17"/>
      <c r="D98" s="16"/>
    </row>
    <row r="99" spans="2:7" ht="29">
      <c r="B99" s="19" t="s">
        <v>1883</v>
      </c>
      <c r="C99" s="18" t="s">
        <v>1884</v>
      </c>
      <c r="D99" s="19" t="s">
        <v>1885</v>
      </c>
    </row>
    <row r="100" spans="2:7" ht="14.5">
      <c r="B100" s="16" t="s">
        <v>1859</v>
      </c>
      <c r="C100" s="17" t="s">
        <v>1859</v>
      </c>
      <c r="D100" s="16" t="s">
        <v>1859</v>
      </c>
    </row>
    <row r="102" spans="2:7" ht="13">
      <c r="B102" s="20" t="s">
        <v>1886</v>
      </c>
      <c r="C102" s="21">
        <v>45777</v>
      </c>
      <c r="D102" s="22"/>
      <c r="E102" s="22"/>
      <c r="F102" s="23"/>
    </row>
    <row r="103" spans="2:7" ht="13">
      <c r="B103" s="20" t="s">
        <v>1887</v>
      </c>
      <c r="C103" s="24" t="s">
        <v>1888</v>
      </c>
      <c r="D103" s="20" t="s">
        <v>1889</v>
      </c>
      <c r="E103" s="20" t="s">
        <v>1890</v>
      </c>
      <c r="F103" s="25" t="s">
        <v>1891</v>
      </c>
      <c r="G103" s="14"/>
    </row>
    <row r="104" spans="2:7">
      <c r="B104" s="22" t="s">
        <v>1859</v>
      </c>
      <c r="C104" s="26" t="s">
        <v>1859</v>
      </c>
      <c r="D104" s="22" t="s">
        <v>1859</v>
      </c>
      <c r="E104" s="22" t="s">
        <v>1859</v>
      </c>
      <c r="F104" s="27" t="s">
        <v>1859</v>
      </c>
    </row>
    <row r="107" spans="2:7" ht="13">
      <c r="B107" s="2" t="s">
        <v>1892</v>
      </c>
    </row>
    <row r="108" spans="2:7" ht="13">
      <c r="B108" s="2"/>
    </row>
    <row r="109" spans="2:7" ht="13">
      <c r="B109" s="2" t="s">
        <v>1893</v>
      </c>
    </row>
    <row r="110" spans="2:7" ht="13">
      <c r="B110" s="20" t="s">
        <v>1894</v>
      </c>
      <c r="C110" s="24" t="s">
        <v>1895</v>
      </c>
      <c r="D110" s="2"/>
    </row>
    <row r="111" spans="2:7">
      <c r="B111" s="22" t="s">
        <v>1859</v>
      </c>
      <c r="C111" s="26" t="s">
        <v>1859</v>
      </c>
    </row>
    <row r="113" spans="2:7" ht="13">
      <c r="B113" s="20" t="s">
        <v>1896</v>
      </c>
      <c r="C113" s="24" t="s">
        <v>1895</v>
      </c>
    </row>
    <row r="114" spans="2:7">
      <c r="B114" s="22" t="s">
        <v>1859</v>
      </c>
      <c r="C114" s="26" t="s">
        <v>1859</v>
      </c>
    </row>
    <row r="116" spans="2:7" ht="13">
      <c r="B116" s="20" t="s">
        <v>1897</v>
      </c>
      <c r="C116" s="24" t="s">
        <v>1898</v>
      </c>
    </row>
    <row r="117" spans="2:7">
      <c r="B117" s="22" t="s">
        <v>1859</v>
      </c>
      <c r="C117" s="26" t="s">
        <v>1859</v>
      </c>
    </row>
    <row r="119" spans="2:7" ht="13">
      <c r="B119" s="20" t="s">
        <v>1899</v>
      </c>
      <c r="C119" s="24" t="s">
        <v>1898</v>
      </c>
    </row>
    <row r="120" spans="2:7">
      <c r="B120" s="22" t="s">
        <v>1859</v>
      </c>
      <c r="C120" s="26" t="s">
        <v>1859</v>
      </c>
    </row>
    <row r="122" spans="2:7" ht="13">
      <c r="B122" s="20" t="s">
        <v>1900</v>
      </c>
      <c r="C122" s="24" t="s">
        <v>1859</v>
      </c>
    </row>
    <row r="124" spans="2:7" ht="13">
      <c r="B124" s="20" t="s">
        <v>1901</v>
      </c>
      <c r="C124" s="21">
        <v>45777</v>
      </c>
      <c r="D124" s="22"/>
      <c r="E124" s="22"/>
      <c r="F124" s="23"/>
    </row>
    <row r="125" spans="2:7" ht="13">
      <c r="B125" s="20" t="s">
        <v>1887</v>
      </c>
      <c r="C125" s="24" t="s">
        <v>1888</v>
      </c>
      <c r="D125" s="20" t="s">
        <v>1889</v>
      </c>
      <c r="E125" s="20" t="s">
        <v>1890</v>
      </c>
      <c r="F125" s="25" t="s">
        <v>1891</v>
      </c>
      <c r="G125" s="14"/>
    </row>
    <row r="126" spans="2:7">
      <c r="B126" s="22" t="s">
        <v>1859</v>
      </c>
      <c r="C126" s="26" t="s">
        <v>1859</v>
      </c>
      <c r="D126" s="22" t="s">
        <v>1859</v>
      </c>
      <c r="E126" s="22" t="s">
        <v>1859</v>
      </c>
      <c r="F126" s="27" t="s">
        <v>1859</v>
      </c>
    </row>
    <row r="127" spans="2:7" ht="13">
      <c r="B127" s="2" t="s">
        <v>1892</v>
      </c>
    </row>
    <row r="128" spans="2:7" ht="13">
      <c r="B128" s="2"/>
    </row>
    <row r="129" spans="2:4" ht="13">
      <c r="B129" s="2" t="s">
        <v>1893</v>
      </c>
    </row>
    <row r="130" spans="2:4" ht="13">
      <c r="B130" s="20" t="s">
        <v>1894</v>
      </c>
      <c r="C130" s="24" t="s">
        <v>1895</v>
      </c>
      <c r="D130" s="2"/>
    </row>
    <row r="131" spans="2:4">
      <c r="B131" s="22" t="s">
        <v>1859</v>
      </c>
      <c r="C131" s="26" t="s">
        <v>1859</v>
      </c>
    </row>
    <row r="133" spans="2:4" ht="13">
      <c r="B133" s="20" t="s">
        <v>1896</v>
      </c>
      <c r="C133" s="24" t="s">
        <v>1895</v>
      </c>
    </row>
    <row r="134" spans="2:4">
      <c r="B134" s="22" t="s">
        <v>1859</v>
      </c>
      <c r="C134" s="26" t="s">
        <v>1859</v>
      </c>
    </row>
    <row r="136" spans="2:4" ht="13">
      <c r="B136" s="20" t="s">
        <v>1897</v>
      </c>
      <c r="C136" s="24" t="s">
        <v>1898</v>
      </c>
    </row>
    <row r="137" spans="2:4">
      <c r="B137" s="22" t="s">
        <v>1859</v>
      </c>
      <c r="C137" s="26" t="s">
        <v>1859</v>
      </c>
    </row>
    <row r="139" spans="2:4" ht="13">
      <c r="B139" s="20" t="s">
        <v>1899</v>
      </c>
      <c r="C139" s="24" t="s">
        <v>1898</v>
      </c>
    </row>
    <row r="140" spans="2:4">
      <c r="B140" s="22" t="s">
        <v>1859</v>
      </c>
      <c r="C140" s="26" t="s">
        <v>1859</v>
      </c>
    </row>
    <row r="142" spans="2:4" ht="13">
      <c r="B142" s="20" t="s">
        <v>1900</v>
      </c>
      <c r="C142" s="24" t="s">
        <v>1859</v>
      </c>
    </row>
    <row r="145" spans="2:80" ht="13">
      <c r="B145" s="2" t="s">
        <v>1902</v>
      </c>
    </row>
    <row r="147" spans="2:80" ht="13">
      <c r="B147" s="20" t="s">
        <v>1887</v>
      </c>
      <c r="C147" s="24" t="s">
        <v>1903</v>
      </c>
      <c r="D147" s="20" t="s">
        <v>1904</v>
      </c>
      <c r="E147" s="20" t="s">
        <v>1905</v>
      </c>
      <c r="F147" s="14"/>
    </row>
    <row r="148" spans="2:80">
      <c r="B148" s="22" t="s">
        <v>1859</v>
      </c>
      <c r="C148" s="26" t="s">
        <v>1859</v>
      </c>
      <c r="D148" s="22" t="s">
        <v>1859</v>
      </c>
      <c r="E148" s="22" t="s">
        <v>1859</v>
      </c>
    </row>
    <row r="151" spans="2:80" ht="13">
      <c r="B151" s="2" t="s">
        <v>1906</v>
      </c>
      <c r="C151" s="12" t="s">
        <v>1859</v>
      </c>
      <c r="D151" s="2"/>
      <c r="E151" s="2"/>
      <c r="F151" s="14"/>
      <c r="G151" s="14"/>
      <c r="H151" s="14"/>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row>
    <row r="153" spans="2:80" ht="13">
      <c r="B153" s="2" t="s">
        <v>1907</v>
      </c>
    </row>
    <row r="155" spans="2:80" ht="13">
      <c r="B155" s="20" t="s">
        <v>1908</v>
      </c>
      <c r="C155" s="24" t="s">
        <v>1895</v>
      </c>
      <c r="D155" s="2"/>
    </row>
    <row r="156" spans="2:80">
      <c r="B156" s="22" t="s">
        <v>1859</v>
      </c>
      <c r="C156" s="26" t="s">
        <v>1859</v>
      </c>
    </row>
    <row r="159" spans="2:80" ht="13">
      <c r="B159" s="20" t="s">
        <v>1909</v>
      </c>
      <c r="C159" s="24" t="s">
        <v>1910</v>
      </c>
      <c r="D159" s="2"/>
    </row>
    <row r="160" spans="2:80">
      <c r="B160" s="22" t="s">
        <v>1859</v>
      </c>
      <c r="C160" s="26" t="s">
        <v>1859</v>
      </c>
    </row>
    <row r="163" spans="2:80" ht="13">
      <c r="B163" s="2" t="s">
        <v>1911</v>
      </c>
    </row>
    <row r="166" spans="2:80" ht="13">
      <c r="B166" s="2" t="s">
        <v>1912</v>
      </c>
    </row>
    <row r="168" spans="2:80" ht="13">
      <c r="B168" s="20" t="s">
        <v>1887</v>
      </c>
      <c r="C168" s="24" t="s">
        <v>1913</v>
      </c>
      <c r="D168" s="20" t="s">
        <v>1903</v>
      </c>
      <c r="E168" s="20" t="s">
        <v>1904</v>
      </c>
      <c r="F168" s="25" t="s">
        <v>1905</v>
      </c>
      <c r="G168" s="14"/>
    </row>
    <row r="169" spans="2:80">
      <c r="B169" s="22" t="s">
        <v>1859</v>
      </c>
      <c r="C169" s="26" t="s">
        <v>1859</v>
      </c>
      <c r="D169" s="22" t="s">
        <v>1859</v>
      </c>
      <c r="E169" s="22" t="s">
        <v>1859</v>
      </c>
      <c r="F169" s="27" t="s">
        <v>1859</v>
      </c>
    </row>
    <row r="172" spans="2:80" ht="13">
      <c r="B172" s="2" t="s">
        <v>1906</v>
      </c>
      <c r="C172" s="12" t="s">
        <v>1859</v>
      </c>
      <c r="D172" s="2"/>
      <c r="E172" s="2"/>
      <c r="F172" s="14"/>
      <c r="G172" s="14"/>
      <c r="H172" s="14"/>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row>
    <row r="174" spans="2:80" ht="13">
      <c r="B174" s="2" t="s">
        <v>1907</v>
      </c>
    </row>
    <row r="176" spans="2:80" ht="13">
      <c r="B176" s="20" t="s">
        <v>1908</v>
      </c>
      <c r="C176" s="24" t="s">
        <v>1895</v>
      </c>
      <c r="D176" s="2"/>
    </row>
    <row r="177" spans="2:7">
      <c r="B177" s="22" t="s">
        <v>1859</v>
      </c>
      <c r="C177" s="26" t="s">
        <v>1859</v>
      </c>
    </row>
    <row r="180" spans="2:7" ht="13">
      <c r="B180" s="20" t="s">
        <v>1909</v>
      </c>
      <c r="C180" s="24" t="s">
        <v>1910</v>
      </c>
      <c r="D180" s="2"/>
    </row>
    <row r="181" spans="2:7">
      <c r="B181" s="22" t="s">
        <v>1859</v>
      </c>
      <c r="C181" s="26" t="s">
        <v>1859</v>
      </c>
    </row>
    <row r="184" spans="2:7" ht="13">
      <c r="B184" s="2" t="s">
        <v>1911</v>
      </c>
    </row>
    <row r="187" spans="2:7" ht="13">
      <c r="B187" s="2" t="s">
        <v>1914</v>
      </c>
    </row>
    <row r="188" spans="2:7" ht="13">
      <c r="B188" s="20" t="s">
        <v>1887</v>
      </c>
      <c r="C188" s="24" t="s">
        <v>1915</v>
      </c>
      <c r="D188" s="20" t="s">
        <v>1916</v>
      </c>
      <c r="E188" s="20" t="s">
        <v>1917</v>
      </c>
      <c r="F188" s="25" t="s">
        <v>1918</v>
      </c>
      <c r="G188" s="14"/>
    </row>
    <row r="189" spans="2:7">
      <c r="B189" s="22" t="s">
        <v>1859</v>
      </c>
      <c r="C189" s="26" t="s">
        <v>1859</v>
      </c>
      <c r="D189" s="22" t="s">
        <v>1859</v>
      </c>
      <c r="E189" s="22" t="s">
        <v>1859</v>
      </c>
      <c r="F189" s="27" t="s">
        <v>1859</v>
      </c>
    </row>
    <row r="190" spans="2:7">
      <c r="B190" s="1" t="s">
        <v>1919</v>
      </c>
    </row>
  </sheetData>
  <mergeCells count="3">
    <mergeCell ref="B1:E1"/>
    <mergeCell ref="C3:C7"/>
    <mergeCell ref="D3:D7"/>
  </mergeCells>
  <phoneticPr fontId="0" type="noConversion"/>
  <hyperlinks>
    <hyperlink ref="A1" location="Index!A1" display="Index" xr:uid="{5D31A6C7-C220-4BCC-B1A5-43E86B75F03B}"/>
  </hyperlinks>
  <pageMargins left="0.75" right="0.75" top="1" bottom="1" header="0.5" footer="0.5"/>
  <headerFooter alignWithMargins="0"/>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1876B-77C6-4C0F-807C-CE2AA7BC8773}">
  <sheetPr codeName="Sheet33"/>
  <dimension ref="A1:CB178"/>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9.81640625" style="1" customWidth="1"/>
    <col min="6" max="6" width="29" style="4" bestFit="1" customWidth="1"/>
    <col min="7" max="7" width="18.1796875" style="4" bestFit="1" customWidth="1"/>
    <col min="8" max="8" width="9.1796875" style="4" bestFit="1"/>
    <col min="9" max="16384" width="9.1796875" style="1"/>
  </cols>
  <sheetData>
    <row r="1" spans="1:9" ht="13">
      <c r="A1" s="3" t="s">
        <v>1693</v>
      </c>
      <c r="B1" s="206" t="s">
        <v>1762</v>
      </c>
      <c r="C1" s="206"/>
      <c r="D1" s="206"/>
      <c r="E1" s="206"/>
    </row>
    <row r="3" spans="1:9" ht="14.5">
      <c r="B3" s="5" t="s">
        <v>1502</v>
      </c>
      <c r="C3" s="207"/>
      <c r="D3" s="208"/>
      <c r="E3" s="6"/>
    </row>
    <row r="4" spans="1:9" ht="14.5">
      <c r="B4" s="7" t="s">
        <v>1503</v>
      </c>
      <c r="C4" s="207"/>
      <c r="D4" s="208"/>
      <c r="E4" s="6"/>
    </row>
    <row r="5" spans="1:9" ht="14.5">
      <c r="B5" s="7" t="s">
        <v>1829</v>
      </c>
      <c r="C5" s="207"/>
      <c r="D5" s="208"/>
      <c r="E5" s="6"/>
    </row>
    <row r="6" spans="1:9" ht="14.5">
      <c r="B6" s="7" t="s">
        <v>1830</v>
      </c>
      <c r="C6" s="207"/>
      <c r="D6" s="208"/>
      <c r="E6" s="6"/>
    </row>
    <row r="7" spans="1:9" ht="29">
      <c r="B7" s="7" t="s">
        <v>1504</v>
      </c>
      <c r="C7" s="207"/>
      <c r="D7" s="208"/>
      <c r="E7" s="6"/>
    </row>
    <row r="8" spans="1:9" ht="29">
      <c r="B8" s="7" t="s">
        <v>1832</v>
      </c>
      <c r="C8" s="8" t="s">
        <v>1833</v>
      </c>
      <c r="D8" s="8" t="s">
        <v>1834</v>
      </c>
      <c r="E8" s="6"/>
    </row>
    <row r="10" spans="1:9">
      <c r="B10" s="1" t="s">
        <v>1847</v>
      </c>
    </row>
    <row r="12" spans="1:9" ht="13">
      <c r="B12" s="10" t="s">
        <v>1835</v>
      </c>
      <c r="C12" s="11" t="s">
        <v>1836</v>
      </c>
      <c r="D12" s="10" t="s">
        <v>1837</v>
      </c>
      <c r="E12" s="10" t="s">
        <v>1838</v>
      </c>
      <c r="F12" s="13" t="s">
        <v>1848</v>
      </c>
      <c r="G12" s="13" t="s">
        <v>1849</v>
      </c>
      <c r="H12" s="13" t="s">
        <v>1850</v>
      </c>
      <c r="I12" s="2" t="s">
        <v>1851</v>
      </c>
    </row>
    <row r="13" spans="1:9" ht="13">
      <c r="B13" s="2" t="s">
        <v>1839</v>
      </c>
    </row>
    <row r="14" spans="1:9" ht="13">
      <c r="B14" s="2" t="s">
        <v>1840</v>
      </c>
    </row>
    <row r="15" spans="1:9">
      <c r="B15" s="1" t="s">
        <v>2620</v>
      </c>
      <c r="C15" s="9" t="s">
        <v>1841</v>
      </c>
      <c r="D15" s="1" t="s">
        <v>2089</v>
      </c>
      <c r="E15" s="1" t="s">
        <v>2090</v>
      </c>
      <c r="F15" s="4">
        <v>5049000</v>
      </c>
      <c r="G15" s="4">
        <v>21498.639999999999</v>
      </c>
      <c r="H15" s="4">
        <v>9.25</v>
      </c>
    </row>
    <row r="16" spans="1:9">
      <c r="B16" s="1" t="s">
        <v>2624</v>
      </c>
      <c r="C16" s="9" t="s">
        <v>1841</v>
      </c>
      <c r="D16" s="1" t="s">
        <v>2149</v>
      </c>
      <c r="E16" s="1" t="s">
        <v>2257</v>
      </c>
      <c r="F16" s="4">
        <v>8658000</v>
      </c>
      <c r="G16" s="4">
        <v>20131.580000000002</v>
      </c>
      <c r="H16" s="4">
        <v>8.66</v>
      </c>
    </row>
    <row r="17" spans="2:8">
      <c r="B17" s="1" t="s">
        <v>2626</v>
      </c>
      <c r="C17" s="9" t="s">
        <v>1841</v>
      </c>
      <c r="D17" s="1" t="s">
        <v>2101</v>
      </c>
      <c r="E17" s="1" t="s">
        <v>2187</v>
      </c>
      <c r="F17" s="4">
        <v>606500</v>
      </c>
      <c r="G17" s="4">
        <v>14893.82</v>
      </c>
      <c r="H17" s="4">
        <v>6.41</v>
      </c>
    </row>
    <row r="18" spans="2:8">
      <c r="B18" s="1" t="s">
        <v>2648</v>
      </c>
      <c r="C18" s="9" t="s">
        <v>1841</v>
      </c>
      <c r="D18" s="1" t="s">
        <v>2094</v>
      </c>
      <c r="E18" s="1" t="s">
        <v>2095</v>
      </c>
      <c r="F18" s="4">
        <v>358582</v>
      </c>
      <c r="G18" s="4">
        <v>12119</v>
      </c>
      <c r="H18" s="4">
        <v>5.21</v>
      </c>
    </row>
    <row r="19" spans="2:8">
      <c r="B19" s="1" t="s">
        <v>2628</v>
      </c>
      <c r="C19" s="9" t="s">
        <v>1841</v>
      </c>
      <c r="D19" s="1" t="s">
        <v>2096</v>
      </c>
      <c r="E19" s="1" t="s">
        <v>2100</v>
      </c>
      <c r="F19" s="4">
        <v>961000</v>
      </c>
      <c r="G19" s="4">
        <v>11203.34</v>
      </c>
      <c r="H19" s="4">
        <v>4.82</v>
      </c>
    </row>
    <row r="20" spans="2:8">
      <c r="B20" s="1" t="s">
        <v>2629</v>
      </c>
      <c r="C20" s="9" t="s">
        <v>1841</v>
      </c>
      <c r="D20" s="1" t="s">
        <v>2094</v>
      </c>
      <c r="E20" s="1" t="s">
        <v>2263</v>
      </c>
      <c r="F20" s="4">
        <v>594000</v>
      </c>
      <c r="G20" s="4">
        <v>9509.94</v>
      </c>
      <c r="H20" s="4">
        <v>4.09</v>
      </c>
    </row>
    <row r="21" spans="2:8">
      <c r="B21" s="1" t="s">
        <v>2294</v>
      </c>
      <c r="C21" s="9" t="s">
        <v>1841</v>
      </c>
      <c r="D21" s="1" t="s">
        <v>2268</v>
      </c>
      <c r="E21" s="1" t="s">
        <v>2295</v>
      </c>
      <c r="F21" s="4">
        <v>1281313</v>
      </c>
      <c r="G21" s="4">
        <v>8971.75</v>
      </c>
      <c r="H21" s="4">
        <v>3.86</v>
      </c>
    </row>
    <row r="22" spans="2:8">
      <c r="B22" s="1" t="s">
        <v>2641</v>
      </c>
      <c r="C22" s="9" t="s">
        <v>1841</v>
      </c>
      <c r="D22" s="1" t="s">
        <v>2149</v>
      </c>
      <c r="E22" s="1" t="s">
        <v>2276</v>
      </c>
      <c r="F22" s="4">
        <v>168000</v>
      </c>
      <c r="G22" s="4">
        <v>8689.7999999999993</v>
      </c>
      <c r="H22" s="4">
        <v>3.74</v>
      </c>
    </row>
    <row r="23" spans="2:8">
      <c r="B23" s="1" t="s">
        <v>2625</v>
      </c>
      <c r="C23" s="9" t="s">
        <v>1841</v>
      </c>
      <c r="D23" s="1" t="s">
        <v>2220</v>
      </c>
      <c r="E23" s="1" t="s">
        <v>2259</v>
      </c>
      <c r="F23" s="4">
        <v>315000</v>
      </c>
      <c r="G23" s="4">
        <v>8649.9</v>
      </c>
      <c r="H23" s="4">
        <v>3.72</v>
      </c>
    </row>
    <row r="24" spans="2:8">
      <c r="B24" s="1" t="s">
        <v>2632</v>
      </c>
      <c r="C24" s="9" t="s">
        <v>1841</v>
      </c>
      <c r="D24" s="1" t="s">
        <v>2094</v>
      </c>
      <c r="E24" s="1" t="s">
        <v>2267</v>
      </c>
      <c r="F24" s="4">
        <v>45503</v>
      </c>
      <c r="G24" s="4">
        <v>7486.15</v>
      </c>
      <c r="H24" s="4">
        <v>3.22</v>
      </c>
    </row>
    <row r="25" spans="2:8">
      <c r="B25" s="1" t="s">
        <v>2638</v>
      </c>
      <c r="C25" s="9" t="s">
        <v>1841</v>
      </c>
      <c r="D25" s="1" t="s">
        <v>2268</v>
      </c>
      <c r="E25" s="1" t="s">
        <v>2269</v>
      </c>
      <c r="F25" s="4">
        <v>305000</v>
      </c>
      <c r="G25" s="4">
        <v>7284.01</v>
      </c>
      <c r="H25" s="4">
        <v>3.13</v>
      </c>
    </row>
    <row r="26" spans="2:8">
      <c r="B26" s="1" t="s">
        <v>3320</v>
      </c>
      <c r="C26" s="9" t="s">
        <v>1841</v>
      </c>
      <c r="D26" s="1" t="s">
        <v>2094</v>
      </c>
      <c r="E26" s="1" t="s">
        <v>1505</v>
      </c>
      <c r="F26" s="4">
        <v>693000</v>
      </c>
      <c r="G26" s="4">
        <v>5851</v>
      </c>
      <c r="H26" s="4">
        <v>2.52</v>
      </c>
    </row>
    <row r="27" spans="2:8">
      <c r="B27" s="1" t="s">
        <v>3114</v>
      </c>
      <c r="C27" s="9" t="s">
        <v>1841</v>
      </c>
      <c r="D27" s="1" t="s">
        <v>2286</v>
      </c>
      <c r="E27" s="1" t="s">
        <v>1025</v>
      </c>
      <c r="F27" s="4">
        <v>63000</v>
      </c>
      <c r="G27" s="4">
        <v>5058.8999999999996</v>
      </c>
      <c r="H27" s="4">
        <v>2.1800000000000002</v>
      </c>
    </row>
    <row r="28" spans="2:8">
      <c r="B28" s="1" t="s">
        <v>2653</v>
      </c>
      <c r="C28" s="9" t="s">
        <v>1841</v>
      </c>
      <c r="D28" s="1" t="s">
        <v>2101</v>
      </c>
      <c r="E28" s="1" t="s">
        <v>2102</v>
      </c>
      <c r="F28" s="4">
        <v>320000</v>
      </c>
      <c r="G28" s="4">
        <v>5004.4799999999996</v>
      </c>
      <c r="H28" s="4">
        <v>2.15</v>
      </c>
    </row>
    <row r="29" spans="2:8">
      <c r="B29" s="1" t="s">
        <v>2645</v>
      </c>
      <c r="C29" s="9" t="s">
        <v>1841</v>
      </c>
      <c r="D29" s="1" t="s">
        <v>2094</v>
      </c>
      <c r="E29" s="1" t="s">
        <v>2135</v>
      </c>
      <c r="F29" s="4">
        <v>456797</v>
      </c>
      <c r="G29" s="4">
        <v>4887.7299999999996</v>
      </c>
      <c r="H29" s="4">
        <v>2.1</v>
      </c>
    </row>
    <row r="30" spans="2:8">
      <c r="B30" s="1" t="s">
        <v>3321</v>
      </c>
      <c r="C30" s="9" t="s">
        <v>1841</v>
      </c>
      <c r="D30" s="1" t="s">
        <v>2094</v>
      </c>
      <c r="E30" s="1" t="s">
        <v>1506</v>
      </c>
      <c r="F30" s="4">
        <v>279000</v>
      </c>
      <c r="G30" s="4">
        <v>4760.58</v>
      </c>
      <c r="H30" s="4">
        <v>2.0499999999999998</v>
      </c>
    </row>
    <row r="31" spans="2:8">
      <c r="B31" s="1" t="s">
        <v>2644</v>
      </c>
      <c r="C31" s="9" t="s">
        <v>1841</v>
      </c>
      <c r="D31" s="1" t="s">
        <v>2140</v>
      </c>
      <c r="E31" s="1" t="s">
        <v>2265</v>
      </c>
      <c r="F31" s="4">
        <v>85500</v>
      </c>
      <c r="G31" s="4">
        <v>4719.6000000000004</v>
      </c>
      <c r="H31" s="4">
        <v>2.0299999999999998</v>
      </c>
    </row>
    <row r="32" spans="2:8">
      <c r="B32" s="1" t="s">
        <v>3077</v>
      </c>
      <c r="C32" s="9" t="s">
        <v>1841</v>
      </c>
      <c r="D32" s="1" t="s">
        <v>2175</v>
      </c>
      <c r="E32" s="1" t="s">
        <v>2409</v>
      </c>
      <c r="F32" s="4">
        <v>612000</v>
      </c>
      <c r="G32" s="4">
        <v>4599.18</v>
      </c>
      <c r="H32" s="4">
        <v>1.98</v>
      </c>
    </row>
    <row r="33" spans="2:8">
      <c r="B33" s="1" t="s">
        <v>2623</v>
      </c>
      <c r="C33" s="9" t="s">
        <v>1841</v>
      </c>
      <c r="D33" s="1" t="s">
        <v>2127</v>
      </c>
      <c r="E33" s="1" t="s">
        <v>2256</v>
      </c>
      <c r="F33" s="4">
        <v>72000</v>
      </c>
      <c r="G33" s="4">
        <v>4578.4799999999996</v>
      </c>
      <c r="H33" s="4">
        <v>1.97</v>
      </c>
    </row>
    <row r="34" spans="2:8">
      <c r="B34" s="1" t="s">
        <v>1507</v>
      </c>
      <c r="C34" s="9" t="s">
        <v>1841</v>
      </c>
      <c r="D34" s="1" t="s">
        <v>2175</v>
      </c>
      <c r="E34" s="1" t="s">
        <v>1508</v>
      </c>
      <c r="F34" s="4">
        <v>5000000</v>
      </c>
      <c r="G34" s="4">
        <v>4051</v>
      </c>
      <c r="H34" s="4">
        <v>1.74</v>
      </c>
    </row>
    <row r="35" spans="2:8">
      <c r="B35" s="1" t="s">
        <v>2649</v>
      </c>
      <c r="C35" s="9" t="s">
        <v>1841</v>
      </c>
      <c r="D35" s="1" t="s">
        <v>2094</v>
      </c>
      <c r="E35" s="1" t="s">
        <v>2303</v>
      </c>
      <c r="F35" s="4">
        <v>63898</v>
      </c>
      <c r="G35" s="4">
        <v>3933.24</v>
      </c>
      <c r="H35" s="4">
        <v>1.69</v>
      </c>
    </row>
    <row r="36" spans="2:8">
      <c r="B36" s="1" t="s">
        <v>2658</v>
      </c>
      <c r="C36" s="9" t="s">
        <v>1841</v>
      </c>
      <c r="D36" s="1" t="s">
        <v>2286</v>
      </c>
      <c r="E36" s="1" t="s">
        <v>2287</v>
      </c>
      <c r="F36" s="4">
        <v>90000</v>
      </c>
      <c r="G36" s="4">
        <v>3444.66</v>
      </c>
      <c r="H36" s="4">
        <v>1.48</v>
      </c>
    </row>
    <row r="37" spans="2:8">
      <c r="B37" s="1" t="s">
        <v>3322</v>
      </c>
      <c r="C37" s="9" t="s">
        <v>1841</v>
      </c>
      <c r="D37" s="1" t="s">
        <v>2220</v>
      </c>
      <c r="E37" s="1" t="s">
        <v>1509</v>
      </c>
      <c r="F37" s="4">
        <v>904940</v>
      </c>
      <c r="G37" s="4">
        <v>3384.48</v>
      </c>
      <c r="H37" s="4">
        <v>1.46</v>
      </c>
    </row>
    <row r="38" spans="2:8">
      <c r="B38" s="1" t="s">
        <v>2407</v>
      </c>
      <c r="C38" s="9" t="s">
        <v>1841</v>
      </c>
      <c r="D38" s="1" t="s">
        <v>2205</v>
      </c>
      <c r="E38" s="1" t="s">
        <v>2408</v>
      </c>
      <c r="F38" s="4">
        <v>51300</v>
      </c>
      <c r="G38" s="4">
        <v>2948.31</v>
      </c>
      <c r="H38" s="4">
        <v>1.27</v>
      </c>
    </row>
    <row r="39" spans="2:8">
      <c r="B39" s="1" t="s">
        <v>3237</v>
      </c>
      <c r="C39" s="9" t="s">
        <v>1841</v>
      </c>
      <c r="D39" s="1" t="s">
        <v>2094</v>
      </c>
      <c r="E39" s="1" t="s">
        <v>1295</v>
      </c>
      <c r="F39" s="4">
        <v>1227500</v>
      </c>
      <c r="G39" s="4">
        <v>2852.22</v>
      </c>
      <c r="H39" s="4">
        <v>1.23</v>
      </c>
    </row>
    <row r="40" spans="2:8">
      <c r="B40" s="1" t="s">
        <v>3323</v>
      </c>
      <c r="C40" s="9" t="s">
        <v>1841</v>
      </c>
      <c r="D40" s="1" t="s">
        <v>2170</v>
      </c>
      <c r="E40" s="1" t="s">
        <v>1510</v>
      </c>
      <c r="F40" s="4">
        <v>90000</v>
      </c>
      <c r="G40" s="4">
        <v>2730.51</v>
      </c>
      <c r="H40" s="4">
        <v>1.17</v>
      </c>
    </row>
    <row r="41" spans="2:8">
      <c r="B41" s="1" t="s">
        <v>1059</v>
      </c>
      <c r="C41" s="9" t="s">
        <v>1841</v>
      </c>
      <c r="D41" s="1" t="s">
        <v>2094</v>
      </c>
      <c r="E41" s="1" t="s">
        <v>1060</v>
      </c>
      <c r="F41" s="4">
        <v>504000</v>
      </c>
      <c r="G41" s="4">
        <v>2603.41</v>
      </c>
      <c r="H41" s="4">
        <v>1.1200000000000001</v>
      </c>
    </row>
    <row r="42" spans="2:8">
      <c r="B42" s="1" t="s">
        <v>3140</v>
      </c>
      <c r="C42" s="9" t="s">
        <v>1841</v>
      </c>
      <c r="D42" s="1" t="s">
        <v>2094</v>
      </c>
      <c r="E42" s="1" t="s">
        <v>1655</v>
      </c>
      <c r="F42" s="4">
        <v>203145</v>
      </c>
      <c r="G42" s="4">
        <v>2558.31</v>
      </c>
      <c r="H42" s="4">
        <v>1.1000000000000001</v>
      </c>
    </row>
    <row r="43" spans="2:8">
      <c r="B43" s="1" t="s">
        <v>2660</v>
      </c>
      <c r="C43" s="9" t="s">
        <v>1841</v>
      </c>
      <c r="D43" s="1" t="s">
        <v>2094</v>
      </c>
      <c r="E43" s="1" t="s">
        <v>2284</v>
      </c>
      <c r="F43" s="4">
        <v>1053000</v>
      </c>
      <c r="G43" s="4">
        <v>2555.42</v>
      </c>
      <c r="H43" s="4">
        <v>1.1000000000000001</v>
      </c>
    </row>
    <row r="44" spans="2:8">
      <c r="B44" s="1" t="s">
        <v>2654</v>
      </c>
      <c r="C44" s="9" t="s">
        <v>1841</v>
      </c>
      <c r="D44" s="1" t="s">
        <v>2268</v>
      </c>
      <c r="E44" s="1" t="s">
        <v>2281</v>
      </c>
      <c r="F44" s="4">
        <v>315000</v>
      </c>
      <c r="G44" s="4">
        <v>2426.29</v>
      </c>
      <c r="H44" s="4">
        <v>1.04</v>
      </c>
    </row>
    <row r="45" spans="2:8">
      <c r="B45" s="1" t="s">
        <v>2656</v>
      </c>
      <c r="C45" s="9" t="s">
        <v>1841</v>
      </c>
      <c r="D45" s="1" t="s">
        <v>2109</v>
      </c>
      <c r="E45" s="1" t="s">
        <v>2285</v>
      </c>
      <c r="F45" s="4">
        <v>462000</v>
      </c>
      <c r="G45" s="4">
        <v>2022.87</v>
      </c>
      <c r="H45" s="4">
        <v>0.87</v>
      </c>
    </row>
    <row r="46" spans="2:8">
      <c r="B46" s="1" t="s">
        <v>1511</v>
      </c>
      <c r="C46" s="9" t="s">
        <v>1841</v>
      </c>
      <c r="D46" s="1" t="s">
        <v>2220</v>
      </c>
      <c r="E46" s="1" t="s">
        <v>1512</v>
      </c>
      <c r="F46" s="4">
        <v>658830</v>
      </c>
      <c r="G46" s="4">
        <v>1646.75</v>
      </c>
      <c r="H46" s="4">
        <v>0.71</v>
      </c>
    </row>
    <row r="47" spans="2:8">
      <c r="B47" s="1" t="s">
        <v>2970</v>
      </c>
      <c r="C47" s="9" t="s">
        <v>1841</v>
      </c>
      <c r="D47" s="1" t="s">
        <v>2151</v>
      </c>
      <c r="E47" s="1" t="s">
        <v>2152</v>
      </c>
      <c r="F47" s="4">
        <v>81000</v>
      </c>
      <c r="G47" s="4">
        <v>1531.47</v>
      </c>
      <c r="H47" s="4">
        <v>0.66</v>
      </c>
    </row>
    <row r="48" spans="2:8">
      <c r="B48" s="1" t="s">
        <v>3324</v>
      </c>
      <c r="C48" s="9" t="s">
        <v>1841</v>
      </c>
      <c r="D48" s="1" t="s">
        <v>2149</v>
      </c>
      <c r="E48" s="1" t="s">
        <v>1513</v>
      </c>
      <c r="F48" s="4">
        <v>30000</v>
      </c>
      <c r="G48" s="4">
        <v>1259.97</v>
      </c>
      <c r="H48" s="4">
        <v>0.54</v>
      </c>
    </row>
    <row r="49" spans="2:8">
      <c r="B49" s="1" t="s">
        <v>3325</v>
      </c>
      <c r="C49" s="9" t="s">
        <v>1841</v>
      </c>
      <c r="D49" s="1" t="s">
        <v>1410</v>
      </c>
      <c r="E49" s="1" t="s">
        <v>1514</v>
      </c>
      <c r="F49" s="4">
        <v>15000</v>
      </c>
      <c r="G49" s="4">
        <v>1205.48</v>
      </c>
      <c r="H49" s="4">
        <v>0.52</v>
      </c>
    </row>
    <row r="50" spans="2:8">
      <c r="B50" s="1" t="s">
        <v>3326</v>
      </c>
      <c r="C50" s="9" t="s">
        <v>1841</v>
      </c>
      <c r="D50" s="1" t="s">
        <v>2201</v>
      </c>
      <c r="E50" s="1" t="s">
        <v>1515</v>
      </c>
      <c r="F50" s="4">
        <v>85320</v>
      </c>
      <c r="G50" s="4">
        <v>820.95</v>
      </c>
      <c r="H50" s="4">
        <v>0.35</v>
      </c>
    </row>
    <row r="51" spans="2:8">
      <c r="B51" s="1" t="s">
        <v>3159</v>
      </c>
      <c r="C51" s="9" t="s">
        <v>1841</v>
      </c>
      <c r="D51" s="1" t="s">
        <v>2160</v>
      </c>
      <c r="E51" s="1" t="s">
        <v>1074</v>
      </c>
      <c r="F51" s="4">
        <v>50070</v>
      </c>
      <c r="G51" s="4">
        <v>764.72</v>
      </c>
      <c r="H51" s="4">
        <v>0.33</v>
      </c>
    </row>
    <row r="52" spans="2:8" ht="13">
      <c r="B52" s="2" t="s">
        <v>1844</v>
      </c>
      <c r="C52" s="12"/>
      <c r="D52" s="2"/>
      <c r="E52" s="2"/>
      <c r="F52" s="14"/>
      <c r="G52" s="14">
        <f>SUM(G12:G51)</f>
        <v>212637.94000000006</v>
      </c>
      <c r="H52" s="14">
        <f>SUM(H12:H51)</f>
        <v>91.469999999999985</v>
      </c>
    </row>
    <row r="53" spans="2:8" ht="13">
      <c r="B53" s="2" t="s">
        <v>1845</v>
      </c>
      <c r="C53" s="12"/>
      <c r="D53" s="2"/>
      <c r="E53" s="2"/>
      <c r="F53" s="14"/>
      <c r="G53" s="14">
        <v>264.95999999999998</v>
      </c>
      <c r="H53" s="14">
        <v>0.11</v>
      </c>
    </row>
    <row r="54" spans="2:8" ht="13">
      <c r="B54" s="2" t="s">
        <v>1846</v>
      </c>
      <c r="C54" s="12"/>
      <c r="D54" s="2"/>
      <c r="E54" s="2"/>
      <c r="F54" s="14"/>
      <c r="G54" s="14">
        <v>212902.9</v>
      </c>
      <c r="H54" s="14">
        <v>91.58</v>
      </c>
    </row>
    <row r="55" spans="2:8" ht="13">
      <c r="B55" s="2" t="s">
        <v>2051</v>
      </c>
      <c r="C55" s="12"/>
      <c r="D55" s="2"/>
      <c r="E55" s="2"/>
      <c r="F55" s="14"/>
      <c r="G55" s="14">
        <v>19583.06698150999</v>
      </c>
      <c r="H55" s="14">
        <v>8.42</v>
      </c>
    </row>
    <row r="56" spans="2:8" ht="13">
      <c r="B56" s="2" t="s">
        <v>1853</v>
      </c>
      <c r="C56" s="12"/>
      <c r="D56" s="2"/>
      <c r="E56" s="2"/>
      <c r="F56" s="14"/>
      <c r="G56" s="14">
        <v>232485.96698150999</v>
      </c>
      <c r="H56" s="14">
        <v>100</v>
      </c>
    </row>
    <row r="57" spans="2:8">
      <c r="B57" s="1" t="s">
        <v>1854</v>
      </c>
    </row>
    <row r="58" spans="2:8" ht="13">
      <c r="B58" s="2" t="s">
        <v>1855</v>
      </c>
    </row>
    <row r="59" spans="2:8" ht="13">
      <c r="B59" s="2" t="s">
        <v>1856</v>
      </c>
      <c r="C59" s="9" t="s">
        <v>1857</v>
      </c>
    </row>
    <row r="60" spans="2:8" ht="13">
      <c r="B60" s="2" t="s">
        <v>1860</v>
      </c>
      <c r="C60" s="9" t="s">
        <v>1859</v>
      </c>
    </row>
    <row r="61" spans="2:8" ht="13">
      <c r="B61" s="2" t="s">
        <v>1861</v>
      </c>
      <c r="C61" s="9" t="s">
        <v>1859</v>
      </c>
    </row>
    <row r="62" spans="2:8" ht="13">
      <c r="B62" s="2" t="s">
        <v>1862</v>
      </c>
      <c r="C62" s="9" t="s">
        <v>1863</v>
      </c>
    </row>
    <row r="63" spans="2:8" ht="13">
      <c r="B63" s="2" t="s">
        <v>1516</v>
      </c>
      <c r="C63" s="12"/>
    </row>
    <row r="64" spans="2:8" ht="13">
      <c r="B64" s="2" t="s">
        <v>1517</v>
      </c>
      <c r="C64" s="12"/>
    </row>
    <row r="65" spans="2:3" ht="13">
      <c r="B65" s="2" t="s">
        <v>1518</v>
      </c>
      <c r="C65" s="12"/>
    </row>
    <row r="66" spans="2:3" ht="13">
      <c r="B66" s="2" t="s">
        <v>1519</v>
      </c>
      <c r="C66" s="12"/>
    </row>
    <row r="67" spans="2:3" ht="13">
      <c r="B67" s="2" t="s">
        <v>1520</v>
      </c>
      <c r="C67" s="12"/>
    </row>
    <row r="68" spans="2:3" ht="13">
      <c r="B68" s="2" t="s">
        <v>1521</v>
      </c>
      <c r="C68" s="12"/>
    </row>
    <row r="69" spans="2:3" ht="13">
      <c r="B69" s="2" t="s">
        <v>1522</v>
      </c>
      <c r="C69" s="12"/>
    </row>
    <row r="70" spans="2:3" ht="13">
      <c r="B70" s="2" t="s">
        <v>1523</v>
      </c>
      <c r="C70" s="12"/>
    </row>
    <row r="71" spans="2:3" ht="13">
      <c r="B71" s="2" t="s">
        <v>2923</v>
      </c>
      <c r="C71" s="12"/>
    </row>
    <row r="72" spans="2:3">
      <c r="B72" s="1" t="s">
        <v>1873</v>
      </c>
    </row>
    <row r="73" spans="2:3">
      <c r="B73" s="1" t="s">
        <v>2054</v>
      </c>
    </row>
    <row r="76" spans="2:3" ht="14.5">
      <c r="B76" s="37" t="s">
        <v>2055</v>
      </c>
      <c r="C76" s="39"/>
    </row>
    <row r="77" spans="2:3" ht="14.5">
      <c r="B77" s="37" t="s">
        <v>2056</v>
      </c>
      <c r="C77" s="40" t="s">
        <v>2057</v>
      </c>
    </row>
    <row r="78" spans="2:3" ht="14.5">
      <c r="B78" s="16" t="s">
        <v>2058</v>
      </c>
      <c r="C78" s="17" t="s">
        <v>2059</v>
      </c>
    </row>
    <row r="79" spans="2:3" ht="14.5">
      <c r="B79" s="16" t="s">
        <v>2060</v>
      </c>
      <c r="C79" s="17" t="s">
        <v>2059</v>
      </c>
    </row>
    <row r="80" spans="2:3" ht="14.5">
      <c r="B80" s="16" t="s">
        <v>2061</v>
      </c>
      <c r="C80" s="17" t="s">
        <v>2059</v>
      </c>
    </row>
    <row r="81" spans="2:7" ht="14.5">
      <c r="B81" s="16" t="s">
        <v>2062</v>
      </c>
      <c r="C81" s="17" t="s">
        <v>2059</v>
      </c>
    </row>
    <row r="82" spans="2:7" ht="14.5">
      <c r="B82" s="16" t="s">
        <v>2063</v>
      </c>
      <c r="C82" s="17" t="s">
        <v>2059</v>
      </c>
    </row>
    <row r="83" spans="2:7" ht="14.5">
      <c r="B83" s="16" t="s">
        <v>2064</v>
      </c>
      <c r="C83" s="17" t="s">
        <v>2059</v>
      </c>
    </row>
    <row r="84" spans="2:7" ht="14.5">
      <c r="B84" s="37" t="s">
        <v>2065</v>
      </c>
      <c r="C84" s="39" t="s">
        <v>2059</v>
      </c>
    </row>
    <row r="86" spans="2:7" ht="14.5">
      <c r="B86" s="16" t="s">
        <v>1882</v>
      </c>
      <c r="C86" s="17"/>
      <c r="D86" s="16"/>
    </row>
    <row r="87" spans="2:7" ht="29">
      <c r="B87" s="19" t="s">
        <v>1883</v>
      </c>
      <c r="C87" s="18" t="s">
        <v>1884</v>
      </c>
      <c r="D87" s="19" t="s">
        <v>1885</v>
      </c>
    </row>
    <row r="88" spans="2:7" ht="14.5">
      <c r="B88" s="16" t="s">
        <v>1859</v>
      </c>
      <c r="C88" s="17" t="s">
        <v>1859</v>
      </c>
      <c r="D88" s="16" t="s">
        <v>1859</v>
      </c>
    </row>
    <row r="90" spans="2:7" ht="13">
      <c r="B90" s="20" t="s">
        <v>1886</v>
      </c>
      <c r="C90" s="21">
        <v>45777</v>
      </c>
      <c r="D90" s="22"/>
      <c r="E90" s="22"/>
      <c r="F90" s="23"/>
    </row>
    <row r="91" spans="2:7" ht="13">
      <c r="B91" s="20" t="s">
        <v>1887</v>
      </c>
      <c r="C91" s="24" t="s">
        <v>1888</v>
      </c>
      <c r="D91" s="20" t="s">
        <v>1889</v>
      </c>
      <c r="E91" s="20" t="s">
        <v>1890</v>
      </c>
      <c r="F91" s="25" t="s">
        <v>1891</v>
      </c>
      <c r="G91" s="14"/>
    </row>
    <row r="92" spans="2:7">
      <c r="B92" s="22" t="s">
        <v>1859</v>
      </c>
      <c r="C92" s="26" t="s">
        <v>1859</v>
      </c>
      <c r="D92" s="22" t="s">
        <v>1859</v>
      </c>
      <c r="E92" s="22" t="s">
        <v>1859</v>
      </c>
      <c r="F92" s="27" t="s">
        <v>1859</v>
      </c>
    </row>
    <row r="95" spans="2:7" ht="13">
      <c r="B95" s="2" t="s">
        <v>1892</v>
      </c>
    </row>
    <row r="96" spans="2:7" ht="13">
      <c r="B96" s="2"/>
    </row>
    <row r="97" spans="2:6" ht="13">
      <c r="B97" s="2" t="s">
        <v>1893</v>
      </c>
    </row>
    <row r="98" spans="2:6" ht="13">
      <c r="B98" s="20" t="s">
        <v>1894</v>
      </c>
      <c r="C98" s="24" t="s">
        <v>1895</v>
      </c>
      <c r="D98" s="2"/>
    </row>
    <row r="99" spans="2:6">
      <c r="B99" s="22" t="s">
        <v>1859</v>
      </c>
      <c r="C99" s="26" t="s">
        <v>1859</v>
      </c>
    </row>
    <row r="101" spans="2:6" ht="13">
      <c r="B101" s="20" t="s">
        <v>1896</v>
      </c>
      <c r="C101" s="24" t="s">
        <v>1895</v>
      </c>
    </row>
    <row r="102" spans="2:6">
      <c r="B102" s="22" t="s">
        <v>1859</v>
      </c>
      <c r="C102" s="26" t="s">
        <v>1859</v>
      </c>
    </row>
    <row r="104" spans="2:6" ht="13">
      <c r="B104" s="20" t="s">
        <v>1897</v>
      </c>
      <c r="C104" s="24" t="s">
        <v>1898</v>
      </c>
    </row>
    <row r="105" spans="2:6">
      <c r="B105" s="22" t="s">
        <v>1859</v>
      </c>
      <c r="C105" s="26" t="s">
        <v>1859</v>
      </c>
    </row>
    <row r="107" spans="2:6" ht="13">
      <c r="B107" s="20" t="s">
        <v>1899</v>
      </c>
      <c r="C107" s="24" t="s">
        <v>1898</v>
      </c>
    </row>
    <row r="108" spans="2:6">
      <c r="B108" s="22" t="s">
        <v>1859</v>
      </c>
      <c r="C108" s="26" t="s">
        <v>1859</v>
      </c>
    </row>
    <row r="110" spans="2:6" ht="13">
      <c r="B110" s="20" t="s">
        <v>1900</v>
      </c>
      <c r="C110" s="24" t="s">
        <v>1859</v>
      </c>
    </row>
    <row r="112" spans="2:6" ht="13">
      <c r="B112" s="20" t="s">
        <v>1901</v>
      </c>
      <c r="C112" s="21">
        <v>45777</v>
      </c>
      <c r="D112" s="22"/>
      <c r="E112" s="22"/>
      <c r="F112" s="23"/>
    </row>
    <row r="113" spans="2:7" ht="13">
      <c r="B113" s="20" t="s">
        <v>1887</v>
      </c>
      <c r="C113" s="24" t="s">
        <v>1888</v>
      </c>
      <c r="D113" s="20" t="s">
        <v>1889</v>
      </c>
      <c r="E113" s="20" t="s">
        <v>1890</v>
      </c>
      <c r="F113" s="25" t="s">
        <v>1891</v>
      </c>
      <c r="G113" s="14"/>
    </row>
    <row r="114" spans="2:7">
      <c r="B114" s="22" t="s">
        <v>1859</v>
      </c>
      <c r="C114" s="26" t="s">
        <v>1859</v>
      </c>
      <c r="D114" s="22" t="s">
        <v>1859</v>
      </c>
      <c r="E114" s="22" t="s">
        <v>1859</v>
      </c>
      <c r="F114" s="27" t="s">
        <v>1859</v>
      </c>
    </row>
    <row r="115" spans="2:7" ht="13">
      <c r="B115" s="2" t="s">
        <v>1892</v>
      </c>
    </row>
    <row r="116" spans="2:7" ht="13">
      <c r="B116" s="2"/>
    </row>
    <row r="117" spans="2:7" ht="13">
      <c r="B117" s="2" t="s">
        <v>1893</v>
      </c>
    </row>
    <row r="118" spans="2:7" ht="13">
      <c r="B118" s="20" t="s">
        <v>1894</v>
      </c>
      <c r="C118" s="24" t="s">
        <v>1895</v>
      </c>
      <c r="D118" s="2"/>
    </row>
    <row r="119" spans="2:7">
      <c r="B119" s="22" t="s">
        <v>1859</v>
      </c>
      <c r="C119" s="26" t="s">
        <v>1859</v>
      </c>
    </row>
    <row r="121" spans="2:7" ht="13">
      <c r="B121" s="20" t="s">
        <v>1896</v>
      </c>
      <c r="C121" s="24" t="s">
        <v>1895</v>
      </c>
    </row>
    <row r="122" spans="2:7">
      <c r="B122" s="22" t="s">
        <v>1859</v>
      </c>
      <c r="C122" s="26" t="s">
        <v>1859</v>
      </c>
    </row>
    <row r="124" spans="2:7" ht="13">
      <c r="B124" s="20" t="s">
        <v>1897</v>
      </c>
      <c r="C124" s="24" t="s">
        <v>1898</v>
      </c>
    </row>
    <row r="125" spans="2:7">
      <c r="B125" s="22" t="s">
        <v>1859</v>
      </c>
      <c r="C125" s="26" t="s">
        <v>1859</v>
      </c>
    </row>
    <row r="127" spans="2:7" ht="13">
      <c r="B127" s="20" t="s">
        <v>1899</v>
      </c>
      <c r="C127" s="24" t="s">
        <v>1898</v>
      </c>
    </row>
    <row r="128" spans="2:7">
      <c r="B128" s="22" t="s">
        <v>1859</v>
      </c>
      <c r="C128" s="26" t="s">
        <v>1859</v>
      </c>
    </row>
    <row r="130" spans="2:80" ht="13">
      <c r="B130" s="20" t="s">
        <v>1900</v>
      </c>
      <c r="C130" s="24" t="s">
        <v>1859</v>
      </c>
    </row>
    <row r="133" spans="2:80" ht="13">
      <c r="B133" s="2" t="s">
        <v>1902</v>
      </c>
    </row>
    <row r="135" spans="2:80" ht="13">
      <c r="B135" s="20" t="s">
        <v>1887</v>
      </c>
      <c r="C135" s="24" t="s">
        <v>1903</v>
      </c>
      <c r="D135" s="20" t="s">
        <v>1904</v>
      </c>
      <c r="E135" s="20" t="s">
        <v>1905</v>
      </c>
      <c r="F135" s="14"/>
    </row>
    <row r="136" spans="2:80">
      <c r="B136" s="22" t="s">
        <v>1859</v>
      </c>
      <c r="C136" s="26" t="s">
        <v>1859</v>
      </c>
      <c r="D136" s="22" t="s">
        <v>1859</v>
      </c>
      <c r="E136" s="22" t="s">
        <v>1859</v>
      </c>
    </row>
    <row r="139" spans="2:80" ht="13">
      <c r="B139" s="2" t="s">
        <v>1906</v>
      </c>
      <c r="C139" s="12" t="s">
        <v>1859</v>
      </c>
      <c r="D139" s="2"/>
      <c r="E139" s="2"/>
      <c r="F139" s="14"/>
      <c r="G139" s="14"/>
      <c r="H139" s="14"/>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row>
    <row r="141" spans="2:80" ht="13">
      <c r="B141" s="2" t="s">
        <v>1907</v>
      </c>
    </row>
    <row r="143" spans="2:80" ht="13">
      <c r="B143" s="20" t="s">
        <v>1908</v>
      </c>
      <c r="C143" s="24" t="s">
        <v>1895</v>
      </c>
      <c r="D143" s="2"/>
    </row>
    <row r="144" spans="2:80">
      <c r="B144" s="22" t="s">
        <v>1859</v>
      </c>
      <c r="C144" s="26" t="s">
        <v>1859</v>
      </c>
    </row>
    <row r="147" spans="2:80" ht="13">
      <c r="B147" s="20" t="s">
        <v>1909</v>
      </c>
      <c r="C147" s="24" t="s">
        <v>1910</v>
      </c>
      <c r="D147" s="2"/>
    </row>
    <row r="148" spans="2:80">
      <c r="B148" s="22" t="s">
        <v>1859</v>
      </c>
      <c r="C148" s="26" t="s">
        <v>1859</v>
      </c>
    </row>
    <row r="151" spans="2:80" ht="13">
      <c r="B151" s="2" t="s">
        <v>1911</v>
      </c>
    </row>
    <row r="154" spans="2:80" ht="13">
      <c r="B154" s="2" t="s">
        <v>1912</v>
      </c>
    </row>
    <row r="156" spans="2:80" ht="13">
      <c r="B156" s="20" t="s">
        <v>1887</v>
      </c>
      <c r="C156" s="24" t="s">
        <v>1913</v>
      </c>
      <c r="D156" s="20" t="s">
        <v>1903</v>
      </c>
      <c r="E156" s="20" t="s">
        <v>1904</v>
      </c>
      <c r="F156" s="25" t="s">
        <v>1905</v>
      </c>
      <c r="G156" s="14"/>
    </row>
    <row r="157" spans="2:80">
      <c r="B157" s="22" t="s">
        <v>1859</v>
      </c>
      <c r="C157" s="26" t="s">
        <v>1859</v>
      </c>
      <c r="D157" s="22" t="s">
        <v>1859</v>
      </c>
      <c r="E157" s="22" t="s">
        <v>1859</v>
      </c>
      <c r="F157" s="27" t="s">
        <v>1859</v>
      </c>
    </row>
    <row r="160" spans="2:80" ht="13">
      <c r="B160" s="2" t="s">
        <v>1906</v>
      </c>
      <c r="C160" s="12" t="s">
        <v>1859</v>
      </c>
      <c r="D160" s="2"/>
      <c r="E160" s="2"/>
      <c r="F160" s="14"/>
      <c r="G160" s="14"/>
      <c r="H160" s="14"/>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row>
    <row r="162" spans="2:7" ht="13">
      <c r="B162" s="2" t="s">
        <v>1907</v>
      </c>
    </row>
    <row r="164" spans="2:7" ht="13">
      <c r="B164" s="20" t="s">
        <v>1908</v>
      </c>
      <c r="C164" s="24" t="s">
        <v>1895</v>
      </c>
      <c r="D164" s="2"/>
    </row>
    <row r="165" spans="2:7">
      <c r="B165" s="22" t="s">
        <v>1859</v>
      </c>
      <c r="C165" s="26" t="s">
        <v>1859</v>
      </c>
    </row>
    <row r="168" spans="2:7" ht="13">
      <c r="B168" s="20" t="s">
        <v>1909</v>
      </c>
      <c r="C168" s="24" t="s">
        <v>1910</v>
      </c>
      <c r="D168" s="2"/>
    </row>
    <row r="169" spans="2:7">
      <c r="B169" s="22" t="s">
        <v>1859</v>
      </c>
      <c r="C169" s="26" t="s">
        <v>1859</v>
      </c>
    </row>
    <row r="172" spans="2:7" ht="13">
      <c r="B172" s="2" t="s">
        <v>1911</v>
      </c>
    </row>
    <row r="175" spans="2:7" ht="13">
      <c r="B175" s="2" t="s">
        <v>1914</v>
      </c>
    </row>
    <row r="176" spans="2:7" ht="13">
      <c r="B176" s="20" t="s">
        <v>1887</v>
      </c>
      <c r="C176" s="24" t="s">
        <v>1915</v>
      </c>
      <c r="D176" s="20" t="s">
        <v>1916</v>
      </c>
      <c r="E176" s="20" t="s">
        <v>1917</v>
      </c>
      <c r="F176" s="25" t="s">
        <v>1918</v>
      </c>
      <c r="G176" s="14"/>
    </row>
    <row r="177" spans="2:6">
      <c r="B177" s="22" t="s">
        <v>1859</v>
      </c>
      <c r="C177" s="26" t="s">
        <v>1859</v>
      </c>
      <c r="D177" s="22" t="s">
        <v>1859</v>
      </c>
      <c r="E177" s="22" t="s">
        <v>1859</v>
      </c>
      <c r="F177" s="27" t="s">
        <v>1859</v>
      </c>
    </row>
    <row r="178" spans="2:6">
      <c r="B178" s="1" t="s">
        <v>1919</v>
      </c>
    </row>
  </sheetData>
  <mergeCells count="3">
    <mergeCell ref="B1:E1"/>
    <mergeCell ref="C3:C7"/>
    <mergeCell ref="D3:D7"/>
  </mergeCells>
  <phoneticPr fontId="0" type="noConversion"/>
  <hyperlinks>
    <hyperlink ref="A1" location="Index!A1" display="Index" xr:uid="{9BE696F2-2EE3-45B2-BFF3-AB9A9002E711}"/>
  </hyperlinks>
  <pageMargins left="0.75" right="0.75" top="1" bottom="1" header="0.5" footer="0.5"/>
  <headerFooter alignWithMargins="0"/>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418AA-0A94-46CB-8355-457ED83C91B9}">
  <sheetPr codeName="Sheet32"/>
  <dimension ref="A1:CB252"/>
  <sheetViews>
    <sheetView workbookViewId="0">
      <selection sqref="A1:E7"/>
    </sheetView>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20.1796875" style="1" customWidth="1"/>
    <col min="6" max="6" width="29" style="4" bestFit="1" customWidth="1"/>
    <col min="7" max="7" width="18.1796875" style="4" bestFit="1" customWidth="1"/>
    <col min="8" max="8" width="9.1796875" style="4" bestFit="1"/>
    <col min="9" max="16384" width="9.1796875" style="1"/>
  </cols>
  <sheetData>
    <row r="1" spans="1:9" ht="13">
      <c r="A1" s="3" t="s">
        <v>1693</v>
      </c>
      <c r="B1" s="206" t="s">
        <v>1760</v>
      </c>
      <c r="C1" s="206"/>
      <c r="D1" s="206"/>
      <c r="E1" s="206"/>
    </row>
    <row r="3" spans="1:9" ht="14.5">
      <c r="B3" s="5" t="s">
        <v>1524</v>
      </c>
      <c r="C3" s="207"/>
      <c r="D3" s="208"/>
      <c r="E3" s="6"/>
    </row>
    <row r="4" spans="1:9" ht="14.5">
      <c r="B4" s="7" t="s">
        <v>1525</v>
      </c>
      <c r="C4" s="207"/>
      <c r="D4" s="208"/>
      <c r="E4" s="6"/>
    </row>
    <row r="5" spans="1:9" ht="14.5">
      <c r="B5" s="7" t="s">
        <v>1829</v>
      </c>
      <c r="C5" s="207"/>
      <c r="D5" s="208"/>
      <c r="E5" s="6"/>
    </row>
    <row r="6" spans="1:9" ht="14.5">
      <c r="B6" s="7" t="s">
        <v>1830</v>
      </c>
      <c r="C6" s="207"/>
      <c r="D6" s="208"/>
      <c r="E6" s="6"/>
    </row>
    <row r="7" spans="1:9" ht="29">
      <c r="B7" s="7" t="s">
        <v>1526</v>
      </c>
      <c r="C7" s="207"/>
      <c r="D7" s="208"/>
      <c r="E7" s="6"/>
    </row>
    <row r="8" spans="1:9" ht="29">
      <c r="B8" s="7" t="s">
        <v>1832</v>
      </c>
      <c r="C8" s="8" t="s">
        <v>1833</v>
      </c>
      <c r="D8" s="8" t="s">
        <v>1834</v>
      </c>
    </row>
    <row r="10" spans="1:9">
      <c r="B10" s="1" t="s">
        <v>1847</v>
      </c>
    </row>
    <row r="12" spans="1:9" ht="13">
      <c r="B12" s="10" t="s">
        <v>1835</v>
      </c>
      <c r="C12" s="11" t="s">
        <v>1836</v>
      </c>
      <c r="D12" s="10" t="s">
        <v>1837</v>
      </c>
      <c r="E12" s="10" t="s">
        <v>1838</v>
      </c>
      <c r="F12" s="13" t="s">
        <v>1848</v>
      </c>
      <c r="G12" s="13" t="s">
        <v>1849</v>
      </c>
      <c r="H12" s="13" t="s">
        <v>1850</v>
      </c>
      <c r="I12" s="2" t="s">
        <v>1851</v>
      </c>
    </row>
    <row r="13" spans="1:9" ht="13">
      <c r="B13" s="2" t="s">
        <v>1839</v>
      </c>
    </row>
    <row r="14" spans="1:9" ht="13">
      <c r="B14" s="2" t="s">
        <v>1840</v>
      </c>
    </row>
    <row r="15" spans="1:9">
      <c r="B15" s="1" t="s">
        <v>2618</v>
      </c>
      <c r="C15" s="9" t="s">
        <v>1841</v>
      </c>
      <c r="D15" s="1" t="s">
        <v>2077</v>
      </c>
      <c r="E15" s="1" t="s">
        <v>2078</v>
      </c>
      <c r="F15" s="4">
        <v>1750000</v>
      </c>
      <c r="G15" s="4">
        <v>33687.5</v>
      </c>
      <c r="H15" s="4">
        <v>8.4</v>
      </c>
    </row>
    <row r="16" spans="1:9">
      <c r="B16" s="1" t="s">
        <v>2619</v>
      </c>
      <c r="C16" s="9" t="s">
        <v>1841</v>
      </c>
      <c r="D16" s="1" t="s">
        <v>2079</v>
      </c>
      <c r="E16" s="1" t="s">
        <v>2080</v>
      </c>
      <c r="F16" s="4">
        <v>1760000</v>
      </c>
      <c r="G16" s="4">
        <v>24728</v>
      </c>
      <c r="H16" s="4">
        <v>6.16</v>
      </c>
    </row>
    <row r="17" spans="2:8">
      <c r="B17" s="1" t="s">
        <v>3060</v>
      </c>
      <c r="C17" s="9" t="s">
        <v>1841</v>
      </c>
      <c r="D17" s="1" t="s">
        <v>2142</v>
      </c>
      <c r="E17" s="1" t="s">
        <v>2387</v>
      </c>
      <c r="F17" s="4">
        <v>1050000</v>
      </c>
      <c r="G17" s="4">
        <v>19577.25</v>
      </c>
      <c r="H17" s="4">
        <v>4.88</v>
      </c>
    </row>
    <row r="18" spans="2:8">
      <c r="B18" s="1" t="s">
        <v>2630</v>
      </c>
      <c r="C18" s="9" t="s">
        <v>1841</v>
      </c>
      <c r="D18" s="1" t="s">
        <v>2077</v>
      </c>
      <c r="E18" s="1" t="s">
        <v>2081</v>
      </c>
      <c r="F18" s="4">
        <v>1250000</v>
      </c>
      <c r="G18" s="4">
        <v>17837.5</v>
      </c>
      <c r="H18" s="4">
        <v>4.45</v>
      </c>
    </row>
    <row r="19" spans="2:8">
      <c r="B19" s="1" t="s">
        <v>2945</v>
      </c>
      <c r="C19" s="9" t="s">
        <v>1841</v>
      </c>
      <c r="D19" s="1" t="s">
        <v>2085</v>
      </c>
      <c r="E19" s="1" t="s">
        <v>2086</v>
      </c>
      <c r="F19" s="4">
        <v>431425</v>
      </c>
      <c r="G19" s="4">
        <v>14413.91</v>
      </c>
      <c r="H19" s="4">
        <v>3.59</v>
      </c>
    </row>
    <row r="20" spans="2:8">
      <c r="B20" s="1" t="s">
        <v>1204</v>
      </c>
      <c r="C20" s="9" t="s">
        <v>1841</v>
      </c>
      <c r="D20" s="1" t="s">
        <v>2077</v>
      </c>
      <c r="E20" s="1" t="s">
        <v>1205</v>
      </c>
      <c r="F20" s="4">
        <v>1700000</v>
      </c>
      <c r="G20" s="4">
        <v>13407.05</v>
      </c>
      <c r="H20" s="4">
        <v>3.34</v>
      </c>
    </row>
    <row r="21" spans="2:8">
      <c r="B21" s="1" t="s">
        <v>2621</v>
      </c>
      <c r="C21" s="9" t="s">
        <v>1841</v>
      </c>
      <c r="D21" s="1" t="s">
        <v>2083</v>
      </c>
      <c r="E21" s="1" t="s">
        <v>2088</v>
      </c>
      <c r="F21" s="4">
        <v>300000</v>
      </c>
      <c r="G21" s="4">
        <v>10361.1</v>
      </c>
      <c r="H21" s="4">
        <v>2.58</v>
      </c>
    </row>
    <row r="22" spans="2:8">
      <c r="B22" s="1" t="s">
        <v>3026</v>
      </c>
      <c r="C22" s="9" t="s">
        <v>1841</v>
      </c>
      <c r="D22" s="1" t="s">
        <v>2092</v>
      </c>
      <c r="E22" s="1" t="s">
        <v>2337</v>
      </c>
      <c r="F22" s="4">
        <v>86000</v>
      </c>
      <c r="G22" s="4">
        <v>10011.26</v>
      </c>
      <c r="H22" s="4">
        <v>2.5</v>
      </c>
    </row>
    <row r="23" spans="2:8">
      <c r="B23" s="1" t="s">
        <v>2944</v>
      </c>
      <c r="C23" s="9" t="s">
        <v>1841</v>
      </c>
      <c r="D23" s="1" t="s">
        <v>2083</v>
      </c>
      <c r="E23" s="1" t="s">
        <v>2084</v>
      </c>
      <c r="F23" s="4">
        <v>600000</v>
      </c>
      <c r="G23" s="4">
        <v>9000.6</v>
      </c>
      <c r="H23" s="4">
        <v>2.2400000000000002</v>
      </c>
    </row>
    <row r="24" spans="2:8">
      <c r="B24" s="1" t="s">
        <v>3293</v>
      </c>
      <c r="C24" s="9" t="s">
        <v>1841</v>
      </c>
      <c r="D24" s="1" t="s">
        <v>2101</v>
      </c>
      <c r="E24" s="1" t="s">
        <v>1425</v>
      </c>
      <c r="F24" s="4">
        <v>1695375</v>
      </c>
      <c r="G24" s="4">
        <v>8855.7900000000009</v>
      </c>
      <c r="H24" s="4">
        <v>2.21</v>
      </c>
    </row>
    <row r="25" spans="2:8">
      <c r="B25" s="1" t="s">
        <v>2943</v>
      </c>
      <c r="C25" s="9" t="s">
        <v>1841</v>
      </c>
      <c r="D25" s="1" t="s">
        <v>2077</v>
      </c>
      <c r="E25" s="1" t="s">
        <v>2082</v>
      </c>
      <c r="F25" s="4">
        <v>400000</v>
      </c>
      <c r="G25" s="4">
        <v>8832.4</v>
      </c>
      <c r="H25" s="4">
        <v>2.2000000000000002</v>
      </c>
    </row>
    <row r="26" spans="2:8">
      <c r="B26" s="1" t="s">
        <v>3121</v>
      </c>
      <c r="C26" s="9" t="s">
        <v>1841</v>
      </c>
      <c r="D26" s="1" t="s">
        <v>2122</v>
      </c>
      <c r="E26" s="1" t="s">
        <v>1032</v>
      </c>
      <c r="F26" s="4">
        <v>223500</v>
      </c>
      <c r="G26" s="4">
        <v>8135.85</v>
      </c>
      <c r="H26" s="4">
        <v>2.0299999999999998</v>
      </c>
    </row>
    <row r="27" spans="2:8">
      <c r="B27" s="1" t="s">
        <v>3109</v>
      </c>
      <c r="C27" s="9" t="s">
        <v>1841</v>
      </c>
      <c r="D27" s="1" t="s">
        <v>2286</v>
      </c>
      <c r="E27" s="1" t="s">
        <v>1019</v>
      </c>
      <c r="F27" s="4">
        <v>260000</v>
      </c>
      <c r="G27" s="4">
        <v>7614.88</v>
      </c>
      <c r="H27" s="4">
        <v>1.9</v>
      </c>
    </row>
    <row r="28" spans="2:8">
      <c r="B28" s="1" t="s">
        <v>2620</v>
      </c>
      <c r="C28" s="9" t="s">
        <v>1841</v>
      </c>
      <c r="D28" s="1" t="s">
        <v>2089</v>
      </c>
      <c r="E28" s="1" t="s">
        <v>2090</v>
      </c>
      <c r="F28" s="4">
        <v>1500000</v>
      </c>
      <c r="G28" s="4">
        <v>6387</v>
      </c>
      <c r="H28" s="4">
        <v>1.59</v>
      </c>
    </row>
    <row r="29" spans="2:8">
      <c r="B29" s="1" t="s">
        <v>2947</v>
      </c>
      <c r="C29" s="9" t="s">
        <v>1841</v>
      </c>
      <c r="D29" s="1" t="s">
        <v>2089</v>
      </c>
      <c r="E29" s="1" t="s">
        <v>2091</v>
      </c>
      <c r="F29" s="4">
        <v>270000</v>
      </c>
      <c r="G29" s="4">
        <v>6323.67</v>
      </c>
      <c r="H29" s="4">
        <v>1.58</v>
      </c>
    </row>
    <row r="30" spans="2:8">
      <c r="B30" s="1" t="s">
        <v>3327</v>
      </c>
      <c r="C30" s="9" t="s">
        <v>1841</v>
      </c>
      <c r="D30" s="1" t="s">
        <v>2104</v>
      </c>
      <c r="E30" s="1" t="s">
        <v>1527</v>
      </c>
      <c r="F30" s="4">
        <v>2600000</v>
      </c>
      <c r="G30" s="4">
        <v>6002.1</v>
      </c>
      <c r="H30" s="4">
        <v>1.5</v>
      </c>
    </row>
    <row r="31" spans="2:8">
      <c r="B31" s="1" t="s">
        <v>3116</v>
      </c>
      <c r="C31" s="9" t="s">
        <v>1841</v>
      </c>
      <c r="D31" s="1" t="s">
        <v>2098</v>
      </c>
      <c r="E31" s="1" t="s">
        <v>1027</v>
      </c>
      <c r="F31" s="4">
        <v>250000</v>
      </c>
      <c r="G31" s="4">
        <v>5239</v>
      </c>
      <c r="H31" s="4">
        <v>1.31</v>
      </c>
    </row>
    <row r="32" spans="2:8">
      <c r="B32" s="1" t="s">
        <v>3144</v>
      </c>
      <c r="C32" s="9" t="s">
        <v>1841</v>
      </c>
      <c r="D32" s="1" t="s">
        <v>2098</v>
      </c>
      <c r="E32" s="1" t="s">
        <v>1659</v>
      </c>
      <c r="F32" s="4">
        <v>1100000</v>
      </c>
      <c r="G32" s="4">
        <v>5013.8</v>
      </c>
      <c r="H32" s="4">
        <v>1.25</v>
      </c>
    </row>
    <row r="33" spans="2:8">
      <c r="B33" s="1" t="s">
        <v>2946</v>
      </c>
      <c r="C33" s="9" t="s">
        <v>1841</v>
      </c>
      <c r="D33" s="1" t="s">
        <v>2077</v>
      </c>
      <c r="E33" s="1" t="s">
        <v>2087</v>
      </c>
      <c r="F33" s="4">
        <v>350000</v>
      </c>
      <c r="G33" s="4">
        <v>4147.5</v>
      </c>
      <c r="H33" s="4">
        <v>1.03</v>
      </c>
    </row>
    <row r="34" spans="2:8">
      <c r="B34" s="1" t="s">
        <v>3110</v>
      </c>
      <c r="C34" s="9" t="s">
        <v>1841</v>
      </c>
      <c r="D34" s="1" t="s">
        <v>2098</v>
      </c>
      <c r="E34" s="1" t="s">
        <v>1020</v>
      </c>
      <c r="F34" s="4">
        <v>224516</v>
      </c>
      <c r="G34" s="4">
        <v>4113.8100000000004</v>
      </c>
      <c r="H34" s="4">
        <v>1.03</v>
      </c>
    </row>
    <row r="35" spans="2:8">
      <c r="B35" s="1" t="s">
        <v>2976</v>
      </c>
      <c r="C35" s="9" t="s">
        <v>1841</v>
      </c>
      <c r="D35" s="1" t="s">
        <v>2077</v>
      </c>
      <c r="E35" s="1" t="s">
        <v>2174</v>
      </c>
      <c r="F35" s="4">
        <v>6200000</v>
      </c>
      <c r="G35" s="4">
        <v>4023.18</v>
      </c>
      <c r="H35" s="4">
        <v>1</v>
      </c>
    </row>
    <row r="36" spans="2:8">
      <c r="B36" s="1" t="s">
        <v>2658</v>
      </c>
      <c r="C36" s="9" t="s">
        <v>1841</v>
      </c>
      <c r="D36" s="1" t="s">
        <v>2286</v>
      </c>
      <c r="E36" s="1" t="s">
        <v>2287</v>
      </c>
      <c r="F36" s="4">
        <v>104900</v>
      </c>
      <c r="G36" s="4">
        <v>4014.94</v>
      </c>
      <c r="H36" s="4">
        <v>1</v>
      </c>
    </row>
    <row r="37" spans="2:8">
      <c r="B37" s="1" t="s">
        <v>3034</v>
      </c>
      <c r="C37" s="9" t="s">
        <v>1841</v>
      </c>
      <c r="D37" s="1" t="s">
        <v>2132</v>
      </c>
      <c r="E37" s="1" t="s">
        <v>2348</v>
      </c>
      <c r="F37" s="4">
        <v>436475</v>
      </c>
      <c r="G37" s="4">
        <v>3926.75</v>
      </c>
      <c r="H37" s="4">
        <v>0.98</v>
      </c>
    </row>
    <row r="38" spans="2:8">
      <c r="B38" s="1" t="s">
        <v>2642</v>
      </c>
      <c r="C38" s="9" t="s">
        <v>1841</v>
      </c>
      <c r="D38" s="1" t="s">
        <v>2104</v>
      </c>
      <c r="E38" s="1" t="s">
        <v>2275</v>
      </c>
      <c r="F38" s="4">
        <v>180000</v>
      </c>
      <c r="G38" s="4">
        <v>3905.82</v>
      </c>
      <c r="H38" s="4">
        <v>0.97</v>
      </c>
    </row>
    <row r="39" spans="2:8">
      <c r="B39" s="1" t="s">
        <v>2637</v>
      </c>
      <c r="C39" s="9" t="s">
        <v>1841</v>
      </c>
      <c r="D39" s="1" t="s">
        <v>2104</v>
      </c>
      <c r="E39" s="1" t="s">
        <v>2266</v>
      </c>
      <c r="F39" s="4">
        <v>200000</v>
      </c>
      <c r="G39" s="4">
        <v>3903.2</v>
      </c>
      <c r="H39" s="4">
        <v>0.97</v>
      </c>
    </row>
    <row r="40" spans="2:8">
      <c r="B40" s="1" t="s">
        <v>2646</v>
      </c>
      <c r="C40" s="9" t="s">
        <v>1841</v>
      </c>
      <c r="D40" s="1" t="s">
        <v>2106</v>
      </c>
      <c r="E40" s="1" t="s">
        <v>2108</v>
      </c>
      <c r="F40" s="4">
        <v>500000</v>
      </c>
      <c r="G40" s="4">
        <v>3718.5</v>
      </c>
      <c r="H40" s="4">
        <v>0.93</v>
      </c>
    </row>
    <row r="41" spans="2:8">
      <c r="B41" s="1" t="s">
        <v>3119</v>
      </c>
      <c r="C41" s="9" t="s">
        <v>1841</v>
      </c>
      <c r="D41" s="1" t="s">
        <v>2098</v>
      </c>
      <c r="E41" s="1" t="s">
        <v>1030</v>
      </c>
      <c r="F41" s="4">
        <v>300000</v>
      </c>
      <c r="G41" s="4">
        <v>3687.3</v>
      </c>
      <c r="H41" s="4">
        <v>0.92</v>
      </c>
    </row>
    <row r="42" spans="2:8">
      <c r="B42" s="1" t="s">
        <v>3111</v>
      </c>
      <c r="C42" s="9" t="s">
        <v>1841</v>
      </c>
      <c r="D42" s="1" t="s">
        <v>2286</v>
      </c>
      <c r="E42" s="1" t="s">
        <v>1021</v>
      </c>
      <c r="F42" s="4">
        <v>30000</v>
      </c>
      <c r="G42" s="4">
        <v>3677.1</v>
      </c>
      <c r="H42" s="4">
        <v>0.92</v>
      </c>
    </row>
    <row r="43" spans="2:8">
      <c r="B43" s="1" t="s">
        <v>2631</v>
      </c>
      <c r="C43" s="9" t="s">
        <v>1841</v>
      </c>
      <c r="D43" s="1" t="s">
        <v>2194</v>
      </c>
      <c r="E43" s="1" t="s">
        <v>2262</v>
      </c>
      <c r="F43" s="4">
        <v>300000</v>
      </c>
      <c r="G43" s="4">
        <v>3649.5</v>
      </c>
      <c r="H43" s="4">
        <v>0.91</v>
      </c>
    </row>
    <row r="44" spans="2:8">
      <c r="B44" s="1" t="s">
        <v>2969</v>
      </c>
      <c r="C44" s="9" t="s">
        <v>1841</v>
      </c>
      <c r="D44" s="1" t="s">
        <v>2149</v>
      </c>
      <c r="E44" s="1" t="s">
        <v>2150</v>
      </c>
      <c r="F44" s="4">
        <v>910000</v>
      </c>
      <c r="G44" s="4">
        <v>3606.79</v>
      </c>
      <c r="H44" s="4">
        <v>0.9</v>
      </c>
    </row>
    <row r="45" spans="2:8">
      <c r="B45" s="1" t="s">
        <v>3328</v>
      </c>
      <c r="C45" s="9" t="s">
        <v>1841</v>
      </c>
      <c r="D45" s="1" t="s">
        <v>1410</v>
      </c>
      <c r="E45" s="1" t="s">
        <v>1528</v>
      </c>
      <c r="F45" s="4">
        <v>700000</v>
      </c>
      <c r="G45" s="4">
        <v>3414.25</v>
      </c>
      <c r="H45" s="4">
        <v>0.85</v>
      </c>
    </row>
    <row r="46" spans="2:8">
      <c r="B46" s="1" t="s">
        <v>3090</v>
      </c>
      <c r="C46" s="9" t="s">
        <v>1841</v>
      </c>
      <c r="D46" s="1" t="s">
        <v>2124</v>
      </c>
      <c r="E46" s="1" t="s">
        <v>2424</v>
      </c>
      <c r="F46" s="4">
        <v>1000000</v>
      </c>
      <c r="G46" s="4">
        <v>3250</v>
      </c>
      <c r="H46" s="4">
        <v>0.81</v>
      </c>
    </row>
    <row r="47" spans="2:8">
      <c r="B47" s="1" t="s">
        <v>3044</v>
      </c>
      <c r="C47" s="9" t="s">
        <v>1841</v>
      </c>
      <c r="D47" s="1" t="s">
        <v>2132</v>
      </c>
      <c r="E47" s="1" t="s">
        <v>2359</v>
      </c>
      <c r="F47" s="4">
        <v>1000000</v>
      </c>
      <c r="G47" s="4">
        <v>3074.5</v>
      </c>
      <c r="H47" s="4">
        <v>0.77</v>
      </c>
    </row>
    <row r="48" spans="2:8">
      <c r="B48" s="1" t="s">
        <v>3294</v>
      </c>
      <c r="C48" s="9" t="s">
        <v>1841</v>
      </c>
      <c r="D48" s="1" t="s">
        <v>2109</v>
      </c>
      <c r="E48" s="1" t="s">
        <v>1426</v>
      </c>
      <c r="F48" s="4">
        <v>330000</v>
      </c>
      <c r="G48" s="4">
        <v>3026.43</v>
      </c>
      <c r="H48" s="4">
        <v>0.75</v>
      </c>
    </row>
    <row r="49" spans="2:8">
      <c r="B49" s="1" t="s">
        <v>2988</v>
      </c>
      <c r="C49" s="9" t="s">
        <v>1841</v>
      </c>
      <c r="D49" s="1" t="s">
        <v>2160</v>
      </c>
      <c r="E49" s="1" t="s">
        <v>2190</v>
      </c>
      <c r="F49" s="4">
        <v>660268</v>
      </c>
      <c r="G49" s="4">
        <v>2983.75</v>
      </c>
      <c r="H49" s="4">
        <v>0.74</v>
      </c>
    </row>
    <row r="50" spans="2:8">
      <c r="B50" s="1" t="s">
        <v>3063</v>
      </c>
      <c r="C50" s="9" t="s">
        <v>1841</v>
      </c>
      <c r="D50" s="1" t="s">
        <v>2140</v>
      </c>
      <c r="E50" s="1" t="s">
        <v>2390</v>
      </c>
      <c r="F50" s="4">
        <v>100000</v>
      </c>
      <c r="G50" s="4">
        <v>2895.4</v>
      </c>
      <c r="H50" s="4">
        <v>0.72</v>
      </c>
    </row>
    <row r="51" spans="2:8">
      <c r="B51" s="1" t="s">
        <v>3221</v>
      </c>
      <c r="C51" s="9" t="s">
        <v>1841</v>
      </c>
      <c r="D51" s="1" t="s">
        <v>2109</v>
      </c>
      <c r="E51" s="1" t="s">
        <v>1248</v>
      </c>
      <c r="F51" s="4">
        <v>2000000</v>
      </c>
      <c r="G51" s="4">
        <v>2665.4</v>
      </c>
      <c r="H51" s="4">
        <v>0.66</v>
      </c>
    </row>
    <row r="52" spans="2:8">
      <c r="B52" s="1" t="s">
        <v>2968</v>
      </c>
      <c r="C52" s="9" t="s">
        <v>1841</v>
      </c>
      <c r="D52" s="1" t="s">
        <v>2085</v>
      </c>
      <c r="E52" s="1" t="s">
        <v>2146</v>
      </c>
      <c r="F52" s="4">
        <v>1000000</v>
      </c>
      <c r="G52" s="4">
        <v>2654.5</v>
      </c>
      <c r="H52" s="4">
        <v>0.66</v>
      </c>
    </row>
    <row r="53" spans="2:8">
      <c r="B53" s="1" t="s">
        <v>2992</v>
      </c>
      <c r="C53" s="9" t="s">
        <v>1841</v>
      </c>
      <c r="D53" s="1" t="s">
        <v>2194</v>
      </c>
      <c r="E53" s="1" t="s">
        <v>2195</v>
      </c>
      <c r="F53" s="4">
        <v>1800000</v>
      </c>
      <c r="G53" s="4">
        <v>2393.8200000000002</v>
      </c>
      <c r="H53" s="4">
        <v>0.6</v>
      </c>
    </row>
    <row r="54" spans="2:8">
      <c r="B54" s="1" t="s">
        <v>3082</v>
      </c>
      <c r="C54" s="9" t="s">
        <v>1841</v>
      </c>
      <c r="D54" s="1" t="s">
        <v>2142</v>
      </c>
      <c r="E54" s="1" t="s">
        <v>2414</v>
      </c>
      <c r="F54" s="4">
        <v>150000</v>
      </c>
      <c r="G54" s="4">
        <v>2387.1</v>
      </c>
      <c r="H54" s="4">
        <v>0.59</v>
      </c>
    </row>
    <row r="55" spans="2:8">
      <c r="B55" s="1" t="s">
        <v>3236</v>
      </c>
      <c r="C55" s="9" t="s">
        <v>1841</v>
      </c>
      <c r="D55" s="1" t="s">
        <v>2140</v>
      </c>
      <c r="E55" s="1" t="s">
        <v>1292</v>
      </c>
      <c r="F55" s="4">
        <v>67989</v>
      </c>
      <c r="G55" s="4">
        <v>2171.5</v>
      </c>
      <c r="H55" s="4">
        <v>0.54</v>
      </c>
    </row>
    <row r="56" spans="2:8">
      <c r="B56" s="1" t="s">
        <v>3243</v>
      </c>
      <c r="C56" s="9" t="s">
        <v>1841</v>
      </c>
      <c r="D56" s="1" t="s">
        <v>2212</v>
      </c>
      <c r="E56" s="1" t="s">
        <v>1323</v>
      </c>
      <c r="F56" s="4">
        <v>3246754</v>
      </c>
      <c r="G56" s="4">
        <v>1560.07</v>
      </c>
      <c r="H56" s="4">
        <v>0.39</v>
      </c>
    </row>
    <row r="57" spans="2:8" ht="13">
      <c r="B57" s="2" t="s">
        <v>1844</v>
      </c>
      <c r="C57" s="12"/>
      <c r="D57" s="2"/>
      <c r="E57" s="2"/>
      <c r="F57" s="14"/>
      <c r="G57" s="14">
        <f>SUM(G12:G56)</f>
        <v>294279.77000000008</v>
      </c>
      <c r="H57" s="14">
        <f>SUM(H12:H56)</f>
        <v>73.349999999999994</v>
      </c>
    </row>
    <row r="58" spans="2:8" ht="13">
      <c r="B58" s="2" t="s">
        <v>1192</v>
      </c>
    </row>
    <row r="59" spans="2:8">
      <c r="B59" s="1" t="s">
        <v>1699</v>
      </c>
      <c r="C59" s="9" t="s">
        <v>1841</v>
      </c>
      <c r="D59" s="1" t="s">
        <v>1842</v>
      </c>
      <c r="E59" s="1" t="s">
        <v>1529</v>
      </c>
      <c r="F59" s="4">
        <v>42248314.314000003</v>
      </c>
      <c r="G59" s="4">
        <v>5304.87</v>
      </c>
      <c r="H59" s="4">
        <v>1.32</v>
      </c>
    </row>
    <row r="60" spans="2:8" ht="13">
      <c r="B60" s="2" t="s">
        <v>1844</v>
      </c>
      <c r="C60" s="12"/>
      <c r="D60" s="2"/>
      <c r="E60" s="2"/>
      <c r="F60" s="14"/>
      <c r="G60" s="14">
        <f>SUM(G58:G59)</f>
        <v>5304.87</v>
      </c>
      <c r="H60" s="14">
        <f>SUM(H58:H59)</f>
        <v>1.32</v>
      </c>
    </row>
    <row r="61" spans="2:8" ht="13">
      <c r="B61" s="10" t="s">
        <v>1835</v>
      </c>
      <c r="C61" s="11" t="s">
        <v>1836</v>
      </c>
      <c r="D61" s="10" t="s">
        <v>1946</v>
      </c>
      <c r="E61" s="10" t="s">
        <v>1838</v>
      </c>
      <c r="F61" s="13" t="s">
        <v>1848</v>
      </c>
      <c r="G61" s="13" t="s">
        <v>1849</v>
      </c>
      <c r="H61" s="13" t="s">
        <v>1850</v>
      </c>
    </row>
    <row r="62" spans="2:8" ht="13">
      <c r="B62" s="2" t="s">
        <v>1947</v>
      </c>
    </row>
    <row r="63" spans="2:8" ht="13">
      <c r="B63" s="2" t="s">
        <v>1840</v>
      </c>
    </row>
    <row r="64" spans="2:8" ht="13">
      <c r="B64" s="2" t="s">
        <v>1948</v>
      </c>
    </row>
    <row r="65" spans="2:8">
      <c r="B65" s="1" t="s">
        <v>1333</v>
      </c>
      <c r="C65" s="9">
        <v>6.76</v>
      </c>
      <c r="D65" s="1" t="s">
        <v>1950</v>
      </c>
      <c r="E65" s="1" t="s">
        <v>1334</v>
      </c>
      <c r="F65" s="4">
        <v>9000000</v>
      </c>
      <c r="G65" s="4">
        <v>9009.0499999999993</v>
      </c>
      <c r="H65" s="4">
        <v>2.25</v>
      </c>
    </row>
    <row r="66" spans="2:8">
      <c r="B66" s="1" t="s">
        <v>1530</v>
      </c>
      <c r="C66" s="9">
        <v>6.78</v>
      </c>
      <c r="D66" s="1" t="s">
        <v>1950</v>
      </c>
      <c r="E66" s="1" t="s">
        <v>1531</v>
      </c>
      <c r="F66" s="4">
        <v>7500000</v>
      </c>
      <c r="G66" s="4">
        <v>7793.09</v>
      </c>
      <c r="H66" s="4">
        <v>1.94</v>
      </c>
    </row>
    <row r="67" spans="2:8">
      <c r="B67" s="1" t="s">
        <v>1532</v>
      </c>
      <c r="C67" s="9">
        <v>6.76</v>
      </c>
      <c r="D67" s="1" t="s">
        <v>1950</v>
      </c>
      <c r="E67" s="1" t="s">
        <v>1533</v>
      </c>
      <c r="F67" s="4">
        <v>5000000</v>
      </c>
      <c r="G67" s="4">
        <v>5000.37</v>
      </c>
      <c r="H67" s="4">
        <v>1.25</v>
      </c>
    </row>
    <row r="68" spans="2:8">
      <c r="B68" s="1" t="s">
        <v>2306</v>
      </c>
      <c r="C68" s="9">
        <v>6.02</v>
      </c>
      <c r="D68" s="1" t="s">
        <v>1950</v>
      </c>
      <c r="E68" s="1" t="s">
        <v>2307</v>
      </c>
      <c r="F68" s="4">
        <v>3875680</v>
      </c>
      <c r="G68" s="4">
        <v>3979.55</v>
      </c>
      <c r="H68" s="4">
        <v>0.99</v>
      </c>
    </row>
    <row r="69" spans="2:8">
      <c r="B69" s="1" t="s">
        <v>1341</v>
      </c>
      <c r="C69" s="9">
        <v>6.35</v>
      </c>
      <c r="D69" s="1" t="s">
        <v>1950</v>
      </c>
      <c r="E69" s="1" t="s">
        <v>1342</v>
      </c>
      <c r="F69" s="4">
        <v>3750000</v>
      </c>
      <c r="G69" s="4">
        <v>3947.46</v>
      </c>
      <c r="H69" s="4">
        <v>0.98</v>
      </c>
    </row>
    <row r="70" spans="2:8">
      <c r="B70" s="1" t="s">
        <v>1534</v>
      </c>
      <c r="C70" s="9">
        <v>6.61</v>
      </c>
      <c r="D70" s="1" t="s">
        <v>1950</v>
      </c>
      <c r="E70" s="1" t="s">
        <v>1535</v>
      </c>
      <c r="F70" s="4">
        <v>3500000</v>
      </c>
      <c r="G70" s="4">
        <v>3668.33</v>
      </c>
      <c r="H70" s="4">
        <v>0.91</v>
      </c>
    </row>
    <row r="71" spans="2:8">
      <c r="B71" s="1" t="s">
        <v>1536</v>
      </c>
      <c r="C71" s="9">
        <v>6.13</v>
      </c>
      <c r="D71" s="1" t="s">
        <v>1950</v>
      </c>
      <c r="E71" s="1" t="s">
        <v>1537</v>
      </c>
      <c r="F71" s="4">
        <v>2500000</v>
      </c>
      <c r="G71" s="4">
        <v>2637.69</v>
      </c>
      <c r="H71" s="4">
        <v>0.66</v>
      </c>
    </row>
    <row r="72" spans="2:8">
      <c r="B72" s="1" t="s">
        <v>1538</v>
      </c>
      <c r="C72" s="9">
        <v>6.12</v>
      </c>
      <c r="D72" s="1" t="s">
        <v>1950</v>
      </c>
      <c r="E72" s="1" t="s">
        <v>1539</v>
      </c>
      <c r="F72" s="4">
        <v>2500000</v>
      </c>
      <c r="G72" s="4">
        <v>2611.21</v>
      </c>
      <c r="H72" s="4">
        <v>0.65</v>
      </c>
    </row>
    <row r="73" spans="2:8">
      <c r="B73" s="1" t="s">
        <v>2908</v>
      </c>
      <c r="C73" s="9">
        <v>5.98</v>
      </c>
      <c r="D73" s="1" t="s">
        <v>1950</v>
      </c>
      <c r="E73" s="1" t="s">
        <v>1338</v>
      </c>
      <c r="F73" s="4">
        <v>2500000</v>
      </c>
      <c r="G73" s="4">
        <v>2492.0500000000002</v>
      </c>
      <c r="H73" s="4">
        <v>0.62</v>
      </c>
    </row>
    <row r="74" spans="2:8">
      <c r="B74" s="1" t="s">
        <v>1343</v>
      </c>
      <c r="C74" s="9">
        <v>6.15</v>
      </c>
      <c r="D74" s="1" t="s">
        <v>1950</v>
      </c>
      <c r="E74" s="1" t="s">
        <v>1344</v>
      </c>
      <c r="F74" s="4">
        <v>1921400</v>
      </c>
      <c r="G74" s="4">
        <v>2005.26</v>
      </c>
      <c r="H74" s="4">
        <v>0.5</v>
      </c>
    </row>
    <row r="75" spans="2:8">
      <c r="B75" s="1" t="s">
        <v>1540</v>
      </c>
      <c r="C75" s="9">
        <v>6.76</v>
      </c>
      <c r="D75" s="1" t="s">
        <v>1950</v>
      </c>
      <c r="E75" s="1" t="s">
        <v>1541</v>
      </c>
      <c r="F75" s="4">
        <v>999600</v>
      </c>
      <c r="G75" s="4">
        <v>1054.9100000000001</v>
      </c>
      <c r="H75" s="4">
        <v>0.26</v>
      </c>
    </row>
    <row r="76" spans="2:8">
      <c r="B76" s="1" t="s">
        <v>1542</v>
      </c>
      <c r="C76" s="9">
        <v>6.29</v>
      </c>
      <c r="D76" s="1" t="s">
        <v>1950</v>
      </c>
      <c r="E76" s="1" t="s">
        <v>1543</v>
      </c>
      <c r="F76" s="4">
        <v>1000000</v>
      </c>
      <c r="G76" s="4">
        <v>1036.28</v>
      </c>
      <c r="H76" s="4">
        <v>0.26</v>
      </c>
    </row>
    <row r="77" spans="2:8">
      <c r="B77" s="1" t="s">
        <v>1349</v>
      </c>
      <c r="C77" s="9">
        <v>6.73</v>
      </c>
      <c r="D77" s="1" t="s">
        <v>1950</v>
      </c>
      <c r="E77" s="1" t="s">
        <v>1350</v>
      </c>
      <c r="F77" s="4">
        <v>756900</v>
      </c>
      <c r="G77" s="4">
        <v>800.61</v>
      </c>
      <c r="H77" s="4">
        <v>0.2</v>
      </c>
    </row>
    <row r="78" spans="2:8">
      <c r="B78" s="1" t="s">
        <v>2314</v>
      </c>
      <c r="C78" s="9">
        <v>6.78</v>
      </c>
      <c r="D78" s="1" t="s">
        <v>1950</v>
      </c>
      <c r="E78" s="1" t="s">
        <v>2315</v>
      </c>
      <c r="F78" s="4">
        <v>500000</v>
      </c>
      <c r="G78" s="4">
        <v>536.05999999999995</v>
      </c>
      <c r="H78" s="4">
        <v>0.13</v>
      </c>
    </row>
    <row r="79" spans="2:8">
      <c r="B79" s="1" t="s">
        <v>1544</v>
      </c>
      <c r="C79" s="9">
        <v>6.28</v>
      </c>
      <c r="D79" s="1" t="s">
        <v>1950</v>
      </c>
      <c r="E79" s="1" t="s">
        <v>1545</v>
      </c>
      <c r="F79" s="4">
        <v>500000</v>
      </c>
      <c r="G79" s="4">
        <v>528.29999999999995</v>
      </c>
      <c r="H79" s="4">
        <v>0.13</v>
      </c>
    </row>
    <row r="80" spans="2:8">
      <c r="B80" s="1" t="s">
        <v>1345</v>
      </c>
      <c r="C80" s="9">
        <v>6.68</v>
      </c>
      <c r="D80" s="1" t="s">
        <v>1950</v>
      </c>
      <c r="E80" s="1" t="s">
        <v>1346</v>
      </c>
      <c r="F80" s="4">
        <v>500000</v>
      </c>
      <c r="G80" s="4">
        <v>525.72</v>
      </c>
      <c r="H80" s="4">
        <v>0.13</v>
      </c>
    </row>
    <row r="81" spans="2:8">
      <c r="B81" s="1" t="s">
        <v>1546</v>
      </c>
      <c r="C81" s="9">
        <v>6.45</v>
      </c>
      <c r="D81" s="1" t="s">
        <v>1950</v>
      </c>
      <c r="E81" s="1" t="s">
        <v>1547</v>
      </c>
      <c r="F81" s="4">
        <v>500300</v>
      </c>
      <c r="G81" s="4">
        <v>522.29</v>
      </c>
      <c r="H81" s="4">
        <v>0.13</v>
      </c>
    </row>
    <row r="82" spans="2:8">
      <c r="B82" s="1" t="s">
        <v>1548</v>
      </c>
      <c r="C82" s="9">
        <v>6.73</v>
      </c>
      <c r="D82" s="1" t="s">
        <v>1950</v>
      </c>
      <c r="E82" s="1" t="s">
        <v>1549</v>
      </c>
      <c r="F82" s="4">
        <v>449800</v>
      </c>
      <c r="G82" s="4">
        <v>477.93</v>
      </c>
      <c r="H82" s="4">
        <v>0.12</v>
      </c>
    </row>
    <row r="83" spans="2:8">
      <c r="B83" s="1" t="s">
        <v>2308</v>
      </c>
      <c r="C83" s="9">
        <v>5.99</v>
      </c>
      <c r="D83" s="1" t="s">
        <v>1950</v>
      </c>
      <c r="E83" s="1" t="s">
        <v>2309</v>
      </c>
      <c r="F83" s="4">
        <v>444100</v>
      </c>
      <c r="G83" s="4">
        <v>449.17</v>
      </c>
      <c r="H83" s="4">
        <v>0.11</v>
      </c>
    </row>
    <row r="84" spans="2:8">
      <c r="B84" s="1" t="s">
        <v>1335</v>
      </c>
      <c r="C84" s="9">
        <v>6.37</v>
      </c>
      <c r="D84" s="1" t="s">
        <v>1950</v>
      </c>
      <c r="E84" s="1" t="s">
        <v>1336</v>
      </c>
      <c r="F84" s="4">
        <v>309900</v>
      </c>
      <c r="G84" s="4">
        <v>325.19</v>
      </c>
      <c r="H84" s="4">
        <v>0.08</v>
      </c>
    </row>
    <row r="85" spans="2:8">
      <c r="B85" s="1" t="s">
        <v>1357</v>
      </c>
      <c r="C85" s="9">
        <v>6.74</v>
      </c>
      <c r="D85" s="1" t="s">
        <v>1950</v>
      </c>
      <c r="E85" s="1" t="s">
        <v>1358</v>
      </c>
      <c r="F85" s="4">
        <v>300000</v>
      </c>
      <c r="G85" s="4">
        <v>320.13</v>
      </c>
      <c r="H85" s="4">
        <v>0.08</v>
      </c>
    </row>
    <row r="86" spans="2:8">
      <c r="B86" s="1" t="s">
        <v>1359</v>
      </c>
      <c r="C86" s="9">
        <v>6.71</v>
      </c>
      <c r="D86" s="1" t="s">
        <v>1950</v>
      </c>
      <c r="E86" s="1" t="s">
        <v>1360</v>
      </c>
      <c r="F86" s="4">
        <v>300000</v>
      </c>
      <c r="G86" s="4">
        <v>319.47000000000003</v>
      </c>
      <c r="H86" s="4">
        <v>0.08</v>
      </c>
    </row>
    <row r="87" spans="2:8">
      <c r="B87" s="1" t="s">
        <v>1550</v>
      </c>
      <c r="C87" s="9">
        <v>6.68</v>
      </c>
      <c r="D87" s="1" t="s">
        <v>1950</v>
      </c>
      <c r="E87" s="1" t="s">
        <v>1551</v>
      </c>
      <c r="F87" s="4">
        <v>235600</v>
      </c>
      <c r="G87" s="4">
        <v>247.24</v>
      </c>
      <c r="H87" s="4">
        <v>0.06</v>
      </c>
    </row>
    <row r="88" spans="2:8">
      <c r="B88" s="1" t="s">
        <v>1552</v>
      </c>
      <c r="C88" s="9">
        <v>6.35</v>
      </c>
      <c r="D88" s="1" t="s">
        <v>1950</v>
      </c>
      <c r="E88" s="1" t="s">
        <v>1553</v>
      </c>
      <c r="F88" s="4">
        <v>200000</v>
      </c>
      <c r="G88" s="4">
        <v>207.22</v>
      </c>
      <c r="H88" s="4">
        <v>0.05</v>
      </c>
    </row>
    <row r="89" spans="2:8">
      <c r="B89" s="1" t="s">
        <v>1554</v>
      </c>
      <c r="C89" s="9">
        <v>6.83</v>
      </c>
      <c r="D89" s="1" t="s">
        <v>1950</v>
      </c>
      <c r="E89" s="1" t="s">
        <v>1555</v>
      </c>
      <c r="F89" s="4">
        <v>164800</v>
      </c>
      <c r="G89" s="4">
        <v>176.9</v>
      </c>
      <c r="H89" s="4">
        <v>0.04</v>
      </c>
    </row>
    <row r="90" spans="2:8">
      <c r="B90" s="1" t="s">
        <v>1556</v>
      </c>
      <c r="C90" s="9">
        <v>6.68</v>
      </c>
      <c r="D90" s="1" t="s">
        <v>1950</v>
      </c>
      <c r="E90" s="1" t="s">
        <v>1557</v>
      </c>
      <c r="F90" s="4">
        <v>89600</v>
      </c>
      <c r="G90" s="4">
        <v>103.9</v>
      </c>
      <c r="H90" s="4">
        <v>0.03</v>
      </c>
    </row>
    <row r="91" spans="2:8">
      <c r="B91" s="1" t="s">
        <v>1558</v>
      </c>
      <c r="C91" s="9">
        <v>6.82</v>
      </c>
      <c r="D91" s="1" t="s">
        <v>1950</v>
      </c>
      <c r="E91" s="1" t="s">
        <v>1559</v>
      </c>
      <c r="F91" s="4">
        <v>88300</v>
      </c>
      <c r="G91" s="4">
        <v>93.42</v>
      </c>
      <c r="H91" s="4">
        <v>0.02</v>
      </c>
    </row>
    <row r="92" spans="2:8">
      <c r="B92" s="1" t="s">
        <v>1560</v>
      </c>
      <c r="C92" s="9">
        <v>6.52</v>
      </c>
      <c r="D92" s="1" t="s">
        <v>1950</v>
      </c>
      <c r="E92" s="1" t="s">
        <v>1561</v>
      </c>
      <c r="F92" s="4">
        <v>73000</v>
      </c>
      <c r="G92" s="4">
        <v>85.4</v>
      </c>
      <c r="H92" s="4">
        <v>0.02</v>
      </c>
    </row>
    <row r="93" spans="2:8">
      <c r="B93" s="1" t="s">
        <v>1562</v>
      </c>
      <c r="C93" s="9">
        <v>6.7</v>
      </c>
      <c r="D93" s="1" t="s">
        <v>1950</v>
      </c>
      <c r="E93" s="1" t="s">
        <v>1563</v>
      </c>
      <c r="F93" s="4">
        <v>76900</v>
      </c>
      <c r="G93" s="4">
        <v>79.8</v>
      </c>
      <c r="H93" s="4">
        <v>0.02</v>
      </c>
    </row>
    <row r="94" spans="2:8">
      <c r="B94" s="1" t="s">
        <v>1564</v>
      </c>
      <c r="C94" s="9">
        <v>5.98</v>
      </c>
      <c r="D94" s="1" t="s">
        <v>1950</v>
      </c>
      <c r="E94" s="1" t="s">
        <v>1565</v>
      </c>
      <c r="F94" s="4">
        <v>48500</v>
      </c>
      <c r="G94" s="4">
        <v>48.57</v>
      </c>
      <c r="H94" s="4">
        <v>0.01</v>
      </c>
    </row>
    <row r="95" spans="2:8">
      <c r="B95" s="1" t="s">
        <v>1339</v>
      </c>
      <c r="C95" s="9">
        <v>6.34</v>
      </c>
      <c r="D95" s="1" t="s">
        <v>1950</v>
      </c>
      <c r="E95" s="1" t="s">
        <v>1340</v>
      </c>
      <c r="F95" s="4">
        <v>40420</v>
      </c>
      <c r="G95" s="4">
        <v>42.67</v>
      </c>
      <c r="H95" s="4">
        <v>0.01</v>
      </c>
    </row>
    <row r="96" spans="2:8">
      <c r="B96" s="1" t="s">
        <v>1566</v>
      </c>
      <c r="C96" s="9">
        <v>6.38</v>
      </c>
      <c r="D96" s="1" t="s">
        <v>1950</v>
      </c>
      <c r="E96" s="1" t="s">
        <v>1567</v>
      </c>
      <c r="F96" s="4">
        <v>31600</v>
      </c>
      <c r="G96" s="4">
        <v>31.19</v>
      </c>
      <c r="H96" s="4">
        <v>0.01</v>
      </c>
    </row>
    <row r="97" spans="2:8">
      <c r="B97" s="1" t="s">
        <v>2316</v>
      </c>
      <c r="C97" s="9">
        <v>6.05</v>
      </c>
      <c r="D97" s="1" t="s">
        <v>1950</v>
      </c>
      <c r="E97" s="1" t="s">
        <v>2317</v>
      </c>
      <c r="F97" s="4">
        <v>29200</v>
      </c>
      <c r="G97" s="4">
        <v>30.35</v>
      </c>
      <c r="H97" s="4">
        <v>0.01</v>
      </c>
    </row>
    <row r="98" spans="2:8">
      <c r="B98" s="1" t="s">
        <v>1568</v>
      </c>
      <c r="C98" s="9">
        <v>6.29</v>
      </c>
      <c r="D98" s="1" t="s">
        <v>1950</v>
      </c>
      <c r="E98" s="1" t="s">
        <v>1569</v>
      </c>
      <c r="F98" s="4">
        <v>13000</v>
      </c>
      <c r="G98" s="4">
        <v>13.29</v>
      </c>
      <c r="H98" s="4">
        <v>0</v>
      </c>
    </row>
    <row r="99" spans="2:8">
      <c r="B99" s="1" t="s">
        <v>1570</v>
      </c>
      <c r="C99" s="9">
        <v>6.37</v>
      </c>
      <c r="D99" s="1" t="s">
        <v>1950</v>
      </c>
      <c r="E99" s="1" t="s">
        <v>1571</v>
      </c>
      <c r="F99" s="4">
        <v>2000</v>
      </c>
      <c r="G99" s="4">
        <v>2.0299999999999998</v>
      </c>
      <c r="H99" s="4">
        <v>0</v>
      </c>
    </row>
    <row r="100" spans="2:8" ht="13">
      <c r="B100" s="2" t="s">
        <v>1953</v>
      </c>
      <c r="C100" s="12"/>
      <c r="D100" s="2"/>
      <c r="E100" s="2"/>
      <c r="F100" s="14"/>
      <c r="G100" s="14">
        <f>SUM(G61:G99)</f>
        <v>51202.100000000013</v>
      </c>
      <c r="H100" s="14">
        <f>SUM(H61:H99)</f>
        <v>12.739999999999998</v>
      </c>
    </row>
    <row r="101" spans="2:8" ht="13">
      <c r="B101" s="2" t="s">
        <v>2318</v>
      </c>
    </row>
    <row r="102" spans="2:8">
      <c r="B102" s="1" t="s">
        <v>2771</v>
      </c>
      <c r="C102" s="9">
        <v>7.22</v>
      </c>
      <c r="D102" s="1" t="s">
        <v>2319</v>
      </c>
      <c r="E102" s="1" t="s">
        <v>1572</v>
      </c>
      <c r="F102" s="4">
        <v>4500</v>
      </c>
      <c r="G102" s="4">
        <v>4631.87</v>
      </c>
      <c r="H102" s="4">
        <v>1.1499999999999999</v>
      </c>
    </row>
    <row r="103" spans="2:8">
      <c r="B103" s="1" t="s">
        <v>2792</v>
      </c>
      <c r="C103" s="9">
        <v>7.01</v>
      </c>
      <c r="D103" s="1" t="s">
        <v>2319</v>
      </c>
      <c r="E103" s="1" t="s">
        <v>1573</v>
      </c>
      <c r="F103" s="4">
        <v>290</v>
      </c>
      <c r="G103" s="4">
        <v>2892.94</v>
      </c>
      <c r="H103" s="4">
        <v>0.72</v>
      </c>
    </row>
    <row r="104" spans="2:8">
      <c r="B104" s="1" t="s">
        <v>2760</v>
      </c>
      <c r="C104" s="9">
        <v>7.79</v>
      </c>
      <c r="D104" s="1" t="s">
        <v>2324</v>
      </c>
      <c r="E104" s="1" t="s">
        <v>1364</v>
      </c>
      <c r="F104" s="4">
        <v>2500</v>
      </c>
      <c r="G104" s="4">
        <v>2586.19</v>
      </c>
      <c r="H104" s="4">
        <v>0.64</v>
      </c>
    </row>
    <row r="105" spans="2:8">
      <c r="B105" s="1" t="s">
        <v>2761</v>
      </c>
      <c r="C105" s="9">
        <v>8.5500000000000007</v>
      </c>
      <c r="D105" s="1" t="s">
        <v>1574</v>
      </c>
      <c r="E105" s="1" t="s">
        <v>1575</v>
      </c>
      <c r="F105" s="4">
        <v>2500</v>
      </c>
      <c r="G105" s="4">
        <v>2562.4899999999998</v>
      </c>
      <c r="H105" s="4">
        <v>0.64</v>
      </c>
    </row>
    <row r="106" spans="2:8">
      <c r="B106" s="1" t="s">
        <v>1576</v>
      </c>
      <c r="C106" s="9">
        <v>6.92</v>
      </c>
      <c r="D106" s="1" t="s">
        <v>2319</v>
      </c>
      <c r="E106" s="1" t="s">
        <v>1577</v>
      </c>
      <c r="F106" s="4">
        <v>2500</v>
      </c>
      <c r="G106" s="4">
        <v>2549.23</v>
      </c>
      <c r="H106" s="4">
        <v>0.64</v>
      </c>
    </row>
    <row r="107" spans="2:8">
      <c r="B107" s="1" t="s">
        <v>3329</v>
      </c>
      <c r="C107" s="9">
        <v>7.66</v>
      </c>
      <c r="D107" s="1" t="s">
        <v>1574</v>
      </c>
      <c r="E107" s="1" t="s">
        <v>1578</v>
      </c>
      <c r="F107" s="4">
        <v>2500</v>
      </c>
      <c r="G107" s="4">
        <v>2541.1799999999998</v>
      </c>
      <c r="H107" s="4">
        <v>0.63</v>
      </c>
    </row>
    <row r="108" spans="2:8">
      <c r="B108" s="1" t="s">
        <v>3330</v>
      </c>
      <c r="C108" s="9">
        <v>7.3</v>
      </c>
      <c r="D108" s="1" t="s">
        <v>1579</v>
      </c>
      <c r="E108" s="1" t="s">
        <v>1580</v>
      </c>
      <c r="F108" s="4">
        <v>2500</v>
      </c>
      <c r="G108" s="4">
        <v>2528.84</v>
      </c>
      <c r="H108" s="4">
        <v>0.63</v>
      </c>
    </row>
    <row r="109" spans="2:8">
      <c r="B109" s="1" t="s">
        <v>1581</v>
      </c>
      <c r="C109" s="9">
        <v>6.86</v>
      </c>
      <c r="D109" s="1" t="s">
        <v>2319</v>
      </c>
      <c r="E109" s="1" t="s">
        <v>1582</v>
      </c>
      <c r="F109" s="4">
        <v>2500</v>
      </c>
      <c r="G109" s="4">
        <v>2520.1999999999998</v>
      </c>
      <c r="H109" s="4">
        <v>0.63</v>
      </c>
    </row>
    <row r="110" spans="2:8">
      <c r="B110" s="1" t="s">
        <v>2505</v>
      </c>
      <c r="C110" s="9">
        <v>7.39</v>
      </c>
      <c r="D110" s="1" t="s">
        <v>1574</v>
      </c>
      <c r="E110" s="1" t="s">
        <v>1583</v>
      </c>
      <c r="F110" s="4">
        <v>2500</v>
      </c>
      <c r="G110" s="4">
        <v>2519.58</v>
      </c>
      <c r="H110" s="4">
        <v>0.63</v>
      </c>
    </row>
    <row r="111" spans="2:8">
      <c r="B111" s="1" t="s">
        <v>3331</v>
      </c>
      <c r="C111" s="9">
        <v>7.34</v>
      </c>
      <c r="D111" s="1" t="s">
        <v>2319</v>
      </c>
      <c r="E111" s="1" t="s">
        <v>1584</v>
      </c>
      <c r="F111" s="4">
        <v>2500</v>
      </c>
      <c r="G111" s="4">
        <v>2512.91</v>
      </c>
      <c r="H111" s="4">
        <v>0.63</v>
      </c>
    </row>
    <row r="112" spans="2:8">
      <c r="B112" s="1" t="s">
        <v>2609</v>
      </c>
      <c r="C112" s="9">
        <v>6.82</v>
      </c>
      <c r="D112" s="1" t="s">
        <v>2319</v>
      </c>
      <c r="E112" s="1" t="s">
        <v>1585</v>
      </c>
      <c r="F112" s="4">
        <v>2500</v>
      </c>
      <c r="G112" s="4">
        <v>2500.23</v>
      </c>
      <c r="H112" s="4">
        <v>0.62</v>
      </c>
    </row>
    <row r="113" spans="2:8">
      <c r="B113" s="1" t="s">
        <v>2592</v>
      </c>
      <c r="C113" s="9">
        <v>7.05</v>
      </c>
      <c r="D113" s="1" t="s">
        <v>2319</v>
      </c>
      <c r="E113" s="1" t="s">
        <v>2321</v>
      </c>
      <c r="F113" s="4">
        <v>250</v>
      </c>
      <c r="G113" s="4">
        <v>2477.5100000000002</v>
      </c>
      <c r="H113" s="4">
        <v>0.62</v>
      </c>
    </row>
    <row r="114" spans="2:8">
      <c r="B114" s="1" t="s">
        <v>2941</v>
      </c>
      <c r="C114" s="9">
        <v>7.62</v>
      </c>
      <c r="D114" s="1" t="s">
        <v>2319</v>
      </c>
      <c r="E114" s="1" t="s">
        <v>1586</v>
      </c>
      <c r="F114" s="4">
        <v>500</v>
      </c>
      <c r="G114" s="4">
        <v>507.39</v>
      </c>
      <c r="H114" s="4">
        <v>0.13</v>
      </c>
    </row>
    <row r="115" spans="2:8">
      <c r="B115" s="1" t="s">
        <v>3024</v>
      </c>
      <c r="C115" s="9">
        <v>6.75</v>
      </c>
      <c r="D115" s="1" t="s">
        <v>2322</v>
      </c>
      <c r="E115" s="1" t="s">
        <v>2323</v>
      </c>
      <c r="F115" s="4">
        <v>250</v>
      </c>
      <c r="G115" s="4">
        <v>506.05</v>
      </c>
      <c r="H115" s="4">
        <v>0.13</v>
      </c>
    </row>
    <row r="116" spans="2:8">
      <c r="B116" s="1" t="s">
        <v>3332</v>
      </c>
      <c r="C116" s="9">
        <v>7.38</v>
      </c>
      <c r="D116" s="1" t="s">
        <v>2319</v>
      </c>
      <c r="E116" s="1" t="s">
        <v>1587</v>
      </c>
      <c r="F116" s="4">
        <v>500</v>
      </c>
      <c r="G116" s="4">
        <v>505.82</v>
      </c>
      <c r="H116" s="4">
        <v>0.13</v>
      </c>
    </row>
    <row r="117" spans="2:8">
      <c r="B117" s="1" t="s">
        <v>2791</v>
      </c>
      <c r="C117" s="9">
        <v>6.84</v>
      </c>
      <c r="D117" s="1" t="s">
        <v>2319</v>
      </c>
      <c r="E117" s="1" t="s">
        <v>1588</v>
      </c>
      <c r="F117" s="4">
        <v>40</v>
      </c>
      <c r="G117" s="4">
        <v>401.7</v>
      </c>
      <c r="H117" s="4">
        <v>0.1</v>
      </c>
    </row>
    <row r="118" spans="2:8" ht="13">
      <c r="B118" s="2" t="s">
        <v>2327</v>
      </c>
      <c r="C118" s="12"/>
      <c r="D118" s="2"/>
      <c r="E118" s="2"/>
      <c r="F118" s="14"/>
      <c r="G118" s="14">
        <f>SUM(G101:G117)</f>
        <v>34744.129999999997</v>
      </c>
      <c r="H118" s="14">
        <f>SUM(H101:H117)</f>
        <v>8.6700000000000017</v>
      </c>
    </row>
    <row r="119" spans="2:8" ht="13">
      <c r="B119" s="2" t="s">
        <v>1589</v>
      </c>
    </row>
    <row r="120" spans="2:8">
      <c r="B120" s="1" t="s">
        <v>1590</v>
      </c>
      <c r="C120" s="9">
        <v>8.84</v>
      </c>
      <c r="D120" s="1" t="s">
        <v>1591</v>
      </c>
      <c r="E120" s="1" t="s">
        <v>1592</v>
      </c>
      <c r="F120" s="4">
        <v>500000000</v>
      </c>
      <c r="G120" s="4">
        <v>5009</v>
      </c>
      <c r="H120" s="4">
        <v>1.25</v>
      </c>
    </row>
    <row r="121" spans="2:8" ht="13">
      <c r="B121" s="2" t="s">
        <v>1593</v>
      </c>
      <c r="C121" s="12"/>
      <c r="D121" s="2"/>
      <c r="E121" s="2"/>
      <c r="F121" s="14"/>
      <c r="G121" s="14">
        <f>SUM(G119:G120)</f>
        <v>5009</v>
      </c>
      <c r="H121" s="14">
        <f>SUM(H119:H120)</f>
        <v>1.25</v>
      </c>
    </row>
    <row r="122" spans="2:8" ht="13">
      <c r="B122" s="2" t="s">
        <v>2037</v>
      </c>
      <c r="C122" s="12"/>
      <c r="D122" s="2"/>
      <c r="E122" s="2"/>
      <c r="F122" s="14"/>
      <c r="G122" s="14">
        <v>2440.27</v>
      </c>
      <c r="H122" s="14">
        <v>0.61</v>
      </c>
    </row>
    <row r="123" spans="2:8" ht="13">
      <c r="B123" s="2" t="s">
        <v>1846</v>
      </c>
      <c r="C123" s="12"/>
      <c r="D123" s="2"/>
      <c r="E123" s="2"/>
      <c r="F123" s="14"/>
      <c r="G123" s="14">
        <v>392980.14</v>
      </c>
      <c r="H123" s="14">
        <v>97.94</v>
      </c>
    </row>
    <row r="124" spans="2:8" ht="13">
      <c r="B124" s="2" t="s">
        <v>2051</v>
      </c>
      <c r="C124" s="12"/>
      <c r="D124" s="2"/>
      <c r="E124" s="2"/>
      <c r="F124" s="14"/>
      <c r="G124" s="14">
        <v>8218.0724003900141</v>
      </c>
      <c r="H124" s="14">
        <v>2.06</v>
      </c>
    </row>
    <row r="125" spans="2:8" ht="13">
      <c r="B125" s="2" t="s">
        <v>1853</v>
      </c>
      <c r="C125" s="12"/>
      <c r="D125" s="2"/>
      <c r="E125" s="2"/>
      <c r="F125" s="14"/>
      <c r="G125" s="14">
        <v>401198.21240039001</v>
      </c>
      <c r="H125" s="14">
        <v>100</v>
      </c>
    </row>
    <row r="126" spans="2:8">
      <c r="B126" s="1" t="s">
        <v>1854</v>
      </c>
    </row>
    <row r="127" spans="2:8" ht="13">
      <c r="B127" s="2" t="s">
        <v>1855</v>
      </c>
    </row>
    <row r="128" spans="2:8" ht="13">
      <c r="B128" s="2" t="s">
        <v>1856</v>
      </c>
      <c r="C128" s="9" t="s">
        <v>1857</v>
      </c>
    </row>
    <row r="129" spans="2:3" ht="13">
      <c r="B129" s="2" t="s">
        <v>1860</v>
      </c>
      <c r="C129" s="9" t="s">
        <v>1859</v>
      </c>
    </row>
    <row r="130" spans="2:3" ht="13">
      <c r="B130" s="2" t="s">
        <v>1861</v>
      </c>
      <c r="C130" s="9" t="s">
        <v>1859</v>
      </c>
    </row>
    <row r="131" spans="2:3" ht="13">
      <c r="B131" s="2" t="s">
        <v>1862</v>
      </c>
      <c r="C131" s="9" t="s">
        <v>1863</v>
      </c>
    </row>
    <row r="132" spans="2:3" ht="13">
      <c r="B132" s="2" t="s">
        <v>1594</v>
      </c>
      <c r="C132" s="12"/>
    </row>
    <row r="133" spans="2:3" ht="13">
      <c r="B133" s="2" t="s">
        <v>1595</v>
      </c>
      <c r="C133" s="12"/>
    </row>
    <row r="134" spans="2:3" ht="13">
      <c r="B134" s="2" t="s">
        <v>1596</v>
      </c>
      <c r="C134" s="12"/>
    </row>
    <row r="135" spans="2:3" ht="13">
      <c r="B135" s="2" t="s">
        <v>1597</v>
      </c>
      <c r="C135" s="12"/>
    </row>
    <row r="136" spans="2:3" ht="13">
      <c r="B136" s="2" t="s">
        <v>1598</v>
      </c>
      <c r="C136" s="12"/>
    </row>
    <row r="137" spans="2:3" ht="13">
      <c r="B137" s="2" t="s">
        <v>1599</v>
      </c>
      <c r="C137" s="12"/>
    </row>
    <row r="138" spans="2:3" ht="13">
      <c r="B138" s="2" t="s">
        <v>1600</v>
      </c>
      <c r="C138" s="12"/>
    </row>
    <row r="139" spans="2:3" ht="13">
      <c r="B139" s="2" t="s">
        <v>1601</v>
      </c>
      <c r="C139" s="12"/>
    </row>
    <row r="140" spans="2:3" ht="13">
      <c r="B140" s="2" t="s">
        <v>1602</v>
      </c>
      <c r="C140" s="12"/>
    </row>
    <row r="141" spans="2:3" ht="13">
      <c r="B141" s="2" t="s">
        <v>1603</v>
      </c>
      <c r="C141" s="12"/>
    </row>
    <row r="142" spans="2:3" ht="13">
      <c r="B142" s="2" t="s">
        <v>1604</v>
      </c>
      <c r="C142" s="12"/>
    </row>
    <row r="143" spans="2:3" ht="13">
      <c r="B143" s="2" t="s">
        <v>1605</v>
      </c>
      <c r="C143" s="12"/>
    </row>
    <row r="144" spans="2:3" ht="13">
      <c r="B144" s="2" t="s">
        <v>1606</v>
      </c>
      <c r="C144" s="12"/>
    </row>
    <row r="145" spans="2:4">
      <c r="B145" s="1" t="s">
        <v>2922</v>
      </c>
    </row>
    <row r="146" spans="2:4">
      <c r="B146" s="1" t="s">
        <v>2490</v>
      </c>
    </row>
    <row r="147" spans="2:4">
      <c r="B147" s="1" t="s">
        <v>2054</v>
      </c>
    </row>
    <row r="148" spans="2:4">
      <c r="B148" s="1" t="s">
        <v>2906</v>
      </c>
    </row>
    <row r="150" spans="2:4" ht="14.5">
      <c r="B150" s="37" t="s">
        <v>2055</v>
      </c>
      <c r="C150" s="39"/>
    </row>
    <row r="151" spans="2:4" ht="14.5">
      <c r="B151" s="37" t="s">
        <v>2056</v>
      </c>
      <c r="C151" s="40" t="s">
        <v>2057</v>
      </c>
    </row>
    <row r="152" spans="2:4" ht="14.5">
      <c r="B152" s="16" t="s">
        <v>2058</v>
      </c>
      <c r="C152" s="17">
        <v>0</v>
      </c>
    </row>
    <row r="153" spans="2:4" ht="14.5">
      <c r="B153" s="16" t="s">
        <v>2060</v>
      </c>
      <c r="C153" s="17">
        <v>0</v>
      </c>
    </row>
    <row r="154" spans="2:4" ht="14.5">
      <c r="B154" s="16" t="s">
        <v>2061</v>
      </c>
      <c r="C154" s="17">
        <v>2500</v>
      </c>
    </row>
    <row r="155" spans="2:4" ht="14.5">
      <c r="B155" s="16" t="s">
        <v>2062</v>
      </c>
      <c r="C155" s="17">
        <v>0</v>
      </c>
    </row>
    <row r="156" spans="2:4" ht="14.5">
      <c r="B156" s="16" t="s">
        <v>2063</v>
      </c>
      <c r="C156" s="17">
        <v>0</v>
      </c>
    </row>
    <row r="157" spans="2:4" ht="14.5">
      <c r="B157" s="16" t="s">
        <v>2064</v>
      </c>
      <c r="C157" s="17">
        <v>0</v>
      </c>
    </row>
    <row r="158" spans="2:4" ht="14.5">
      <c r="B158" s="37" t="s">
        <v>2065</v>
      </c>
      <c r="C158" s="39">
        <v>2500</v>
      </c>
    </row>
    <row r="160" spans="2:4" ht="14.5">
      <c r="B160" s="16" t="s">
        <v>1882</v>
      </c>
      <c r="C160" s="17"/>
      <c r="D160" s="16"/>
    </row>
    <row r="161" spans="2:7" ht="29">
      <c r="B161" s="19" t="s">
        <v>1883</v>
      </c>
      <c r="C161" s="18" t="s">
        <v>1884</v>
      </c>
      <c r="D161" s="19" t="s">
        <v>1885</v>
      </c>
    </row>
    <row r="162" spans="2:7" ht="14.5">
      <c r="B162" s="16" t="s">
        <v>1859</v>
      </c>
      <c r="C162" s="17" t="s">
        <v>1859</v>
      </c>
      <c r="D162" s="16" t="s">
        <v>1859</v>
      </c>
    </row>
    <row r="164" spans="2:7" ht="13">
      <c r="B164" s="20" t="s">
        <v>1886</v>
      </c>
      <c r="C164" s="21">
        <v>45777</v>
      </c>
      <c r="D164" s="22"/>
      <c r="E164" s="22"/>
      <c r="F164" s="23"/>
    </row>
    <row r="165" spans="2:7" ht="13">
      <c r="B165" s="20" t="s">
        <v>1887</v>
      </c>
      <c r="C165" s="24" t="s">
        <v>1888</v>
      </c>
      <c r="D165" s="20" t="s">
        <v>1889</v>
      </c>
      <c r="E165" s="20" t="s">
        <v>1890</v>
      </c>
      <c r="F165" s="25" t="s">
        <v>1891</v>
      </c>
      <c r="G165" s="14"/>
    </row>
    <row r="166" spans="2:7">
      <c r="B166" s="22" t="s">
        <v>1859</v>
      </c>
      <c r="C166" s="26" t="s">
        <v>1859</v>
      </c>
      <c r="D166" s="22" t="s">
        <v>1859</v>
      </c>
      <c r="E166" s="22" t="s">
        <v>1859</v>
      </c>
      <c r="F166" s="27" t="s">
        <v>1859</v>
      </c>
    </row>
    <row r="169" spans="2:7" ht="13">
      <c r="B169" s="2" t="s">
        <v>1892</v>
      </c>
    </row>
    <row r="170" spans="2:7" ht="13">
      <c r="B170" s="2"/>
    </row>
    <row r="171" spans="2:7" ht="13">
      <c r="B171" s="2" t="s">
        <v>1893</v>
      </c>
    </row>
    <row r="172" spans="2:7" ht="13">
      <c r="B172" s="20" t="s">
        <v>1894</v>
      </c>
      <c r="C172" s="24" t="s">
        <v>1895</v>
      </c>
      <c r="D172" s="2"/>
    </row>
    <row r="173" spans="2:7">
      <c r="B173" s="22" t="s">
        <v>1859</v>
      </c>
      <c r="C173" s="26" t="s">
        <v>1859</v>
      </c>
    </row>
    <row r="175" spans="2:7" ht="13">
      <c r="B175" s="20" t="s">
        <v>1896</v>
      </c>
      <c r="C175" s="24" t="s">
        <v>1895</v>
      </c>
    </row>
    <row r="176" spans="2:7">
      <c r="B176" s="22" t="s">
        <v>1859</v>
      </c>
      <c r="C176" s="26" t="s">
        <v>1859</v>
      </c>
    </row>
    <row r="178" spans="2:7" ht="13">
      <c r="B178" s="20" t="s">
        <v>1897</v>
      </c>
      <c r="C178" s="24" t="s">
        <v>1898</v>
      </c>
    </row>
    <row r="179" spans="2:7">
      <c r="B179" s="22" t="s">
        <v>1859</v>
      </c>
      <c r="C179" s="26" t="s">
        <v>1859</v>
      </c>
    </row>
    <row r="181" spans="2:7" ht="13">
      <c r="B181" s="20" t="s">
        <v>1899</v>
      </c>
      <c r="C181" s="24" t="s">
        <v>1898</v>
      </c>
    </row>
    <row r="182" spans="2:7">
      <c r="B182" s="22" t="s">
        <v>1859</v>
      </c>
      <c r="C182" s="26" t="s">
        <v>1859</v>
      </c>
    </row>
    <row r="184" spans="2:7" ht="13">
      <c r="B184" s="20" t="s">
        <v>1900</v>
      </c>
      <c r="C184" s="24" t="s">
        <v>1859</v>
      </c>
    </row>
    <row r="186" spans="2:7" ht="13">
      <c r="B186" s="20" t="s">
        <v>1901</v>
      </c>
      <c r="C186" s="21">
        <v>45777</v>
      </c>
      <c r="D186" s="22"/>
      <c r="E186" s="22"/>
      <c r="F186" s="23"/>
    </row>
    <row r="187" spans="2:7" ht="13">
      <c r="B187" s="20" t="s">
        <v>1887</v>
      </c>
      <c r="C187" s="24" t="s">
        <v>1888</v>
      </c>
      <c r="D187" s="20" t="s">
        <v>1889</v>
      </c>
      <c r="E187" s="20" t="s">
        <v>1890</v>
      </c>
      <c r="F187" s="25" t="s">
        <v>1891</v>
      </c>
      <c r="G187" s="14"/>
    </row>
    <row r="188" spans="2:7">
      <c r="B188" s="22" t="s">
        <v>1859</v>
      </c>
      <c r="C188" s="26" t="s">
        <v>1859</v>
      </c>
      <c r="D188" s="22" t="s">
        <v>1859</v>
      </c>
      <c r="E188" s="22" t="s">
        <v>1859</v>
      </c>
      <c r="F188" s="27" t="s">
        <v>1859</v>
      </c>
    </row>
    <row r="189" spans="2:7" ht="13">
      <c r="B189" s="2" t="s">
        <v>1892</v>
      </c>
    </row>
    <row r="190" spans="2:7" ht="13">
      <c r="B190" s="2"/>
    </row>
    <row r="191" spans="2:7" ht="13">
      <c r="B191" s="2" t="s">
        <v>1893</v>
      </c>
    </row>
    <row r="192" spans="2:7" ht="13">
      <c r="B192" s="20" t="s">
        <v>1894</v>
      </c>
      <c r="C192" s="24" t="s">
        <v>1895</v>
      </c>
      <c r="D192" s="2"/>
    </row>
    <row r="193" spans="2:3">
      <c r="B193" s="22" t="s">
        <v>1859</v>
      </c>
      <c r="C193" s="26" t="s">
        <v>1859</v>
      </c>
    </row>
    <row r="195" spans="2:3" ht="13">
      <c r="B195" s="20" t="s">
        <v>1896</v>
      </c>
      <c r="C195" s="24" t="s">
        <v>1895</v>
      </c>
    </row>
    <row r="196" spans="2:3">
      <c r="B196" s="22" t="s">
        <v>1859</v>
      </c>
      <c r="C196" s="26" t="s">
        <v>1859</v>
      </c>
    </row>
    <row r="198" spans="2:3" ht="13">
      <c r="B198" s="20" t="s">
        <v>1897</v>
      </c>
      <c r="C198" s="24" t="s">
        <v>1898</v>
      </c>
    </row>
    <row r="199" spans="2:3">
      <c r="B199" s="22" t="s">
        <v>1859</v>
      </c>
      <c r="C199" s="26" t="s">
        <v>1859</v>
      </c>
    </row>
    <row r="201" spans="2:3" ht="13">
      <c r="B201" s="20" t="s">
        <v>1899</v>
      </c>
      <c r="C201" s="24" t="s">
        <v>1898</v>
      </c>
    </row>
    <row r="202" spans="2:3">
      <c r="B202" s="22" t="s">
        <v>1859</v>
      </c>
      <c r="C202" s="26" t="s">
        <v>1859</v>
      </c>
    </row>
    <row r="204" spans="2:3" ht="13">
      <c r="B204" s="20" t="s">
        <v>1900</v>
      </c>
      <c r="C204" s="24" t="s">
        <v>1859</v>
      </c>
    </row>
    <row r="207" spans="2:3" ht="13">
      <c r="B207" s="2" t="s">
        <v>1902</v>
      </c>
    </row>
    <row r="209" spans="2:80" ht="13">
      <c r="B209" s="20" t="s">
        <v>1887</v>
      </c>
      <c r="C209" s="24" t="s">
        <v>1903</v>
      </c>
      <c r="D209" s="20" t="s">
        <v>1904</v>
      </c>
      <c r="E209" s="20" t="s">
        <v>1905</v>
      </c>
      <c r="F209" s="14"/>
    </row>
    <row r="210" spans="2:80">
      <c r="B210" s="22" t="s">
        <v>1859</v>
      </c>
      <c r="C210" s="26" t="s">
        <v>1859</v>
      </c>
      <c r="D210" s="22" t="s">
        <v>1859</v>
      </c>
      <c r="E210" s="22" t="s">
        <v>1859</v>
      </c>
    </row>
    <row r="213" spans="2:80" ht="13">
      <c r="B213" s="2" t="s">
        <v>1906</v>
      </c>
      <c r="C213" s="12" t="s">
        <v>1859</v>
      </c>
      <c r="D213" s="2"/>
      <c r="E213" s="2"/>
      <c r="F213" s="14"/>
      <c r="G213" s="14"/>
      <c r="H213" s="14"/>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row>
    <row r="215" spans="2:80" ht="13">
      <c r="B215" s="2" t="s">
        <v>1907</v>
      </c>
    </row>
    <row r="217" spans="2:80" ht="13">
      <c r="B217" s="20" t="s">
        <v>1908</v>
      </c>
      <c r="C217" s="24" t="s">
        <v>1895</v>
      </c>
      <c r="D217" s="2"/>
    </row>
    <row r="218" spans="2:80">
      <c r="B218" s="22" t="s">
        <v>1859</v>
      </c>
      <c r="C218" s="26" t="s">
        <v>1859</v>
      </c>
    </row>
    <row r="221" spans="2:80" ht="13">
      <c r="B221" s="20" t="s">
        <v>1909</v>
      </c>
      <c r="C221" s="24" t="s">
        <v>1910</v>
      </c>
      <c r="D221" s="2"/>
    </row>
    <row r="222" spans="2:80">
      <c r="B222" s="22" t="s">
        <v>1859</v>
      </c>
      <c r="C222" s="26" t="s">
        <v>1859</v>
      </c>
    </row>
    <row r="225" spans="2:80" ht="13">
      <c r="B225" s="2" t="s">
        <v>1911</v>
      </c>
    </row>
    <row r="228" spans="2:80" ht="13">
      <c r="B228" s="2" t="s">
        <v>1912</v>
      </c>
    </row>
    <row r="230" spans="2:80" ht="13">
      <c r="B230" s="20" t="s">
        <v>1887</v>
      </c>
      <c r="C230" s="24" t="s">
        <v>1913</v>
      </c>
      <c r="D230" s="20" t="s">
        <v>1903</v>
      </c>
      <c r="E230" s="20" t="s">
        <v>1904</v>
      </c>
      <c r="F230" s="25" t="s">
        <v>1905</v>
      </c>
      <c r="G230" s="14"/>
    </row>
    <row r="231" spans="2:80">
      <c r="B231" s="22" t="s">
        <v>1859</v>
      </c>
      <c r="C231" s="26" t="s">
        <v>1859</v>
      </c>
      <c r="D231" s="22" t="s">
        <v>1859</v>
      </c>
      <c r="E231" s="22" t="s">
        <v>1859</v>
      </c>
      <c r="F231" s="27" t="s">
        <v>1859</v>
      </c>
    </row>
    <row r="234" spans="2:80" ht="13">
      <c r="B234" s="2" t="s">
        <v>1906</v>
      </c>
      <c r="C234" s="12" t="s">
        <v>1859</v>
      </c>
      <c r="D234" s="2"/>
      <c r="E234" s="2"/>
      <c r="F234" s="14"/>
      <c r="G234" s="14"/>
      <c r="H234" s="14"/>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row>
    <row r="236" spans="2:80" ht="13">
      <c r="B236" s="2" t="s">
        <v>1907</v>
      </c>
    </row>
    <row r="238" spans="2:80" ht="13">
      <c r="B238" s="20" t="s">
        <v>1908</v>
      </c>
      <c r="C238" s="24" t="s">
        <v>1895</v>
      </c>
      <c r="D238" s="2"/>
    </row>
    <row r="239" spans="2:80">
      <c r="B239" s="22" t="s">
        <v>1859</v>
      </c>
      <c r="C239" s="26" t="s">
        <v>1859</v>
      </c>
    </row>
    <row r="242" spans="2:7" ht="13">
      <c r="B242" s="20" t="s">
        <v>1909</v>
      </c>
      <c r="C242" s="24" t="s">
        <v>1910</v>
      </c>
      <c r="D242" s="2"/>
    </row>
    <row r="243" spans="2:7">
      <c r="B243" s="22" t="s">
        <v>1859</v>
      </c>
      <c r="C243" s="26" t="s">
        <v>1859</v>
      </c>
    </row>
    <row r="246" spans="2:7" ht="13">
      <c r="B246" s="2" t="s">
        <v>1911</v>
      </c>
    </row>
    <row r="249" spans="2:7" ht="13">
      <c r="B249" s="2" t="s">
        <v>1914</v>
      </c>
    </row>
    <row r="250" spans="2:7" ht="13">
      <c r="B250" s="20" t="s">
        <v>1887</v>
      </c>
      <c r="C250" s="24" t="s">
        <v>1915</v>
      </c>
      <c r="D250" s="20" t="s">
        <v>1916</v>
      </c>
      <c r="E250" s="20" t="s">
        <v>1917</v>
      </c>
      <c r="F250" s="25" t="s">
        <v>1918</v>
      </c>
      <c r="G250" s="14"/>
    </row>
    <row r="251" spans="2:7">
      <c r="B251" s="22" t="s">
        <v>1859</v>
      </c>
      <c r="C251" s="26" t="s">
        <v>1859</v>
      </c>
      <c r="D251" s="22" t="s">
        <v>1859</v>
      </c>
      <c r="E251" s="22" t="s">
        <v>1859</v>
      </c>
      <c r="F251" s="27" t="s">
        <v>1859</v>
      </c>
    </row>
    <row r="252" spans="2:7">
      <c r="B252" s="1" t="s">
        <v>1919</v>
      </c>
    </row>
  </sheetData>
  <mergeCells count="3">
    <mergeCell ref="B1:E1"/>
    <mergeCell ref="C3:C7"/>
    <mergeCell ref="D3:D7"/>
  </mergeCells>
  <phoneticPr fontId="0" type="noConversion"/>
  <hyperlinks>
    <hyperlink ref="A1" location="Index!A1" display="Index" xr:uid="{B86A6E40-3282-4295-A2B2-ACA534023C2F}"/>
  </hyperlinks>
  <pageMargins left="0.75" right="0.75" top="1" bottom="1" header="0.5" footer="0.5"/>
  <headerFooter alignWithMargins="0"/>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D91D2-3EE3-419F-B37C-2EA29126687D}">
  <sheetPr codeName="Sheet31"/>
  <dimension ref="A1:CB172"/>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9.81640625" style="1" customWidth="1"/>
    <col min="6" max="6" width="29" style="4" bestFit="1" customWidth="1"/>
    <col min="7" max="7" width="18.1796875" style="4" bestFit="1" customWidth="1"/>
    <col min="8" max="8" width="9.1796875" style="4"/>
    <col min="9" max="16384" width="9.1796875" style="1"/>
  </cols>
  <sheetData>
    <row r="1" spans="1:9" ht="13">
      <c r="A1" s="3" t="s">
        <v>1693</v>
      </c>
      <c r="B1" s="206" t="s">
        <v>1758</v>
      </c>
      <c r="C1" s="206"/>
      <c r="D1" s="206"/>
      <c r="E1" s="206"/>
    </row>
    <row r="3" spans="1:9" ht="14.5">
      <c r="B3" s="5" t="s">
        <v>1607</v>
      </c>
      <c r="C3" s="207"/>
      <c r="D3" s="208"/>
      <c r="E3" s="6"/>
    </row>
    <row r="4" spans="1:9" ht="14.5">
      <c r="B4" s="7" t="s">
        <v>1608</v>
      </c>
      <c r="C4" s="207"/>
      <c r="D4" s="208"/>
      <c r="E4" s="6"/>
    </row>
    <row r="5" spans="1:9" ht="14.5">
      <c r="B5" s="7" t="s">
        <v>1829</v>
      </c>
      <c r="C5" s="207"/>
      <c r="D5" s="208"/>
      <c r="E5" s="6"/>
    </row>
    <row r="6" spans="1:9" ht="14.5">
      <c r="B6" s="7" t="s">
        <v>1830</v>
      </c>
      <c r="C6" s="207"/>
      <c r="D6" s="208"/>
      <c r="E6" s="6"/>
    </row>
    <row r="7" spans="1:9" ht="14.5">
      <c r="B7" s="7" t="s">
        <v>1609</v>
      </c>
      <c r="C7" s="207"/>
      <c r="D7" s="208"/>
      <c r="E7" s="6"/>
    </row>
    <row r="8" spans="1:9" ht="29">
      <c r="B8" s="7" t="s">
        <v>1832</v>
      </c>
      <c r="C8" s="8" t="s">
        <v>1833</v>
      </c>
      <c r="D8" s="8" t="s">
        <v>1834</v>
      </c>
      <c r="E8" s="6"/>
    </row>
    <row r="10" spans="1:9">
      <c r="B10" s="1" t="s">
        <v>1847</v>
      </c>
    </row>
    <row r="12" spans="1:9" ht="13">
      <c r="B12" s="10" t="s">
        <v>1835</v>
      </c>
      <c r="C12" s="11" t="s">
        <v>1836</v>
      </c>
      <c r="D12" s="10" t="s">
        <v>1837</v>
      </c>
      <c r="E12" s="10" t="s">
        <v>1838</v>
      </c>
      <c r="F12" s="13" t="s">
        <v>1848</v>
      </c>
      <c r="G12" s="13" t="s">
        <v>1849</v>
      </c>
      <c r="H12" s="13" t="s">
        <v>1850</v>
      </c>
      <c r="I12" s="2" t="s">
        <v>1851</v>
      </c>
    </row>
    <row r="13" spans="1:9" ht="13">
      <c r="B13" s="2" t="s">
        <v>1839</v>
      </c>
    </row>
    <row r="14" spans="1:9" ht="13">
      <c r="B14" s="2" t="s">
        <v>1840</v>
      </c>
    </row>
    <row r="15" spans="1:9">
      <c r="B15" s="1" t="s">
        <v>2618</v>
      </c>
      <c r="C15" s="9" t="s">
        <v>1841</v>
      </c>
      <c r="D15" s="1" t="s">
        <v>2077</v>
      </c>
      <c r="E15" s="1" t="s">
        <v>2078</v>
      </c>
      <c r="F15" s="4">
        <v>268600</v>
      </c>
      <c r="G15" s="4">
        <v>5170.55</v>
      </c>
      <c r="H15" s="4">
        <v>9.9499999999999993</v>
      </c>
    </row>
    <row r="16" spans="1:9">
      <c r="B16" s="1" t="s">
        <v>3075</v>
      </c>
      <c r="C16" s="9" t="s">
        <v>1841</v>
      </c>
      <c r="D16" s="1" t="s">
        <v>2160</v>
      </c>
      <c r="E16" s="1" t="s">
        <v>2405</v>
      </c>
      <c r="F16" s="4">
        <v>218000</v>
      </c>
      <c r="G16" s="4">
        <v>2997.72</v>
      </c>
      <c r="H16" s="4">
        <v>5.77</v>
      </c>
    </row>
    <row r="17" spans="2:8">
      <c r="B17" s="1" t="s">
        <v>2945</v>
      </c>
      <c r="C17" s="9" t="s">
        <v>1841</v>
      </c>
      <c r="D17" s="1" t="s">
        <v>2085</v>
      </c>
      <c r="E17" s="1" t="s">
        <v>2086</v>
      </c>
      <c r="F17" s="4">
        <v>84500</v>
      </c>
      <c r="G17" s="4">
        <v>2823.15</v>
      </c>
      <c r="H17" s="4">
        <v>5.43</v>
      </c>
    </row>
    <row r="18" spans="2:8">
      <c r="B18" s="1" t="s">
        <v>2630</v>
      </c>
      <c r="C18" s="9" t="s">
        <v>1841</v>
      </c>
      <c r="D18" s="1" t="s">
        <v>2077</v>
      </c>
      <c r="E18" s="1" t="s">
        <v>2081</v>
      </c>
      <c r="F18" s="4">
        <v>185000</v>
      </c>
      <c r="G18" s="4">
        <v>2639.95</v>
      </c>
      <c r="H18" s="4">
        <v>5.08</v>
      </c>
    </row>
    <row r="19" spans="2:8">
      <c r="B19" s="1" t="s">
        <v>2956</v>
      </c>
      <c r="C19" s="9" t="s">
        <v>1841</v>
      </c>
      <c r="D19" s="1" t="s">
        <v>2104</v>
      </c>
      <c r="E19" s="1" t="s">
        <v>2117</v>
      </c>
      <c r="F19" s="4">
        <v>342000</v>
      </c>
      <c r="G19" s="4">
        <v>2445.81</v>
      </c>
      <c r="H19" s="4">
        <v>4.71</v>
      </c>
    </row>
    <row r="20" spans="2:8">
      <c r="B20" s="1" t="s">
        <v>3028</v>
      </c>
      <c r="C20" s="9" t="s">
        <v>1841</v>
      </c>
      <c r="D20" s="1" t="s">
        <v>2092</v>
      </c>
      <c r="E20" s="1" t="s">
        <v>2339</v>
      </c>
      <c r="F20" s="4">
        <v>406600</v>
      </c>
      <c r="G20" s="4">
        <v>2194.42</v>
      </c>
      <c r="H20" s="4">
        <v>4.22</v>
      </c>
    </row>
    <row r="21" spans="2:8">
      <c r="B21" s="1" t="s">
        <v>3026</v>
      </c>
      <c r="C21" s="9" t="s">
        <v>1841</v>
      </c>
      <c r="D21" s="1" t="s">
        <v>2092</v>
      </c>
      <c r="E21" s="1" t="s">
        <v>2337</v>
      </c>
      <c r="F21" s="4">
        <v>18500</v>
      </c>
      <c r="G21" s="4">
        <v>2153.59</v>
      </c>
      <c r="H21" s="4">
        <v>4.1500000000000004</v>
      </c>
    </row>
    <row r="22" spans="2:8">
      <c r="B22" s="1" t="s">
        <v>3156</v>
      </c>
      <c r="C22" s="9" t="s">
        <v>1841</v>
      </c>
      <c r="D22" s="1" t="s">
        <v>2160</v>
      </c>
      <c r="E22" s="1" t="s">
        <v>1071</v>
      </c>
      <c r="F22" s="4">
        <v>305000</v>
      </c>
      <c r="G22" s="4">
        <v>2056.62</v>
      </c>
      <c r="H22" s="4">
        <v>3.96</v>
      </c>
    </row>
    <row r="23" spans="2:8">
      <c r="B23" s="1" t="s">
        <v>3225</v>
      </c>
      <c r="C23" s="9" t="s">
        <v>1841</v>
      </c>
      <c r="D23" s="1" t="s">
        <v>2104</v>
      </c>
      <c r="E23" s="1" t="s">
        <v>1279</v>
      </c>
      <c r="F23" s="4">
        <v>180000</v>
      </c>
      <c r="G23" s="4">
        <v>1818.36</v>
      </c>
      <c r="H23" s="4">
        <v>3.5</v>
      </c>
    </row>
    <row r="24" spans="2:8">
      <c r="B24" s="1" t="s">
        <v>3080</v>
      </c>
      <c r="C24" s="9" t="s">
        <v>1841</v>
      </c>
      <c r="D24" s="1" t="s">
        <v>2160</v>
      </c>
      <c r="E24" s="1" t="s">
        <v>2412</v>
      </c>
      <c r="F24" s="4">
        <v>170000</v>
      </c>
      <c r="G24" s="4">
        <v>1748.62</v>
      </c>
      <c r="H24" s="4">
        <v>3.37</v>
      </c>
    </row>
    <row r="25" spans="2:8">
      <c r="B25" s="1" t="s">
        <v>3123</v>
      </c>
      <c r="C25" s="9" t="s">
        <v>1841</v>
      </c>
      <c r="D25" s="1" t="s">
        <v>2094</v>
      </c>
      <c r="E25" s="1" t="s">
        <v>1034</v>
      </c>
      <c r="F25" s="4">
        <v>132000</v>
      </c>
      <c r="G25" s="4">
        <v>1631.65</v>
      </c>
      <c r="H25" s="4">
        <v>3.14</v>
      </c>
    </row>
    <row r="26" spans="2:8">
      <c r="B26" s="1" t="s">
        <v>3186</v>
      </c>
      <c r="C26" s="9" t="s">
        <v>1841</v>
      </c>
      <c r="D26" s="1" t="s">
        <v>2140</v>
      </c>
      <c r="E26" s="1" t="s">
        <v>1135</v>
      </c>
      <c r="F26" s="4">
        <v>52000</v>
      </c>
      <c r="G26" s="4">
        <v>1593.07</v>
      </c>
      <c r="H26" s="4">
        <v>3.07</v>
      </c>
    </row>
    <row r="27" spans="2:8">
      <c r="B27" s="1" t="s">
        <v>2629</v>
      </c>
      <c r="C27" s="9" t="s">
        <v>1841</v>
      </c>
      <c r="D27" s="1" t="s">
        <v>2094</v>
      </c>
      <c r="E27" s="1" t="s">
        <v>2263</v>
      </c>
      <c r="F27" s="4">
        <v>95000</v>
      </c>
      <c r="G27" s="4">
        <v>1520.95</v>
      </c>
      <c r="H27" s="4">
        <v>2.93</v>
      </c>
    </row>
    <row r="28" spans="2:8">
      <c r="B28" s="1" t="s">
        <v>1204</v>
      </c>
      <c r="C28" s="9" t="s">
        <v>1841</v>
      </c>
      <c r="D28" s="1" t="s">
        <v>2077</v>
      </c>
      <c r="E28" s="1" t="s">
        <v>1205</v>
      </c>
      <c r="F28" s="4">
        <v>190000</v>
      </c>
      <c r="G28" s="4">
        <v>1498.44</v>
      </c>
      <c r="H28" s="4">
        <v>2.88</v>
      </c>
    </row>
    <row r="29" spans="2:8">
      <c r="B29" s="1" t="s">
        <v>3321</v>
      </c>
      <c r="C29" s="9" t="s">
        <v>1841</v>
      </c>
      <c r="D29" s="1" t="s">
        <v>2094</v>
      </c>
      <c r="E29" s="1" t="s">
        <v>1506</v>
      </c>
      <c r="F29" s="4">
        <v>84000</v>
      </c>
      <c r="G29" s="4">
        <v>1433.29</v>
      </c>
      <c r="H29" s="4">
        <v>2.76</v>
      </c>
    </row>
    <row r="30" spans="2:8">
      <c r="B30" s="1" t="s">
        <v>3223</v>
      </c>
      <c r="C30" s="9" t="s">
        <v>1841</v>
      </c>
      <c r="D30" s="1" t="s">
        <v>2094</v>
      </c>
      <c r="E30" s="1" t="s">
        <v>1263</v>
      </c>
      <c r="F30" s="4">
        <v>58800</v>
      </c>
      <c r="G30" s="4">
        <v>1426.31</v>
      </c>
      <c r="H30" s="4">
        <v>2.75</v>
      </c>
    </row>
    <row r="31" spans="2:8">
      <c r="B31" s="1" t="s">
        <v>3240</v>
      </c>
      <c r="C31" s="9" t="s">
        <v>1841</v>
      </c>
      <c r="D31" s="1" t="s">
        <v>2104</v>
      </c>
      <c r="E31" s="1" t="s">
        <v>1318</v>
      </c>
      <c r="F31" s="4">
        <v>151267</v>
      </c>
      <c r="G31" s="4">
        <v>1311.11</v>
      </c>
      <c r="H31" s="4">
        <v>2.52</v>
      </c>
    </row>
    <row r="32" spans="2:8">
      <c r="B32" s="1" t="s">
        <v>3126</v>
      </c>
      <c r="C32" s="9" t="s">
        <v>1841</v>
      </c>
      <c r="D32" s="1" t="s">
        <v>2140</v>
      </c>
      <c r="E32" s="1" t="s">
        <v>1037</v>
      </c>
      <c r="F32" s="4">
        <v>37000</v>
      </c>
      <c r="G32" s="4">
        <v>1309.43</v>
      </c>
      <c r="H32" s="4">
        <v>2.52</v>
      </c>
    </row>
    <row r="33" spans="2:8">
      <c r="B33" s="1" t="s">
        <v>3150</v>
      </c>
      <c r="C33" s="9" t="s">
        <v>1841</v>
      </c>
      <c r="D33" s="1" t="s">
        <v>2104</v>
      </c>
      <c r="E33" s="1" t="s">
        <v>1053</v>
      </c>
      <c r="F33" s="4">
        <v>15000</v>
      </c>
      <c r="G33" s="4">
        <v>1295.18</v>
      </c>
      <c r="H33" s="4">
        <v>2.4900000000000002</v>
      </c>
    </row>
    <row r="34" spans="2:8">
      <c r="B34" s="1" t="s">
        <v>2943</v>
      </c>
      <c r="C34" s="9" t="s">
        <v>1841</v>
      </c>
      <c r="D34" s="1" t="s">
        <v>2077</v>
      </c>
      <c r="E34" s="1" t="s">
        <v>2082</v>
      </c>
      <c r="F34" s="4">
        <v>55000</v>
      </c>
      <c r="G34" s="4">
        <v>1214.46</v>
      </c>
      <c r="H34" s="4">
        <v>2.34</v>
      </c>
    </row>
    <row r="35" spans="2:8">
      <c r="B35" s="1" t="s">
        <v>3143</v>
      </c>
      <c r="C35" s="9" t="s">
        <v>1841</v>
      </c>
      <c r="D35" s="1" t="s">
        <v>2094</v>
      </c>
      <c r="E35" s="1" t="s">
        <v>1658</v>
      </c>
      <c r="F35" s="4">
        <v>150000</v>
      </c>
      <c r="G35" s="4">
        <v>1206.75</v>
      </c>
      <c r="H35" s="4">
        <v>2.3199999999999998</v>
      </c>
    </row>
    <row r="36" spans="2:8">
      <c r="B36" s="1" t="s">
        <v>3302</v>
      </c>
      <c r="C36" s="9" t="s">
        <v>1841</v>
      </c>
      <c r="D36" s="1" t="s">
        <v>2160</v>
      </c>
      <c r="E36" s="1" t="s">
        <v>1447</v>
      </c>
      <c r="F36" s="4">
        <v>700000</v>
      </c>
      <c r="G36" s="4">
        <v>1087.5899999999999</v>
      </c>
      <c r="H36" s="4">
        <v>2.09</v>
      </c>
    </row>
    <row r="37" spans="2:8">
      <c r="B37" s="1" t="s">
        <v>3333</v>
      </c>
      <c r="C37" s="9" t="s">
        <v>1841</v>
      </c>
      <c r="D37" s="1" t="s">
        <v>2094</v>
      </c>
      <c r="E37" s="1" t="s">
        <v>1610</v>
      </c>
      <c r="F37" s="4">
        <v>19804</v>
      </c>
      <c r="G37" s="4">
        <v>1060.9000000000001</v>
      </c>
      <c r="H37" s="4">
        <v>2.04</v>
      </c>
    </row>
    <row r="38" spans="2:8">
      <c r="B38" s="1" t="s">
        <v>2954</v>
      </c>
      <c r="C38" s="9" t="s">
        <v>1841</v>
      </c>
      <c r="D38" s="1" t="s">
        <v>2094</v>
      </c>
      <c r="E38" s="1" t="s">
        <v>2114</v>
      </c>
      <c r="F38" s="4">
        <v>364125</v>
      </c>
      <c r="G38" s="4">
        <v>1057.42</v>
      </c>
      <c r="H38" s="4">
        <v>2.04</v>
      </c>
    </row>
    <row r="39" spans="2:8">
      <c r="B39" s="1" t="s">
        <v>2224</v>
      </c>
      <c r="C39" s="9" t="s">
        <v>1841</v>
      </c>
      <c r="D39" s="1" t="s">
        <v>2140</v>
      </c>
      <c r="E39" s="1" t="s">
        <v>2225</v>
      </c>
      <c r="F39" s="4">
        <v>91640</v>
      </c>
      <c r="G39" s="4">
        <v>957.36</v>
      </c>
      <c r="H39" s="4">
        <v>1.84</v>
      </c>
    </row>
    <row r="40" spans="2:8">
      <c r="B40" s="1" t="s">
        <v>3237</v>
      </c>
      <c r="C40" s="9" t="s">
        <v>1841</v>
      </c>
      <c r="D40" s="1" t="s">
        <v>2094</v>
      </c>
      <c r="E40" s="1" t="s">
        <v>1295</v>
      </c>
      <c r="F40" s="4">
        <v>373990</v>
      </c>
      <c r="G40" s="4">
        <v>869</v>
      </c>
      <c r="H40" s="4">
        <v>1.67</v>
      </c>
    </row>
    <row r="41" spans="2:8">
      <c r="B41" s="1" t="s">
        <v>3037</v>
      </c>
      <c r="C41" s="9" t="s">
        <v>1841</v>
      </c>
      <c r="D41" s="1" t="s">
        <v>2092</v>
      </c>
      <c r="E41" s="1" t="s">
        <v>2351</v>
      </c>
      <c r="F41" s="4">
        <v>80000</v>
      </c>
      <c r="G41" s="4">
        <v>754.88</v>
      </c>
      <c r="H41" s="4">
        <v>1.45</v>
      </c>
    </row>
    <row r="42" spans="2:8">
      <c r="B42" s="1" t="s">
        <v>3129</v>
      </c>
      <c r="C42" s="9" t="s">
        <v>1841</v>
      </c>
      <c r="D42" s="1" t="s">
        <v>2140</v>
      </c>
      <c r="E42" s="1" t="s">
        <v>1643</v>
      </c>
      <c r="F42" s="4">
        <v>52000</v>
      </c>
      <c r="G42" s="4">
        <v>699.45</v>
      </c>
      <c r="H42" s="4">
        <v>1.35</v>
      </c>
    </row>
    <row r="43" spans="2:8">
      <c r="B43" s="1" t="s">
        <v>3231</v>
      </c>
      <c r="C43" s="9" t="s">
        <v>1841</v>
      </c>
      <c r="D43" s="1" t="s">
        <v>2094</v>
      </c>
      <c r="E43" s="1" t="s">
        <v>1287</v>
      </c>
      <c r="F43" s="4">
        <v>298588</v>
      </c>
      <c r="G43" s="4">
        <v>693.68</v>
      </c>
      <c r="H43" s="4">
        <v>1.34</v>
      </c>
    </row>
    <row r="44" spans="2:8">
      <c r="B44" s="1" t="s">
        <v>1611</v>
      </c>
      <c r="C44" s="9" t="s">
        <v>1841</v>
      </c>
      <c r="D44" s="1" t="s">
        <v>2149</v>
      </c>
      <c r="E44" s="1" t="s">
        <v>1612</v>
      </c>
      <c r="F44" s="4">
        <v>339090</v>
      </c>
      <c r="G44" s="4">
        <v>453.8</v>
      </c>
      <c r="H44" s="4">
        <v>0.87</v>
      </c>
    </row>
    <row r="45" spans="2:8">
      <c r="B45" s="1" t="s">
        <v>3334</v>
      </c>
      <c r="C45" s="9" t="s">
        <v>1841</v>
      </c>
      <c r="D45" s="1" t="s">
        <v>2160</v>
      </c>
      <c r="E45" s="1" t="s">
        <v>1613</v>
      </c>
      <c r="F45" s="4">
        <v>135000</v>
      </c>
      <c r="G45" s="4">
        <v>394.94</v>
      </c>
      <c r="H45" s="4">
        <v>0.76</v>
      </c>
    </row>
    <row r="46" spans="2:8" ht="13">
      <c r="B46" s="2" t="s">
        <v>1844</v>
      </c>
      <c r="C46" s="12"/>
      <c r="D46" s="2"/>
      <c r="E46" s="2"/>
      <c r="F46" s="14"/>
      <c r="G46" s="14">
        <f>SUM(G12:G45)</f>
        <v>49518.44999999999</v>
      </c>
      <c r="H46" s="14">
        <f>SUM(H12:H45)</f>
        <v>95.310000000000016</v>
      </c>
    </row>
    <row r="47" spans="2:8" ht="13">
      <c r="B47" s="2" t="s">
        <v>1845</v>
      </c>
      <c r="C47" s="12"/>
      <c r="D47" s="2"/>
      <c r="E47" s="2"/>
      <c r="F47" s="14"/>
      <c r="G47" s="14">
        <v>1373.87</v>
      </c>
      <c r="H47" s="14">
        <v>2.64</v>
      </c>
    </row>
    <row r="48" spans="2:8" ht="13">
      <c r="B48" s="2" t="s">
        <v>1846</v>
      </c>
      <c r="C48" s="12"/>
      <c r="D48" s="2"/>
      <c r="E48" s="2"/>
      <c r="F48" s="14"/>
      <c r="G48" s="14">
        <v>50892.32</v>
      </c>
      <c r="H48" s="14">
        <v>97.95</v>
      </c>
    </row>
    <row r="49" spans="2:8" ht="13">
      <c r="B49" s="2" t="s">
        <v>2051</v>
      </c>
      <c r="C49" s="12"/>
      <c r="D49" s="2"/>
      <c r="E49" s="2"/>
      <c r="F49" s="14"/>
      <c r="G49" s="14">
        <v>1061.8398707100014</v>
      </c>
      <c r="H49" s="14">
        <v>2.0499999999999998</v>
      </c>
    </row>
    <row r="50" spans="2:8" ht="13">
      <c r="B50" s="2" t="s">
        <v>1853</v>
      </c>
      <c r="C50" s="12"/>
      <c r="D50" s="2"/>
      <c r="E50" s="2"/>
      <c r="F50" s="14"/>
      <c r="G50" s="14">
        <v>51954.159870709998</v>
      </c>
      <c r="H50" s="14">
        <v>100</v>
      </c>
    </row>
    <row r="51" spans="2:8">
      <c r="B51" s="1" t="s">
        <v>1854</v>
      </c>
    </row>
    <row r="52" spans="2:8" ht="13">
      <c r="B52" s="2" t="s">
        <v>1855</v>
      </c>
    </row>
    <row r="53" spans="2:8" ht="13">
      <c r="B53" s="2" t="s">
        <v>1856</v>
      </c>
      <c r="C53" s="9" t="s">
        <v>1857</v>
      </c>
    </row>
    <row r="54" spans="2:8" ht="13">
      <c r="B54" s="2" t="s">
        <v>1860</v>
      </c>
      <c r="C54" s="9" t="s">
        <v>1859</v>
      </c>
    </row>
    <row r="55" spans="2:8" ht="13">
      <c r="B55" s="2" t="s">
        <v>1861</v>
      </c>
      <c r="C55" s="9" t="s">
        <v>1859</v>
      </c>
    </row>
    <row r="56" spans="2:8" ht="13">
      <c r="B56" s="2" t="s">
        <v>1862</v>
      </c>
      <c r="C56" s="9" t="s">
        <v>1863</v>
      </c>
    </row>
    <row r="57" spans="2:8" ht="13">
      <c r="B57" s="2" t="s">
        <v>1614</v>
      </c>
      <c r="C57" s="12"/>
    </row>
    <row r="58" spans="2:8" ht="13">
      <c r="B58" s="2" t="s">
        <v>1615</v>
      </c>
      <c r="C58" s="12"/>
    </row>
    <row r="59" spans="2:8" ht="13">
      <c r="B59" s="2" t="s">
        <v>1616</v>
      </c>
      <c r="C59" s="12"/>
    </row>
    <row r="60" spans="2:8" ht="13">
      <c r="B60" s="2" t="s">
        <v>1617</v>
      </c>
      <c r="C60" s="12"/>
    </row>
    <row r="61" spans="2:8" ht="13">
      <c r="B61" s="2" t="s">
        <v>1618</v>
      </c>
      <c r="C61" s="12"/>
    </row>
    <row r="62" spans="2:8" ht="13">
      <c r="B62" s="2" t="s">
        <v>1619</v>
      </c>
      <c r="C62" s="12"/>
    </row>
    <row r="63" spans="2:8" ht="13">
      <c r="B63" s="2" t="s">
        <v>1620</v>
      </c>
      <c r="C63" s="12"/>
    </row>
    <row r="64" spans="2:8" ht="13">
      <c r="B64" s="2" t="s">
        <v>1621</v>
      </c>
      <c r="C64" s="12"/>
    </row>
    <row r="65" spans="2:4" ht="13">
      <c r="B65" s="2" t="s">
        <v>2921</v>
      </c>
      <c r="C65" s="12"/>
    </row>
    <row r="66" spans="2:4">
      <c r="B66" s="1" t="s">
        <v>1873</v>
      </c>
    </row>
    <row r="67" spans="2:4">
      <c r="B67" s="1" t="s">
        <v>2054</v>
      </c>
    </row>
    <row r="70" spans="2:4" ht="14.5">
      <c r="B70" s="37" t="s">
        <v>2055</v>
      </c>
      <c r="C70" s="39"/>
    </row>
    <row r="71" spans="2:4" ht="14.5">
      <c r="B71" s="37" t="s">
        <v>2056</v>
      </c>
      <c r="C71" s="40" t="s">
        <v>2057</v>
      </c>
    </row>
    <row r="72" spans="2:4" ht="14.5">
      <c r="B72" s="16" t="s">
        <v>2058</v>
      </c>
      <c r="C72" s="17" t="s">
        <v>2059</v>
      </c>
    </row>
    <row r="73" spans="2:4" ht="14.5">
      <c r="B73" s="16" t="s">
        <v>2060</v>
      </c>
      <c r="C73" s="17" t="s">
        <v>2059</v>
      </c>
    </row>
    <row r="74" spans="2:4" ht="14.5">
      <c r="B74" s="16" t="s">
        <v>2061</v>
      </c>
      <c r="C74" s="17" t="s">
        <v>2059</v>
      </c>
    </row>
    <row r="75" spans="2:4" ht="14.5">
      <c r="B75" s="16" t="s">
        <v>2062</v>
      </c>
      <c r="C75" s="17" t="s">
        <v>2059</v>
      </c>
    </row>
    <row r="76" spans="2:4" ht="14.5">
      <c r="B76" s="16" t="s">
        <v>2063</v>
      </c>
      <c r="C76" s="17" t="s">
        <v>2059</v>
      </c>
    </row>
    <row r="77" spans="2:4" ht="14.5">
      <c r="B77" s="16" t="s">
        <v>2064</v>
      </c>
      <c r="C77" s="17" t="s">
        <v>2059</v>
      </c>
    </row>
    <row r="78" spans="2:4" ht="14.5">
      <c r="B78" s="37" t="s">
        <v>2065</v>
      </c>
      <c r="C78" s="39" t="s">
        <v>2059</v>
      </c>
    </row>
    <row r="80" spans="2:4" ht="14.5">
      <c r="B80" s="16" t="s">
        <v>1882</v>
      </c>
      <c r="C80" s="17"/>
      <c r="D80" s="16"/>
    </row>
    <row r="81" spans="2:7" ht="29">
      <c r="B81" s="19" t="s">
        <v>1883</v>
      </c>
      <c r="C81" s="18" t="s">
        <v>1884</v>
      </c>
      <c r="D81" s="19" t="s">
        <v>1885</v>
      </c>
    </row>
    <row r="82" spans="2:7" ht="14.5">
      <c r="B82" s="16" t="s">
        <v>1859</v>
      </c>
      <c r="C82" s="17" t="s">
        <v>1859</v>
      </c>
      <c r="D82" s="16" t="s">
        <v>1859</v>
      </c>
    </row>
    <row r="84" spans="2:7" ht="13">
      <c r="B84" s="20" t="s">
        <v>1886</v>
      </c>
      <c r="C84" s="21">
        <v>45777</v>
      </c>
      <c r="D84" s="22"/>
      <c r="E84" s="22"/>
      <c r="F84" s="23"/>
    </row>
    <row r="85" spans="2:7" ht="13">
      <c r="B85" s="20" t="s">
        <v>1887</v>
      </c>
      <c r="C85" s="24" t="s">
        <v>1888</v>
      </c>
      <c r="D85" s="20" t="s">
        <v>1889</v>
      </c>
      <c r="E85" s="20" t="s">
        <v>1890</v>
      </c>
      <c r="F85" s="25" t="s">
        <v>1891</v>
      </c>
      <c r="G85" s="14"/>
    </row>
    <row r="86" spans="2:7">
      <c r="B86" s="22" t="s">
        <v>1859</v>
      </c>
      <c r="C86" s="26" t="s">
        <v>1859</v>
      </c>
      <c r="D86" s="22" t="s">
        <v>1859</v>
      </c>
      <c r="E86" s="22" t="s">
        <v>1859</v>
      </c>
      <c r="F86" s="27" t="s">
        <v>1859</v>
      </c>
    </row>
    <row r="89" spans="2:7" ht="13">
      <c r="B89" s="2" t="s">
        <v>1892</v>
      </c>
    </row>
    <row r="90" spans="2:7" ht="13">
      <c r="B90" s="2"/>
    </row>
    <row r="91" spans="2:7" ht="13">
      <c r="B91" s="2" t="s">
        <v>1893</v>
      </c>
    </row>
    <row r="92" spans="2:7" ht="13">
      <c r="B92" s="20" t="s">
        <v>1894</v>
      </c>
      <c r="C92" s="24" t="s">
        <v>1895</v>
      </c>
      <c r="D92" s="2"/>
    </row>
    <row r="93" spans="2:7">
      <c r="B93" s="22" t="s">
        <v>1859</v>
      </c>
      <c r="C93" s="26" t="s">
        <v>1859</v>
      </c>
    </row>
    <row r="95" spans="2:7" ht="13">
      <c r="B95" s="20" t="s">
        <v>1896</v>
      </c>
      <c r="C95" s="24" t="s">
        <v>1895</v>
      </c>
    </row>
    <row r="96" spans="2:7">
      <c r="B96" s="22" t="s">
        <v>1859</v>
      </c>
      <c r="C96" s="26" t="s">
        <v>1859</v>
      </c>
    </row>
    <row r="98" spans="2:7" ht="13">
      <c r="B98" s="20" t="s">
        <v>1897</v>
      </c>
      <c r="C98" s="24" t="s">
        <v>1898</v>
      </c>
    </row>
    <row r="99" spans="2:7">
      <c r="B99" s="22" t="s">
        <v>1859</v>
      </c>
      <c r="C99" s="26" t="s">
        <v>1859</v>
      </c>
    </row>
    <row r="101" spans="2:7" ht="13">
      <c r="B101" s="20" t="s">
        <v>1899</v>
      </c>
      <c r="C101" s="24" t="s">
        <v>1898</v>
      </c>
    </row>
    <row r="102" spans="2:7">
      <c r="B102" s="22" t="s">
        <v>1859</v>
      </c>
      <c r="C102" s="26" t="s">
        <v>1859</v>
      </c>
    </row>
    <row r="104" spans="2:7" ht="13">
      <c r="B104" s="20" t="s">
        <v>1900</v>
      </c>
      <c r="C104" s="24" t="s">
        <v>1859</v>
      </c>
    </row>
    <row r="106" spans="2:7" ht="13">
      <c r="B106" s="20" t="s">
        <v>1901</v>
      </c>
      <c r="C106" s="21">
        <v>45777</v>
      </c>
      <c r="D106" s="22"/>
      <c r="E106" s="22"/>
      <c r="F106" s="23"/>
    </row>
    <row r="107" spans="2:7" ht="13">
      <c r="B107" s="20" t="s">
        <v>1887</v>
      </c>
      <c r="C107" s="24" t="s">
        <v>1888</v>
      </c>
      <c r="D107" s="20" t="s">
        <v>1889</v>
      </c>
      <c r="E107" s="20" t="s">
        <v>1890</v>
      </c>
      <c r="F107" s="25" t="s">
        <v>1891</v>
      </c>
      <c r="G107" s="14"/>
    </row>
    <row r="108" spans="2:7">
      <c r="B108" s="22" t="s">
        <v>1859</v>
      </c>
      <c r="C108" s="26" t="s">
        <v>1859</v>
      </c>
      <c r="D108" s="22" t="s">
        <v>1859</v>
      </c>
      <c r="E108" s="22" t="s">
        <v>1859</v>
      </c>
      <c r="F108" s="27" t="s">
        <v>1859</v>
      </c>
    </row>
    <row r="109" spans="2:7" ht="13">
      <c r="B109" s="2" t="s">
        <v>1892</v>
      </c>
    </row>
    <row r="110" spans="2:7" ht="13">
      <c r="B110" s="2"/>
    </row>
    <row r="111" spans="2:7" ht="13">
      <c r="B111" s="2" t="s">
        <v>1893</v>
      </c>
    </row>
    <row r="112" spans="2:7" ht="13">
      <c r="B112" s="20" t="s">
        <v>1894</v>
      </c>
      <c r="C112" s="24" t="s">
        <v>1895</v>
      </c>
      <c r="D112" s="2"/>
    </row>
    <row r="113" spans="2:3">
      <c r="B113" s="22" t="s">
        <v>1859</v>
      </c>
      <c r="C113" s="26" t="s">
        <v>1859</v>
      </c>
    </row>
    <row r="115" spans="2:3" ht="13">
      <c r="B115" s="20" t="s">
        <v>1896</v>
      </c>
      <c r="C115" s="24" t="s">
        <v>1895</v>
      </c>
    </row>
    <row r="116" spans="2:3">
      <c r="B116" s="22" t="s">
        <v>1859</v>
      </c>
      <c r="C116" s="26" t="s">
        <v>1859</v>
      </c>
    </row>
    <row r="118" spans="2:3" ht="13">
      <c r="B118" s="20" t="s">
        <v>1897</v>
      </c>
      <c r="C118" s="24" t="s">
        <v>1898</v>
      </c>
    </row>
    <row r="119" spans="2:3">
      <c r="B119" s="22" t="s">
        <v>1859</v>
      </c>
      <c r="C119" s="26" t="s">
        <v>1859</v>
      </c>
    </row>
    <row r="121" spans="2:3" ht="13">
      <c r="B121" s="20" t="s">
        <v>1899</v>
      </c>
      <c r="C121" s="24" t="s">
        <v>1898</v>
      </c>
    </row>
    <row r="122" spans="2:3">
      <c r="B122" s="22" t="s">
        <v>1859</v>
      </c>
      <c r="C122" s="26" t="s">
        <v>1859</v>
      </c>
    </row>
    <row r="124" spans="2:3" ht="13">
      <c r="B124" s="20" t="s">
        <v>1900</v>
      </c>
      <c r="C124" s="24" t="s">
        <v>1859</v>
      </c>
    </row>
    <row r="127" spans="2:3" ht="13">
      <c r="B127" s="2" t="s">
        <v>1902</v>
      </c>
    </row>
    <row r="129" spans="2:80" ht="13">
      <c r="B129" s="20" t="s">
        <v>1887</v>
      </c>
      <c r="C129" s="24" t="s">
        <v>1903</v>
      </c>
      <c r="D129" s="20" t="s">
        <v>1904</v>
      </c>
      <c r="E129" s="20" t="s">
        <v>1905</v>
      </c>
      <c r="F129" s="14"/>
    </row>
    <row r="130" spans="2:80">
      <c r="B130" s="22" t="s">
        <v>1859</v>
      </c>
      <c r="C130" s="26" t="s">
        <v>1859</v>
      </c>
      <c r="D130" s="22" t="s">
        <v>1859</v>
      </c>
      <c r="E130" s="22" t="s">
        <v>1859</v>
      </c>
    </row>
    <row r="133" spans="2:80" ht="13">
      <c r="B133" s="2" t="s">
        <v>1906</v>
      </c>
      <c r="C133" s="12" t="s">
        <v>1859</v>
      </c>
      <c r="D133" s="2"/>
      <c r="E133" s="2"/>
      <c r="F133" s="14"/>
      <c r="G133" s="14"/>
      <c r="H133" s="14"/>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row>
    <row r="135" spans="2:80" ht="13">
      <c r="B135" s="2" t="s">
        <v>1907</v>
      </c>
    </row>
    <row r="137" spans="2:80" ht="13">
      <c r="B137" s="20" t="s">
        <v>1908</v>
      </c>
      <c r="C137" s="24" t="s">
        <v>1895</v>
      </c>
      <c r="D137" s="2"/>
    </row>
    <row r="138" spans="2:80">
      <c r="B138" s="22" t="s">
        <v>1859</v>
      </c>
      <c r="C138" s="26" t="s">
        <v>1859</v>
      </c>
    </row>
    <row r="141" spans="2:80" ht="13">
      <c r="B141" s="20" t="s">
        <v>1909</v>
      </c>
      <c r="C141" s="24" t="s">
        <v>1910</v>
      </c>
      <c r="D141" s="2"/>
    </row>
    <row r="142" spans="2:80">
      <c r="B142" s="22" t="s">
        <v>1859</v>
      </c>
      <c r="C142" s="26" t="s">
        <v>1859</v>
      </c>
    </row>
    <row r="145" spans="2:80" ht="13">
      <c r="B145" s="2" t="s">
        <v>1911</v>
      </c>
    </row>
    <row r="148" spans="2:80" ht="13">
      <c r="B148" s="2" t="s">
        <v>1912</v>
      </c>
    </row>
    <row r="150" spans="2:80" ht="13">
      <c r="B150" s="20" t="s">
        <v>1887</v>
      </c>
      <c r="C150" s="24" t="s">
        <v>1913</v>
      </c>
      <c r="D150" s="20" t="s">
        <v>1903</v>
      </c>
      <c r="E150" s="20" t="s">
        <v>1904</v>
      </c>
      <c r="F150" s="25" t="s">
        <v>1905</v>
      </c>
      <c r="G150" s="14"/>
    </row>
    <row r="151" spans="2:80">
      <c r="B151" s="22" t="s">
        <v>1859</v>
      </c>
      <c r="C151" s="26" t="s">
        <v>1859</v>
      </c>
      <c r="D151" s="22" t="s">
        <v>1859</v>
      </c>
      <c r="E151" s="22" t="s">
        <v>1859</v>
      </c>
      <c r="F151" s="27" t="s">
        <v>1859</v>
      </c>
    </row>
    <row r="154" spans="2:80" ht="13">
      <c r="B154" s="2" t="s">
        <v>1906</v>
      </c>
      <c r="C154" s="12" t="s">
        <v>1859</v>
      </c>
      <c r="D154" s="2"/>
      <c r="E154" s="2"/>
      <c r="F154" s="14"/>
      <c r="G154" s="14"/>
      <c r="H154" s="14"/>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row>
    <row r="156" spans="2:80" ht="13">
      <c r="B156" s="2" t="s">
        <v>1907</v>
      </c>
    </row>
    <row r="158" spans="2:80" ht="13">
      <c r="B158" s="20" t="s">
        <v>1908</v>
      </c>
      <c r="C158" s="24" t="s">
        <v>1895</v>
      </c>
      <c r="D158" s="2"/>
    </row>
    <row r="159" spans="2:80">
      <c r="B159" s="22" t="s">
        <v>1859</v>
      </c>
      <c r="C159" s="26" t="s">
        <v>1859</v>
      </c>
    </row>
    <row r="162" spans="2:7" ht="13">
      <c r="B162" s="20" t="s">
        <v>1909</v>
      </c>
      <c r="C162" s="24" t="s">
        <v>1910</v>
      </c>
      <c r="D162" s="2"/>
    </row>
    <row r="163" spans="2:7">
      <c r="B163" s="22" t="s">
        <v>1859</v>
      </c>
      <c r="C163" s="26" t="s">
        <v>1859</v>
      </c>
    </row>
    <row r="166" spans="2:7" ht="13">
      <c r="B166" s="2" t="s">
        <v>1911</v>
      </c>
    </row>
    <row r="169" spans="2:7" ht="13">
      <c r="B169" s="2" t="s">
        <v>1914</v>
      </c>
    </row>
    <row r="170" spans="2:7" ht="13">
      <c r="B170" s="20" t="s">
        <v>1887</v>
      </c>
      <c r="C170" s="24" t="s">
        <v>1915</v>
      </c>
      <c r="D170" s="20" t="s">
        <v>1916</v>
      </c>
      <c r="E170" s="20" t="s">
        <v>1917</v>
      </c>
      <c r="F170" s="25" t="s">
        <v>1918</v>
      </c>
      <c r="G170" s="14"/>
    </row>
    <row r="171" spans="2:7">
      <c r="B171" s="22" t="s">
        <v>1859</v>
      </c>
      <c r="C171" s="26" t="s">
        <v>1859</v>
      </c>
      <c r="D171" s="22" t="s">
        <v>1859</v>
      </c>
      <c r="E171" s="22" t="s">
        <v>1859</v>
      </c>
      <c r="F171" s="27" t="s">
        <v>1859</v>
      </c>
    </row>
    <row r="172" spans="2:7">
      <c r="B172" s="1" t="s">
        <v>1919</v>
      </c>
    </row>
  </sheetData>
  <mergeCells count="3">
    <mergeCell ref="B1:E1"/>
    <mergeCell ref="C3:C7"/>
    <mergeCell ref="D3:D7"/>
  </mergeCells>
  <phoneticPr fontId="0" type="noConversion"/>
  <hyperlinks>
    <hyperlink ref="A1" location="Index!A1" display="Index" xr:uid="{078693D3-5B93-429F-B761-F0EADEFB680C}"/>
  </hyperlinks>
  <pageMargins left="0.75" right="0.75" top="1" bottom="1" header="0.5" footer="0.5"/>
  <headerFooter alignWithMargins="0"/>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74D2A-F6E6-4B0D-B194-FF51502D726B}">
  <sheetPr codeName="Sheet30"/>
  <dimension ref="A1:CB171"/>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9.81640625" style="1" customWidth="1"/>
    <col min="6" max="6" width="29" style="4" bestFit="1" customWidth="1"/>
    <col min="7" max="7" width="18.1796875" style="4" bestFit="1" customWidth="1"/>
    <col min="8" max="8" width="9.1796875" style="4" bestFit="1"/>
    <col min="9" max="16384" width="9.1796875" style="1"/>
  </cols>
  <sheetData>
    <row r="1" spans="1:9" ht="13">
      <c r="A1" s="3" t="s">
        <v>1693</v>
      </c>
      <c r="B1" s="206" t="s">
        <v>1754</v>
      </c>
      <c r="C1" s="206"/>
      <c r="D1" s="206"/>
      <c r="E1" s="206"/>
    </row>
    <row r="3" spans="1:9" ht="14.5">
      <c r="B3" s="5" t="s">
        <v>1622</v>
      </c>
      <c r="C3" s="207"/>
      <c r="D3" s="208"/>
      <c r="E3" s="6"/>
    </row>
    <row r="4" spans="1:9" ht="14.5">
      <c r="B4" s="7" t="s">
        <v>1623</v>
      </c>
      <c r="C4" s="207"/>
      <c r="D4" s="208"/>
      <c r="E4" s="6"/>
    </row>
    <row r="5" spans="1:9" ht="14.5">
      <c r="B5" s="29" t="s">
        <v>1829</v>
      </c>
      <c r="C5" s="207"/>
      <c r="D5" s="208"/>
      <c r="E5" s="6"/>
    </row>
    <row r="6" spans="1:9" ht="14.5">
      <c r="B6" s="7" t="s">
        <v>2168</v>
      </c>
      <c r="C6" s="207"/>
      <c r="D6" s="208"/>
      <c r="E6" s="6"/>
    </row>
    <row r="7" spans="1:9" ht="29">
      <c r="B7" s="7" t="s">
        <v>1624</v>
      </c>
      <c r="C7" s="207"/>
      <c r="D7" s="208"/>
      <c r="E7" s="6"/>
    </row>
    <row r="8" spans="1:9" ht="29">
      <c r="B8" s="7" t="s">
        <v>1832</v>
      </c>
      <c r="C8" s="8" t="s">
        <v>1833</v>
      </c>
      <c r="D8" s="8" t="s">
        <v>1834</v>
      </c>
      <c r="E8" s="6"/>
    </row>
    <row r="10" spans="1:9">
      <c r="B10" s="1" t="s">
        <v>1847</v>
      </c>
    </row>
    <row r="12" spans="1:9" ht="13">
      <c r="B12" s="10" t="s">
        <v>1835</v>
      </c>
      <c r="C12" s="11" t="s">
        <v>1836</v>
      </c>
      <c r="D12" s="10" t="s">
        <v>1837</v>
      </c>
      <c r="E12" s="10" t="s">
        <v>1838</v>
      </c>
      <c r="F12" s="13" t="s">
        <v>1848</v>
      </c>
      <c r="G12" s="13" t="s">
        <v>1849</v>
      </c>
      <c r="H12" s="13" t="s">
        <v>1850</v>
      </c>
      <c r="I12" s="2" t="s">
        <v>1851</v>
      </c>
    </row>
    <row r="13" spans="1:9" ht="13">
      <c r="B13" s="2" t="s">
        <v>1839</v>
      </c>
    </row>
    <row r="14" spans="1:9" ht="13">
      <c r="B14" s="2" t="s">
        <v>1840</v>
      </c>
    </row>
    <row r="15" spans="1:9">
      <c r="B15" s="1" t="s">
        <v>2618</v>
      </c>
      <c r="C15" s="9" t="s">
        <v>1841</v>
      </c>
      <c r="D15" s="1" t="s">
        <v>2077</v>
      </c>
      <c r="E15" s="1" t="s">
        <v>2078</v>
      </c>
      <c r="F15" s="4">
        <v>887000</v>
      </c>
      <c r="G15" s="4">
        <v>17074.75</v>
      </c>
      <c r="H15" s="4">
        <v>9.69</v>
      </c>
    </row>
    <row r="16" spans="1:9">
      <c r="B16" s="1" t="s">
        <v>3196</v>
      </c>
      <c r="C16" s="9" t="s">
        <v>1841</v>
      </c>
      <c r="D16" s="1" t="s">
        <v>2083</v>
      </c>
      <c r="E16" s="1" t="s">
        <v>1172</v>
      </c>
      <c r="F16" s="4">
        <v>924690</v>
      </c>
      <c r="G16" s="4">
        <v>13898.09</v>
      </c>
      <c r="H16" s="4">
        <v>7.88</v>
      </c>
    </row>
    <row r="17" spans="2:8">
      <c r="B17" s="1" t="s">
        <v>2946</v>
      </c>
      <c r="C17" s="9" t="s">
        <v>1841</v>
      </c>
      <c r="D17" s="1" t="s">
        <v>2077</v>
      </c>
      <c r="E17" s="1" t="s">
        <v>2087</v>
      </c>
      <c r="F17" s="4">
        <v>1148526</v>
      </c>
      <c r="G17" s="4">
        <v>13610.03</v>
      </c>
      <c r="H17" s="4">
        <v>7.72</v>
      </c>
    </row>
    <row r="18" spans="2:8">
      <c r="B18" s="1" t="s">
        <v>2630</v>
      </c>
      <c r="C18" s="9" t="s">
        <v>1841</v>
      </c>
      <c r="D18" s="1" t="s">
        <v>2077</v>
      </c>
      <c r="E18" s="1" t="s">
        <v>2081</v>
      </c>
      <c r="F18" s="4">
        <v>707680</v>
      </c>
      <c r="G18" s="4">
        <v>10098.59</v>
      </c>
      <c r="H18" s="4">
        <v>5.73</v>
      </c>
    </row>
    <row r="19" spans="2:8">
      <c r="B19" s="1" t="s">
        <v>2619</v>
      </c>
      <c r="C19" s="9" t="s">
        <v>1841</v>
      </c>
      <c r="D19" s="1" t="s">
        <v>2079</v>
      </c>
      <c r="E19" s="1" t="s">
        <v>2080</v>
      </c>
      <c r="F19" s="4">
        <v>555948</v>
      </c>
      <c r="G19" s="4">
        <v>7811.07</v>
      </c>
      <c r="H19" s="4">
        <v>4.43</v>
      </c>
    </row>
    <row r="20" spans="2:8">
      <c r="B20" s="1" t="s">
        <v>3226</v>
      </c>
      <c r="C20" s="9" t="s">
        <v>1841</v>
      </c>
      <c r="D20" s="1" t="s">
        <v>2151</v>
      </c>
      <c r="E20" s="1" t="s">
        <v>1280</v>
      </c>
      <c r="F20" s="4">
        <v>1972408</v>
      </c>
      <c r="G20" s="4">
        <v>6719.99</v>
      </c>
      <c r="H20" s="4">
        <v>3.81</v>
      </c>
    </row>
    <row r="21" spans="2:8">
      <c r="B21" s="1" t="s">
        <v>2649</v>
      </c>
      <c r="C21" s="9" t="s">
        <v>1841</v>
      </c>
      <c r="D21" s="1" t="s">
        <v>2094</v>
      </c>
      <c r="E21" s="1" t="s">
        <v>2303</v>
      </c>
      <c r="F21" s="4">
        <v>95816</v>
      </c>
      <c r="G21" s="4">
        <v>5897.95</v>
      </c>
      <c r="H21" s="4">
        <v>3.35</v>
      </c>
    </row>
    <row r="22" spans="2:8">
      <c r="B22" s="1" t="s">
        <v>2624</v>
      </c>
      <c r="C22" s="9" t="s">
        <v>1841</v>
      </c>
      <c r="D22" s="1" t="s">
        <v>2149</v>
      </c>
      <c r="E22" s="1" t="s">
        <v>2257</v>
      </c>
      <c r="F22" s="4">
        <v>2402043</v>
      </c>
      <c r="G22" s="4">
        <v>5585.23</v>
      </c>
      <c r="H22" s="4">
        <v>3.17</v>
      </c>
    </row>
    <row r="23" spans="2:8">
      <c r="B23" s="1" t="s">
        <v>3125</v>
      </c>
      <c r="C23" s="9" t="s">
        <v>1841</v>
      </c>
      <c r="D23" s="1" t="s">
        <v>2098</v>
      </c>
      <c r="E23" s="1" t="s">
        <v>1036</v>
      </c>
      <c r="F23" s="4">
        <v>105617</v>
      </c>
      <c r="G23" s="4">
        <v>5403.37</v>
      </c>
      <c r="H23" s="4">
        <v>3.07</v>
      </c>
    </row>
    <row r="24" spans="2:8">
      <c r="B24" s="1" t="s">
        <v>3148</v>
      </c>
      <c r="C24" s="9" t="s">
        <v>1841</v>
      </c>
      <c r="D24" s="1" t="s">
        <v>2175</v>
      </c>
      <c r="E24" s="1" t="s">
        <v>1051</v>
      </c>
      <c r="F24" s="4">
        <v>700000</v>
      </c>
      <c r="G24" s="4">
        <v>5007.8</v>
      </c>
      <c r="H24" s="4">
        <v>2.84</v>
      </c>
    </row>
    <row r="25" spans="2:8">
      <c r="B25" s="1" t="s">
        <v>3221</v>
      </c>
      <c r="C25" s="9" t="s">
        <v>1841</v>
      </c>
      <c r="D25" s="1" t="s">
        <v>2109</v>
      </c>
      <c r="E25" s="1" t="s">
        <v>1248</v>
      </c>
      <c r="F25" s="4">
        <v>3563157</v>
      </c>
      <c r="G25" s="4">
        <v>4748.62</v>
      </c>
      <c r="H25" s="4">
        <v>2.69</v>
      </c>
    </row>
    <row r="26" spans="2:8">
      <c r="B26" s="1" t="s">
        <v>3027</v>
      </c>
      <c r="C26" s="9" t="s">
        <v>1841</v>
      </c>
      <c r="D26" s="1" t="s">
        <v>2132</v>
      </c>
      <c r="E26" s="1" t="s">
        <v>2338</v>
      </c>
      <c r="F26" s="4">
        <v>1315000</v>
      </c>
      <c r="G26" s="4">
        <v>4662.33</v>
      </c>
      <c r="H26" s="4">
        <v>2.65</v>
      </c>
    </row>
    <row r="27" spans="2:8">
      <c r="B27" s="1" t="s">
        <v>3067</v>
      </c>
      <c r="C27" s="9" t="s">
        <v>1841</v>
      </c>
      <c r="D27" s="1" t="s">
        <v>2394</v>
      </c>
      <c r="E27" s="1" t="s">
        <v>2395</v>
      </c>
      <c r="F27" s="4">
        <v>2050000</v>
      </c>
      <c r="G27" s="4">
        <v>4618.8599999999997</v>
      </c>
      <c r="H27" s="4">
        <v>2.62</v>
      </c>
    </row>
    <row r="28" spans="2:8">
      <c r="B28" s="1" t="s">
        <v>3208</v>
      </c>
      <c r="C28" s="9" t="s">
        <v>1841</v>
      </c>
      <c r="D28" s="1" t="s">
        <v>2106</v>
      </c>
      <c r="E28" s="1" t="s">
        <v>1208</v>
      </c>
      <c r="F28" s="4">
        <v>250000</v>
      </c>
      <c r="G28" s="4">
        <v>4414.5</v>
      </c>
      <c r="H28" s="4">
        <v>2.5</v>
      </c>
    </row>
    <row r="29" spans="2:8">
      <c r="B29" s="1" t="s">
        <v>2984</v>
      </c>
      <c r="C29" s="9" t="s">
        <v>1841</v>
      </c>
      <c r="D29" s="1" t="s">
        <v>2115</v>
      </c>
      <c r="E29" s="1" t="s">
        <v>2185</v>
      </c>
      <c r="F29" s="4">
        <v>758709</v>
      </c>
      <c r="G29" s="4">
        <v>4267.3599999999997</v>
      </c>
      <c r="H29" s="4">
        <v>2.42</v>
      </c>
    </row>
    <row r="30" spans="2:8">
      <c r="B30" s="1" t="s">
        <v>3044</v>
      </c>
      <c r="C30" s="9" t="s">
        <v>1841</v>
      </c>
      <c r="D30" s="1" t="s">
        <v>2132</v>
      </c>
      <c r="E30" s="1" t="s">
        <v>2359</v>
      </c>
      <c r="F30" s="4">
        <v>1356666</v>
      </c>
      <c r="G30" s="4">
        <v>4171.07</v>
      </c>
      <c r="H30" s="4">
        <v>2.37</v>
      </c>
    </row>
    <row r="31" spans="2:8">
      <c r="B31" s="1" t="s">
        <v>3026</v>
      </c>
      <c r="C31" s="9" t="s">
        <v>1841</v>
      </c>
      <c r="D31" s="1" t="s">
        <v>2092</v>
      </c>
      <c r="E31" s="1" t="s">
        <v>2337</v>
      </c>
      <c r="F31" s="4">
        <v>35168</v>
      </c>
      <c r="G31" s="4">
        <v>4093.91</v>
      </c>
      <c r="H31" s="4">
        <v>2.3199999999999998</v>
      </c>
    </row>
    <row r="32" spans="2:8">
      <c r="B32" s="1" t="s">
        <v>2958</v>
      </c>
      <c r="C32" s="9" t="s">
        <v>1841</v>
      </c>
      <c r="D32" s="1" t="s">
        <v>2115</v>
      </c>
      <c r="E32" s="1" t="s">
        <v>2126</v>
      </c>
      <c r="F32" s="4">
        <v>223255</v>
      </c>
      <c r="G32" s="4">
        <v>3798.68</v>
      </c>
      <c r="H32" s="4">
        <v>2.16</v>
      </c>
    </row>
    <row r="33" spans="2:8">
      <c r="B33" s="1" t="s">
        <v>2944</v>
      </c>
      <c r="C33" s="9" t="s">
        <v>1841</v>
      </c>
      <c r="D33" s="1" t="s">
        <v>2083</v>
      </c>
      <c r="E33" s="1" t="s">
        <v>2084</v>
      </c>
      <c r="F33" s="4">
        <v>250000</v>
      </c>
      <c r="G33" s="4">
        <v>3750.25</v>
      </c>
      <c r="H33" s="4">
        <v>2.13</v>
      </c>
    </row>
    <row r="34" spans="2:8">
      <c r="B34" s="1" t="s">
        <v>3233</v>
      </c>
      <c r="C34" s="9" t="s">
        <v>1841</v>
      </c>
      <c r="D34" s="1" t="s">
        <v>2109</v>
      </c>
      <c r="E34" s="1" t="s">
        <v>1289</v>
      </c>
      <c r="F34" s="4">
        <v>80872</v>
      </c>
      <c r="G34" s="4">
        <v>3724.4</v>
      </c>
      <c r="H34" s="4">
        <v>2.11</v>
      </c>
    </row>
    <row r="35" spans="2:8">
      <c r="B35" s="1" t="s">
        <v>3038</v>
      </c>
      <c r="C35" s="9" t="s">
        <v>1841</v>
      </c>
      <c r="D35" s="1" t="s">
        <v>2132</v>
      </c>
      <c r="E35" s="1" t="s">
        <v>2352</v>
      </c>
      <c r="F35" s="4">
        <v>700000</v>
      </c>
      <c r="G35" s="4">
        <v>3724.35</v>
      </c>
      <c r="H35" s="4">
        <v>2.11</v>
      </c>
    </row>
    <row r="36" spans="2:8">
      <c r="B36" s="1" t="s">
        <v>3116</v>
      </c>
      <c r="C36" s="9" t="s">
        <v>1841</v>
      </c>
      <c r="D36" s="1" t="s">
        <v>2098</v>
      </c>
      <c r="E36" s="1" t="s">
        <v>1027</v>
      </c>
      <c r="F36" s="4">
        <v>174667</v>
      </c>
      <c r="G36" s="4">
        <v>3660.32</v>
      </c>
      <c r="H36" s="4">
        <v>2.08</v>
      </c>
    </row>
    <row r="37" spans="2:8">
      <c r="B37" s="1" t="s">
        <v>3209</v>
      </c>
      <c r="C37" s="9" t="s">
        <v>1841</v>
      </c>
      <c r="D37" s="1" t="s">
        <v>2104</v>
      </c>
      <c r="E37" s="1" t="s">
        <v>1209</v>
      </c>
      <c r="F37" s="4">
        <v>872500</v>
      </c>
      <c r="G37" s="4">
        <v>3554.57</v>
      </c>
      <c r="H37" s="4">
        <v>2.02</v>
      </c>
    </row>
    <row r="38" spans="2:8">
      <c r="B38" s="1" t="s">
        <v>3064</v>
      </c>
      <c r="C38" s="9" t="s">
        <v>1841</v>
      </c>
      <c r="D38" s="1" t="s">
        <v>2115</v>
      </c>
      <c r="E38" s="1" t="s">
        <v>2391</v>
      </c>
      <c r="F38" s="4">
        <v>47835</v>
      </c>
      <c r="G38" s="4">
        <v>3337.45</v>
      </c>
      <c r="H38" s="4">
        <v>1.89</v>
      </c>
    </row>
    <row r="39" spans="2:8">
      <c r="B39" s="1" t="s">
        <v>3066</v>
      </c>
      <c r="C39" s="9" t="s">
        <v>1841</v>
      </c>
      <c r="D39" s="1" t="s">
        <v>2160</v>
      </c>
      <c r="E39" s="1" t="s">
        <v>2393</v>
      </c>
      <c r="F39" s="4">
        <v>154162</v>
      </c>
      <c r="G39" s="4">
        <v>3332.21</v>
      </c>
      <c r="H39" s="4">
        <v>1.89</v>
      </c>
    </row>
    <row r="40" spans="2:8">
      <c r="B40" s="1" t="s">
        <v>2968</v>
      </c>
      <c r="C40" s="9" t="s">
        <v>1841</v>
      </c>
      <c r="D40" s="1" t="s">
        <v>2085</v>
      </c>
      <c r="E40" s="1" t="s">
        <v>2146</v>
      </c>
      <c r="F40" s="4">
        <v>1146540</v>
      </c>
      <c r="G40" s="4">
        <v>3043.49</v>
      </c>
      <c r="H40" s="4">
        <v>1.73</v>
      </c>
    </row>
    <row r="41" spans="2:8">
      <c r="B41" s="1" t="s">
        <v>2945</v>
      </c>
      <c r="C41" s="9" t="s">
        <v>1841</v>
      </c>
      <c r="D41" s="1" t="s">
        <v>2085</v>
      </c>
      <c r="E41" s="1" t="s">
        <v>2086</v>
      </c>
      <c r="F41" s="4">
        <v>83941</v>
      </c>
      <c r="G41" s="4">
        <v>2804.47</v>
      </c>
      <c r="H41" s="4">
        <v>1.59</v>
      </c>
    </row>
    <row r="42" spans="2:8">
      <c r="B42" s="1" t="s">
        <v>3150</v>
      </c>
      <c r="C42" s="9" t="s">
        <v>1841</v>
      </c>
      <c r="D42" s="1" t="s">
        <v>2104</v>
      </c>
      <c r="E42" s="1" t="s">
        <v>1053</v>
      </c>
      <c r="F42" s="4">
        <v>30100</v>
      </c>
      <c r="G42" s="4">
        <v>2598.98</v>
      </c>
      <c r="H42" s="4">
        <v>1.47</v>
      </c>
    </row>
    <row r="43" spans="2:8">
      <c r="B43" s="1" t="s">
        <v>3095</v>
      </c>
      <c r="C43" s="9" t="s">
        <v>1841</v>
      </c>
      <c r="D43" s="1" t="s">
        <v>2085</v>
      </c>
      <c r="E43" s="1" t="s">
        <v>2429</v>
      </c>
      <c r="F43" s="4">
        <v>298146</v>
      </c>
      <c r="G43" s="4">
        <v>2081.66</v>
      </c>
      <c r="H43" s="4">
        <v>1.18</v>
      </c>
    </row>
    <row r="44" spans="2:8">
      <c r="B44" s="1" t="s">
        <v>3143</v>
      </c>
      <c r="C44" s="9" t="s">
        <v>1841</v>
      </c>
      <c r="D44" s="1" t="s">
        <v>2094</v>
      </c>
      <c r="E44" s="1" t="s">
        <v>1658</v>
      </c>
      <c r="F44" s="4">
        <v>252173</v>
      </c>
      <c r="G44" s="4">
        <v>2028.73</v>
      </c>
      <c r="H44" s="4">
        <v>1.1499999999999999</v>
      </c>
    </row>
    <row r="45" spans="2:8" ht="13">
      <c r="B45" s="2" t="s">
        <v>1844</v>
      </c>
      <c r="C45" s="12"/>
      <c r="D45" s="2"/>
      <c r="E45" s="2"/>
      <c r="F45" s="14"/>
      <c r="G45" s="14">
        <f>SUM(G12:G44)</f>
        <v>163523.08000000002</v>
      </c>
      <c r="H45" s="14">
        <f>SUM(H12:H44)</f>
        <v>92.77000000000001</v>
      </c>
    </row>
    <row r="46" spans="2:8" ht="13">
      <c r="B46" s="2" t="s">
        <v>1845</v>
      </c>
      <c r="C46" s="12"/>
      <c r="D46" s="2"/>
      <c r="E46" s="2"/>
      <c r="F46" s="14"/>
      <c r="G46" s="14">
        <v>5461.88</v>
      </c>
      <c r="H46" s="14">
        <v>3.1</v>
      </c>
    </row>
    <row r="47" spans="2:8" ht="13">
      <c r="B47" s="2" t="s">
        <v>1846</v>
      </c>
      <c r="C47" s="12"/>
      <c r="D47" s="2"/>
      <c r="E47" s="2"/>
      <c r="F47" s="14"/>
      <c r="G47" s="14">
        <v>168984.95999999999</v>
      </c>
      <c r="H47" s="14">
        <v>95.87</v>
      </c>
    </row>
    <row r="48" spans="2:8" ht="13">
      <c r="B48" s="2" t="s">
        <v>2051</v>
      </c>
      <c r="C48" s="12"/>
      <c r="D48" s="2"/>
      <c r="E48" s="2"/>
      <c r="F48" s="14"/>
      <c r="G48" s="14">
        <v>7281.4896214200171</v>
      </c>
      <c r="H48" s="14">
        <v>4.13</v>
      </c>
    </row>
    <row r="49" spans="2:8" ht="13">
      <c r="B49" s="2" t="s">
        <v>1853</v>
      </c>
      <c r="C49" s="12"/>
      <c r="D49" s="2"/>
      <c r="E49" s="2"/>
      <c r="F49" s="14"/>
      <c r="G49" s="14">
        <v>176266.44962142</v>
      </c>
      <c r="H49" s="14">
        <v>100</v>
      </c>
    </row>
    <row r="50" spans="2:8">
      <c r="B50" s="1" t="s">
        <v>1854</v>
      </c>
    </row>
    <row r="51" spans="2:8" ht="13">
      <c r="B51" s="2" t="s">
        <v>1855</v>
      </c>
    </row>
    <row r="52" spans="2:8" ht="13">
      <c r="B52" s="2" t="s">
        <v>1856</v>
      </c>
      <c r="C52" s="9" t="s">
        <v>1857</v>
      </c>
    </row>
    <row r="53" spans="2:8" ht="13">
      <c r="B53" s="2" t="s">
        <v>1860</v>
      </c>
      <c r="C53" s="9" t="s">
        <v>1859</v>
      </c>
    </row>
    <row r="54" spans="2:8" ht="13">
      <c r="B54" s="2" t="s">
        <v>1861</v>
      </c>
      <c r="C54" s="9" t="s">
        <v>1859</v>
      </c>
    </row>
    <row r="55" spans="2:8" ht="13">
      <c r="B55" s="2" t="s">
        <v>1862</v>
      </c>
      <c r="C55" s="9" t="s">
        <v>1863</v>
      </c>
    </row>
    <row r="56" spans="2:8" ht="13">
      <c r="B56" s="2" t="s">
        <v>1625</v>
      </c>
      <c r="C56" s="12"/>
    </row>
    <row r="57" spans="2:8" ht="13">
      <c r="B57" s="2" t="s">
        <v>1626</v>
      </c>
      <c r="C57" s="12"/>
    </row>
    <row r="58" spans="2:8" ht="13">
      <c r="B58" s="2" t="s">
        <v>1627</v>
      </c>
      <c r="C58" s="12"/>
    </row>
    <row r="59" spans="2:8" ht="13">
      <c r="B59" s="2" t="s">
        <v>1628</v>
      </c>
      <c r="C59" s="12"/>
    </row>
    <row r="60" spans="2:8" ht="13">
      <c r="B60" s="2" t="s">
        <v>1629</v>
      </c>
      <c r="C60" s="12"/>
    </row>
    <row r="61" spans="2:8" ht="13">
      <c r="B61" s="2" t="s">
        <v>1630</v>
      </c>
      <c r="C61" s="12"/>
    </row>
    <row r="62" spans="2:8" ht="13">
      <c r="B62" s="2" t="s">
        <v>1631</v>
      </c>
      <c r="C62" s="12"/>
    </row>
    <row r="63" spans="2:8" ht="13">
      <c r="B63" s="2" t="s">
        <v>1632</v>
      </c>
      <c r="C63" s="12"/>
    </row>
    <row r="64" spans="2:8" ht="13">
      <c r="B64" s="2" t="s">
        <v>1120</v>
      </c>
      <c r="C64" s="12"/>
    </row>
    <row r="65" spans="2:4">
      <c r="B65" s="1" t="s">
        <v>1873</v>
      </c>
    </row>
    <row r="66" spans="2:4">
      <c r="B66" s="1" t="s">
        <v>2054</v>
      </c>
    </row>
    <row r="69" spans="2:4" ht="14.5">
      <c r="B69" s="37" t="s">
        <v>2055</v>
      </c>
      <c r="C69" s="39"/>
    </row>
    <row r="70" spans="2:4" ht="14.5">
      <c r="B70" s="37" t="s">
        <v>2056</v>
      </c>
      <c r="C70" s="40" t="s">
        <v>2057</v>
      </c>
    </row>
    <row r="71" spans="2:4" ht="14.5">
      <c r="B71" s="16" t="s">
        <v>2058</v>
      </c>
      <c r="C71" s="17" t="s">
        <v>2059</v>
      </c>
    </row>
    <row r="72" spans="2:4" ht="14.5">
      <c r="B72" s="16" t="s">
        <v>2060</v>
      </c>
      <c r="C72" s="17" t="s">
        <v>2059</v>
      </c>
    </row>
    <row r="73" spans="2:4" ht="14.5">
      <c r="B73" s="16" t="s">
        <v>2061</v>
      </c>
      <c r="C73" s="17" t="s">
        <v>2059</v>
      </c>
    </row>
    <row r="74" spans="2:4" ht="14.5">
      <c r="B74" s="16" t="s">
        <v>2062</v>
      </c>
      <c r="C74" s="17" t="s">
        <v>2059</v>
      </c>
    </row>
    <row r="75" spans="2:4" ht="14.5">
      <c r="B75" s="16" t="s">
        <v>2063</v>
      </c>
      <c r="C75" s="17" t="s">
        <v>2059</v>
      </c>
    </row>
    <row r="76" spans="2:4" ht="14.5">
      <c r="B76" s="16" t="s">
        <v>2064</v>
      </c>
      <c r="C76" s="17" t="s">
        <v>2059</v>
      </c>
    </row>
    <row r="77" spans="2:4" ht="14.5">
      <c r="B77" s="37" t="s">
        <v>2065</v>
      </c>
      <c r="C77" s="39" t="s">
        <v>2059</v>
      </c>
    </row>
    <row r="79" spans="2:4" ht="14.5">
      <c r="B79" s="16" t="s">
        <v>1882</v>
      </c>
      <c r="C79" s="17"/>
      <c r="D79" s="16"/>
    </row>
    <row r="80" spans="2:4" ht="29">
      <c r="B80" s="19" t="s">
        <v>1883</v>
      </c>
      <c r="C80" s="18" t="s">
        <v>1884</v>
      </c>
      <c r="D80" s="19" t="s">
        <v>1885</v>
      </c>
    </row>
    <row r="81" spans="2:7" ht="14.5">
      <c r="B81" s="16" t="s">
        <v>1859</v>
      </c>
      <c r="C81" s="17" t="s">
        <v>1859</v>
      </c>
      <c r="D81" s="16" t="s">
        <v>1859</v>
      </c>
    </row>
    <row r="83" spans="2:7" ht="13">
      <c r="B83" s="20" t="s">
        <v>1886</v>
      </c>
      <c r="C83" s="21">
        <v>45777</v>
      </c>
      <c r="D83" s="22"/>
      <c r="E83" s="22"/>
      <c r="F83" s="23"/>
    </row>
    <row r="84" spans="2:7" ht="13">
      <c r="B84" s="20" t="s">
        <v>1887</v>
      </c>
      <c r="C84" s="24" t="s">
        <v>1888</v>
      </c>
      <c r="D84" s="20" t="s">
        <v>1889</v>
      </c>
      <c r="E84" s="20" t="s">
        <v>1890</v>
      </c>
      <c r="F84" s="25" t="s">
        <v>1891</v>
      </c>
      <c r="G84" s="14"/>
    </row>
    <row r="85" spans="2:7">
      <c r="B85" s="22" t="s">
        <v>1859</v>
      </c>
      <c r="C85" s="26" t="s">
        <v>1859</v>
      </c>
      <c r="D85" s="22" t="s">
        <v>1859</v>
      </c>
      <c r="E85" s="22" t="s">
        <v>1859</v>
      </c>
      <c r="F85" s="27" t="s">
        <v>1859</v>
      </c>
    </row>
    <row r="88" spans="2:7" ht="13">
      <c r="B88" s="2" t="s">
        <v>1892</v>
      </c>
    </row>
    <row r="89" spans="2:7" ht="13">
      <c r="B89" s="2"/>
    </row>
    <row r="90" spans="2:7" ht="13">
      <c r="B90" s="2" t="s">
        <v>1893</v>
      </c>
    </row>
    <row r="91" spans="2:7" ht="13">
      <c r="B91" s="20" t="s">
        <v>1894</v>
      </c>
      <c r="C91" s="24" t="s">
        <v>1895</v>
      </c>
      <c r="D91" s="2"/>
    </row>
    <row r="92" spans="2:7">
      <c r="B92" s="22" t="s">
        <v>1859</v>
      </c>
      <c r="C92" s="26" t="s">
        <v>1859</v>
      </c>
    </row>
    <row r="94" spans="2:7" ht="13">
      <c r="B94" s="20" t="s">
        <v>1896</v>
      </c>
      <c r="C94" s="24" t="s">
        <v>1895</v>
      </c>
    </row>
    <row r="95" spans="2:7">
      <c r="B95" s="22" t="s">
        <v>1859</v>
      </c>
      <c r="C95" s="26" t="s">
        <v>1859</v>
      </c>
    </row>
    <row r="97" spans="2:7" ht="13">
      <c r="B97" s="20" t="s">
        <v>1897</v>
      </c>
      <c r="C97" s="24" t="s">
        <v>1898</v>
      </c>
    </row>
    <row r="98" spans="2:7">
      <c r="B98" s="22" t="s">
        <v>1859</v>
      </c>
      <c r="C98" s="26" t="s">
        <v>1859</v>
      </c>
    </row>
    <row r="100" spans="2:7" ht="13">
      <c r="B100" s="20" t="s">
        <v>1899</v>
      </c>
      <c r="C100" s="24" t="s">
        <v>1898</v>
      </c>
    </row>
    <row r="101" spans="2:7">
      <c r="B101" s="22" t="s">
        <v>1859</v>
      </c>
      <c r="C101" s="26" t="s">
        <v>1859</v>
      </c>
    </row>
    <row r="103" spans="2:7" ht="13">
      <c r="B103" s="20" t="s">
        <v>1900</v>
      </c>
      <c r="C103" s="24" t="s">
        <v>1859</v>
      </c>
    </row>
    <row r="105" spans="2:7" ht="13">
      <c r="B105" s="20" t="s">
        <v>1901</v>
      </c>
      <c r="C105" s="21">
        <v>45777</v>
      </c>
      <c r="D105" s="22"/>
      <c r="E105" s="22"/>
      <c r="F105" s="23"/>
    </row>
    <row r="106" spans="2:7" ht="13">
      <c r="B106" s="20" t="s">
        <v>1887</v>
      </c>
      <c r="C106" s="24" t="s">
        <v>1888</v>
      </c>
      <c r="D106" s="20" t="s">
        <v>1889</v>
      </c>
      <c r="E106" s="20" t="s">
        <v>1890</v>
      </c>
      <c r="F106" s="25" t="s">
        <v>1891</v>
      </c>
      <c r="G106" s="14"/>
    </row>
    <row r="107" spans="2:7">
      <c r="B107" s="22" t="s">
        <v>1859</v>
      </c>
      <c r="C107" s="26" t="s">
        <v>1859</v>
      </c>
      <c r="D107" s="22" t="s">
        <v>1859</v>
      </c>
      <c r="E107" s="22" t="s">
        <v>1859</v>
      </c>
      <c r="F107" s="27" t="s">
        <v>1859</v>
      </c>
    </row>
    <row r="108" spans="2:7" ht="13">
      <c r="B108" s="2" t="s">
        <v>1892</v>
      </c>
    </row>
    <row r="109" spans="2:7" ht="13">
      <c r="B109" s="2"/>
    </row>
    <row r="110" spans="2:7" ht="13">
      <c r="B110" s="2" t="s">
        <v>1893</v>
      </c>
    </row>
    <row r="111" spans="2:7" ht="13">
      <c r="B111" s="20" t="s">
        <v>1894</v>
      </c>
      <c r="C111" s="24" t="s">
        <v>1895</v>
      </c>
      <c r="D111" s="2"/>
    </row>
    <row r="112" spans="2:7">
      <c r="B112" s="22" t="s">
        <v>1859</v>
      </c>
      <c r="C112" s="26" t="s">
        <v>1859</v>
      </c>
    </row>
    <row r="114" spans="2:6" ht="13">
      <c r="B114" s="20" t="s">
        <v>1896</v>
      </c>
      <c r="C114" s="24" t="s">
        <v>1895</v>
      </c>
    </row>
    <row r="115" spans="2:6">
      <c r="B115" s="22" t="s">
        <v>1859</v>
      </c>
      <c r="C115" s="26" t="s">
        <v>1859</v>
      </c>
    </row>
    <row r="117" spans="2:6" ht="13">
      <c r="B117" s="20" t="s">
        <v>1897</v>
      </c>
      <c r="C117" s="24" t="s">
        <v>1898</v>
      </c>
    </row>
    <row r="118" spans="2:6">
      <c r="B118" s="22" t="s">
        <v>1859</v>
      </c>
      <c r="C118" s="26" t="s">
        <v>1859</v>
      </c>
    </row>
    <row r="120" spans="2:6" ht="13">
      <c r="B120" s="20" t="s">
        <v>1899</v>
      </c>
      <c r="C120" s="24" t="s">
        <v>1898</v>
      </c>
    </row>
    <row r="121" spans="2:6">
      <c r="B121" s="22" t="s">
        <v>1859</v>
      </c>
      <c r="C121" s="26" t="s">
        <v>1859</v>
      </c>
    </row>
    <row r="123" spans="2:6" ht="13">
      <c r="B123" s="20" t="s">
        <v>1900</v>
      </c>
      <c r="C123" s="24" t="s">
        <v>1859</v>
      </c>
    </row>
    <row r="126" spans="2:6" ht="13">
      <c r="B126" s="2" t="s">
        <v>1902</v>
      </c>
    </row>
    <row r="128" spans="2:6" ht="13">
      <c r="B128" s="20" t="s">
        <v>1887</v>
      </c>
      <c r="C128" s="24" t="s">
        <v>1903</v>
      </c>
      <c r="D128" s="20" t="s">
        <v>1904</v>
      </c>
      <c r="E128" s="20" t="s">
        <v>1905</v>
      </c>
      <c r="F128" s="14"/>
    </row>
    <row r="129" spans="2:80">
      <c r="B129" s="22" t="s">
        <v>1859</v>
      </c>
      <c r="C129" s="26" t="s">
        <v>1859</v>
      </c>
      <c r="D129" s="22" t="s">
        <v>1859</v>
      </c>
      <c r="E129" s="22" t="s">
        <v>1859</v>
      </c>
    </row>
    <row r="132" spans="2:80" ht="13">
      <c r="B132" s="2" t="s">
        <v>1906</v>
      </c>
      <c r="C132" s="12" t="s">
        <v>1859</v>
      </c>
      <c r="D132" s="2"/>
      <c r="E132" s="2"/>
      <c r="F132" s="14"/>
      <c r="G132" s="14"/>
      <c r="H132" s="14"/>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row>
    <row r="134" spans="2:80" ht="13">
      <c r="B134" s="2" t="s">
        <v>1907</v>
      </c>
    </row>
    <row r="136" spans="2:80" ht="13">
      <c r="B136" s="20" t="s">
        <v>1908</v>
      </c>
      <c r="C136" s="24" t="s">
        <v>1895</v>
      </c>
      <c r="D136" s="2"/>
    </row>
    <row r="137" spans="2:80">
      <c r="B137" s="22" t="s">
        <v>1859</v>
      </c>
      <c r="C137" s="26" t="s">
        <v>1859</v>
      </c>
    </row>
    <row r="140" spans="2:80" ht="13">
      <c r="B140" s="20" t="s">
        <v>1909</v>
      </c>
      <c r="C140" s="24" t="s">
        <v>1910</v>
      </c>
      <c r="D140" s="2"/>
    </row>
    <row r="141" spans="2:80">
      <c r="B141" s="22" t="s">
        <v>1859</v>
      </c>
      <c r="C141" s="26" t="s">
        <v>1859</v>
      </c>
    </row>
    <row r="144" spans="2:80" ht="13">
      <c r="B144" s="2" t="s">
        <v>1911</v>
      </c>
    </row>
    <row r="147" spans="2:80" ht="13">
      <c r="B147" s="2" t="s">
        <v>1912</v>
      </c>
    </row>
    <row r="149" spans="2:80" ht="13">
      <c r="B149" s="20" t="s">
        <v>1887</v>
      </c>
      <c r="C149" s="24" t="s">
        <v>1913</v>
      </c>
      <c r="D149" s="20" t="s">
        <v>1903</v>
      </c>
      <c r="E149" s="20" t="s">
        <v>1904</v>
      </c>
      <c r="F149" s="25" t="s">
        <v>1905</v>
      </c>
      <c r="G149" s="14"/>
    </row>
    <row r="150" spans="2:80">
      <c r="B150" s="22" t="s">
        <v>1859</v>
      </c>
      <c r="C150" s="26" t="s">
        <v>1859</v>
      </c>
      <c r="D150" s="22" t="s">
        <v>1859</v>
      </c>
      <c r="E150" s="22" t="s">
        <v>1859</v>
      </c>
      <c r="F150" s="27" t="s">
        <v>1859</v>
      </c>
    </row>
    <row r="153" spans="2:80" ht="13">
      <c r="B153" s="2" t="s">
        <v>1906</v>
      </c>
      <c r="C153" s="12" t="s">
        <v>1859</v>
      </c>
      <c r="D153" s="2"/>
      <c r="E153" s="2"/>
      <c r="F153" s="14"/>
      <c r="G153" s="14"/>
      <c r="H153" s="14"/>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row>
    <row r="155" spans="2:80" ht="13">
      <c r="B155" s="2" t="s">
        <v>1907</v>
      </c>
    </row>
    <row r="157" spans="2:80" ht="13">
      <c r="B157" s="20" t="s">
        <v>1908</v>
      </c>
      <c r="C157" s="24" t="s">
        <v>1895</v>
      </c>
      <c r="D157" s="2"/>
    </row>
    <row r="158" spans="2:80">
      <c r="B158" s="22" t="s">
        <v>1859</v>
      </c>
      <c r="C158" s="26" t="s">
        <v>1859</v>
      </c>
    </row>
    <row r="161" spans="2:7" ht="13">
      <c r="B161" s="20" t="s">
        <v>1909</v>
      </c>
      <c r="C161" s="24" t="s">
        <v>1910</v>
      </c>
      <c r="D161" s="2"/>
    </row>
    <row r="162" spans="2:7">
      <c r="B162" s="22" t="s">
        <v>1859</v>
      </c>
      <c r="C162" s="26" t="s">
        <v>1859</v>
      </c>
    </row>
    <row r="165" spans="2:7" ht="13">
      <c r="B165" s="2" t="s">
        <v>1911</v>
      </c>
    </row>
    <row r="168" spans="2:7" ht="13">
      <c r="B168" s="2" t="s">
        <v>1914</v>
      </c>
    </row>
    <row r="169" spans="2:7" ht="13">
      <c r="B169" s="20" t="s">
        <v>1887</v>
      </c>
      <c r="C169" s="24" t="s">
        <v>1915</v>
      </c>
      <c r="D169" s="20" t="s">
        <v>1916</v>
      </c>
      <c r="E169" s="20" t="s">
        <v>1917</v>
      </c>
      <c r="F169" s="25" t="s">
        <v>1918</v>
      </c>
      <c r="G169" s="14"/>
    </row>
    <row r="170" spans="2:7">
      <c r="B170" s="22" t="s">
        <v>1859</v>
      </c>
      <c r="C170" s="26" t="s">
        <v>1859</v>
      </c>
      <c r="D170" s="22" t="s">
        <v>1859</v>
      </c>
      <c r="E170" s="22" t="s">
        <v>1859</v>
      </c>
      <c r="F170" s="27" t="s">
        <v>1859</v>
      </c>
    </row>
    <row r="171" spans="2:7">
      <c r="B171" s="1" t="s">
        <v>1919</v>
      </c>
    </row>
  </sheetData>
  <mergeCells count="3">
    <mergeCell ref="B1:E1"/>
    <mergeCell ref="C3:C7"/>
    <mergeCell ref="D3:D7"/>
  </mergeCells>
  <phoneticPr fontId="0" type="noConversion"/>
  <hyperlinks>
    <hyperlink ref="A1" location="Index!A1" display="Index" xr:uid="{A4A23F41-5A40-42E0-81C4-DDF9A5343DE2}"/>
  </hyperlinks>
  <pageMargins left="0.75" right="0.75" top="1" bottom="1" header="0.5" footer="0.5"/>
  <headerFooter alignWithMargins="0"/>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682B4-B476-4287-8F53-0D9BCCDD5404}">
  <sheetPr codeName="Sheet29"/>
  <dimension ref="A1:CB198"/>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9.81640625" style="1" customWidth="1"/>
    <col min="6" max="6" width="29" style="4" bestFit="1" customWidth="1"/>
    <col min="7" max="7" width="18.1796875" style="4" bestFit="1" customWidth="1"/>
    <col min="8" max="8" width="9.1796875" style="4" bestFit="1"/>
    <col min="9" max="16384" width="9.1796875" style="1"/>
  </cols>
  <sheetData>
    <row r="1" spans="1:9" ht="13">
      <c r="A1" s="3" t="s">
        <v>1693</v>
      </c>
      <c r="B1" s="206" t="s">
        <v>1752</v>
      </c>
      <c r="C1" s="206"/>
      <c r="D1" s="206"/>
      <c r="E1" s="206"/>
    </row>
    <row r="3" spans="1:9" ht="14.5">
      <c r="B3" s="5" t="s">
        <v>1633</v>
      </c>
      <c r="C3" s="207"/>
      <c r="D3" s="208"/>
      <c r="E3" s="6"/>
    </row>
    <row r="4" spans="1:9" ht="14.5">
      <c r="B4" s="29" t="s">
        <v>1634</v>
      </c>
      <c r="C4" s="207"/>
      <c r="D4" s="208"/>
      <c r="E4" s="6"/>
    </row>
    <row r="5" spans="1:9" ht="14.5">
      <c r="B5" s="29" t="s">
        <v>1829</v>
      </c>
      <c r="C5" s="207"/>
      <c r="D5" s="208"/>
      <c r="E5" s="6"/>
    </row>
    <row r="6" spans="1:9" ht="14.5">
      <c r="B6" s="7" t="s">
        <v>1635</v>
      </c>
      <c r="C6" s="207"/>
      <c r="D6" s="208"/>
      <c r="E6" s="6"/>
    </row>
    <row r="7" spans="1:9" ht="29">
      <c r="B7" s="7" t="s">
        <v>1636</v>
      </c>
      <c r="C7" s="207"/>
      <c r="D7" s="208"/>
      <c r="E7" s="6"/>
    </row>
    <row r="8" spans="1:9" ht="43.5">
      <c r="B8" s="7" t="s">
        <v>1637</v>
      </c>
      <c r="C8" s="8" t="s">
        <v>1833</v>
      </c>
      <c r="D8" s="8" t="s">
        <v>1834</v>
      </c>
      <c r="E8" s="6"/>
    </row>
    <row r="10" spans="1:9">
      <c r="B10" s="1" t="s">
        <v>1847</v>
      </c>
    </row>
    <row r="12" spans="1:9" ht="13">
      <c r="B12" s="10" t="s">
        <v>1835</v>
      </c>
      <c r="C12" s="11" t="s">
        <v>1836</v>
      </c>
      <c r="D12" s="10" t="s">
        <v>1837</v>
      </c>
      <c r="E12" s="10" t="s">
        <v>1838</v>
      </c>
      <c r="F12" s="13" t="s">
        <v>1848</v>
      </c>
      <c r="G12" s="13" t="s">
        <v>1849</v>
      </c>
      <c r="H12" s="13" t="s">
        <v>1850</v>
      </c>
      <c r="I12" s="2" t="s">
        <v>1851</v>
      </c>
    </row>
    <row r="13" spans="1:9" ht="13">
      <c r="B13" s="2" t="s">
        <v>1839</v>
      </c>
    </row>
    <row r="14" spans="1:9" ht="13">
      <c r="B14" s="2" t="s">
        <v>1840</v>
      </c>
    </row>
    <row r="15" spans="1:9">
      <c r="B15" s="1" t="s">
        <v>2618</v>
      </c>
      <c r="C15" s="9" t="s">
        <v>1841</v>
      </c>
      <c r="D15" s="1" t="s">
        <v>2077</v>
      </c>
      <c r="E15" s="1" t="s">
        <v>2078</v>
      </c>
      <c r="F15" s="4">
        <v>1550000</v>
      </c>
      <c r="G15" s="4">
        <v>29837.5</v>
      </c>
      <c r="H15" s="4">
        <v>9.5500000000000007</v>
      </c>
    </row>
    <row r="16" spans="1:9">
      <c r="B16" s="1" t="s">
        <v>2619</v>
      </c>
      <c r="C16" s="9" t="s">
        <v>1841</v>
      </c>
      <c r="D16" s="1" t="s">
        <v>2079</v>
      </c>
      <c r="E16" s="1" t="s">
        <v>2080</v>
      </c>
      <c r="F16" s="4">
        <v>1050000</v>
      </c>
      <c r="G16" s="4">
        <v>14752.5</v>
      </c>
      <c r="H16" s="4">
        <v>4.72</v>
      </c>
    </row>
    <row r="17" spans="2:8">
      <c r="B17" s="1" t="s">
        <v>2943</v>
      </c>
      <c r="C17" s="9" t="s">
        <v>1841</v>
      </c>
      <c r="D17" s="1" t="s">
        <v>2077</v>
      </c>
      <c r="E17" s="1" t="s">
        <v>2082</v>
      </c>
      <c r="F17" s="4">
        <v>600000</v>
      </c>
      <c r="G17" s="4">
        <v>13248.6</v>
      </c>
      <c r="H17" s="4">
        <v>4.24</v>
      </c>
    </row>
    <row r="18" spans="2:8">
      <c r="B18" s="1" t="s">
        <v>2946</v>
      </c>
      <c r="C18" s="9" t="s">
        <v>1841</v>
      </c>
      <c r="D18" s="1" t="s">
        <v>2077</v>
      </c>
      <c r="E18" s="1" t="s">
        <v>2087</v>
      </c>
      <c r="F18" s="4">
        <v>1050000</v>
      </c>
      <c r="G18" s="4">
        <v>12442.5</v>
      </c>
      <c r="H18" s="4">
        <v>3.98</v>
      </c>
    </row>
    <row r="19" spans="2:8">
      <c r="B19" s="1" t="s">
        <v>3111</v>
      </c>
      <c r="C19" s="9" t="s">
        <v>1841</v>
      </c>
      <c r="D19" s="1" t="s">
        <v>2286</v>
      </c>
      <c r="E19" s="1" t="s">
        <v>1021</v>
      </c>
      <c r="F19" s="4">
        <v>80000</v>
      </c>
      <c r="G19" s="4">
        <v>9805.6</v>
      </c>
      <c r="H19" s="4">
        <v>3.14</v>
      </c>
    </row>
    <row r="20" spans="2:8">
      <c r="B20" s="1" t="s">
        <v>2945</v>
      </c>
      <c r="C20" s="9" t="s">
        <v>1841</v>
      </c>
      <c r="D20" s="1" t="s">
        <v>2085</v>
      </c>
      <c r="E20" s="1" t="s">
        <v>2086</v>
      </c>
      <c r="F20" s="4">
        <v>260000</v>
      </c>
      <c r="G20" s="4">
        <v>8686.6</v>
      </c>
      <c r="H20" s="4">
        <v>2.78</v>
      </c>
    </row>
    <row r="21" spans="2:8">
      <c r="B21" s="1" t="s">
        <v>3324</v>
      </c>
      <c r="C21" s="9" t="s">
        <v>1841</v>
      </c>
      <c r="D21" s="1" t="s">
        <v>2149</v>
      </c>
      <c r="E21" s="1" t="s">
        <v>1513</v>
      </c>
      <c r="F21" s="4">
        <v>200000</v>
      </c>
      <c r="G21" s="4">
        <v>8399.7999999999993</v>
      </c>
      <c r="H21" s="4">
        <v>2.69</v>
      </c>
    </row>
    <row r="22" spans="2:8">
      <c r="B22" s="1" t="s">
        <v>2637</v>
      </c>
      <c r="C22" s="9" t="s">
        <v>1841</v>
      </c>
      <c r="D22" s="1" t="s">
        <v>2104</v>
      </c>
      <c r="E22" s="1" t="s">
        <v>2266</v>
      </c>
      <c r="F22" s="4">
        <v>430000</v>
      </c>
      <c r="G22" s="4">
        <v>8391.8799999999992</v>
      </c>
      <c r="H22" s="4">
        <v>2.68</v>
      </c>
    </row>
    <row r="23" spans="2:8">
      <c r="B23" s="1" t="s">
        <v>3211</v>
      </c>
      <c r="C23" s="9" t="s">
        <v>1841</v>
      </c>
      <c r="D23" s="1" t="s">
        <v>2104</v>
      </c>
      <c r="E23" s="1" t="s">
        <v>1211</v>
      </c>
      <c r="F23" s="4">
        <v>935000</v>
      </c>
      <c r="G23" s="4">
        <v>8167.69</v>
      </c>
      <c r="H23" s="4">
        <v>2.61</v>
      </c>
    </row>
    <row r="24" spans="2:8">
      <c r="B24" s="1" t="s">
        <v>2630</v>
      </c>
      <c r="C24" s="9" t="s">
        <v>1841</v>
      </c>
      <c r="D24" s="1" t="s">
        <v>2077</v>
      </c>
      <c r="E24" s="1" t="s">
        <v>2081</v>
      </c>
      <c r="F24" s="4">
        <v>550000</v>
      </c>
      <c r="G24" s="4">
        <v>7848.5</v>
      </c>
      <c r="H24" s="4">
        <v>2.5099999999999998</v>
      </c>
    </row>
    <row r="25" spans="2:8">
      <c r="B25" s="1" t="s">
        <v>2620</v>
      </c>
      <c r="C25" s="9" t="s">
        <v>1841</v>
      </c>
      <c r="D25" s="1" t="s">
        <v>2089</v>
      </c>
      <c r="E25" s="1" t="s">
        <v>2090</v>
      </c>
      <c r="F25" s="4">
        <v>1800000</v>
      </c>
      <c r="G25" s="4">
        <v>7664.4</v>
      </c>
      <c r="H25" s="4">
        <v>2.4500000000000002</v>
      </c>
    </row>
    <row r="26" spans="2:8">
      <c r="B26" s="1" t="s">
        <v>3225</v>
      </c>
      <c r="C26" s="9" t="s">
        <v>1841</v>
      </c>
      <c r="D26" s="1" t="s">
        <v>2104</v>
      </c>
      <c r="E26" s="1" t="s">
        <v>1279</v>
      </c>
      <c r="F26" s="4">
        <v>700000</v>
      </c>
      <c r="G26" s="4">
        <v>7071.4</v>
      </c>
      <c r="H26" s="4">
        <v>2.2599999999999998</v>
      </c>
    </row>
    <row r="27" spans="2:8">
      <c r="B27" s="1" t="s">
        <v>2621</v>
      </c>
      <c r="C27" s="9" t="s">
        <v>1841</v>
      </c>
      <c r="D27" s="1" t="s">
        <v>2083</v>
      </c>
      <c r="E27" s="1" t="s">
        <v>2088</v>
      </c>
      <c r="F27" s="4">
        <v>190000</v>
      </c>
      <c r="G27" s="4">
        <v>6562.03</v>
      </c>
      <c r="H27" s="4">
        <v>2.1</v>
      </c>
    </row>
    <row r="28" spans="2:8">
      <c r="B28" s="1" t="s">
        <v>3335</v>
      </c>
      <c r="C28" s="9" t="s">
        <v>1841</v>
      </c>
      <c r="D28" s="1" t="s">
        <v>1410</v>
      </c>
      <c r="E28" s="1" t="s">
        <v>1638</v>
      </c>
      <c r="F28" s="4">
        <v>520000</v>
      </c>
      <c r="G28" s="4">
        <v>6554.6</v>
      </c>
      <c r="H28" s="4">
        <v>2.1</v>
      </c>
    </row>
    <row r="29" spans="2:8">
      <c r="B29" s="1" t="s">
        <v>3028</v>
      </c>
      <c r="C29" s="9" t="s">
        <v>1841</v>
      </c>
      <c r="D29" s="1" t="s">
        <v>2092</v>
      </c>
      <c r="E29" s="1" t="s">
        <v>2339</v>
      </c>
      <c r="F29" s="4">
        <v>1200000</v>
      </c>
      <c r="G29" s="4">
        <v>6476.4</v>
      </c>
      <c r="H29" s="4">
        <v>2.0699999999999998</v>
      </c>
    </row>
    <row r="30" spans="2:8">
      <c r="B30" s="1" t="s">
        <v>3196</v>
      </c>
      <c r="C30" s="9" t="s">
        <v>1841</v>
      </c>
      <c r="D30" s="1" t="s">
        <v>2083</v>
      </c>
      <c r="E30" s="1" t="s">
        <v>1172</v>
      </c>
      <c r="F30" s="4">
        <v>420000</v>
      </c>
      <c r="G30" s="4">
        <v>6312.6</v>
      </c>
      <c r="H30" s="4">
        <v>2.02</v>
      </c>
    </row>
    <row r="31" spans="2:8">
      <c r="B31" s="1" t="s">
        <v>1173</v>
      </c>
      <c r="C31" s="9" t="s">
        <v>1841</v>
      </c>
      <c r="D31" s="1" t="s">
        <v>2149</v>
      </c>
      <c r="E31" s="1" t="s">
        <v>1174</v>
      </c>
      <c r="F31" s="4">
        <v>3230672</v>
      </c>
      <c r="G31" s="4">
        <v>6279.46</v>
      </c>
      <c r="H31" s="4">
        <v>2.0099999999999998</v>
      </c>
    </row>
    <row r="32" spans="2:8">
      <c r="B32" s="1" t="s">
        <v>3064</v>
      </c>
      <c r="C32" s="9" t="s">
        <v>1841</v>
      </c>
      <c r="D32" s="1" t="s">
        <v>2115</v>
      </c>
      <c r="E32" s="1" t="s">
        <v>2391</v>
      </c>
      <c r="F32" s="4">
        <v>90000</v>
      </c>
      <c r="G32" s="4">
        <v>6279.3</v>
      </c>
      <c r="H32" s="4">
        <v>2.0099999999999998</v>
      </c>
    </row>
    <row r="33" spans="2:8">
      <c r="B33" s="1" t="s">
        <v>2664</v>
      </c>
      <c r="C33" s="9" t="s">
        <v>1841</v>
      </c>
      <c r="D33" s="1" t="s">
        <v>2127</v>
      </c>
      <c r="E33" s="1" t="s">
        <v>2293</v>
      </c>
      <c r="F33" s="4">
        <v>100000</v>
      </c>
      <c r="G33" s="4">
        <v>6128</v>
      </c>
      <c r="H33" s="4">
        <v>1.96</v>
      </c>
    </row>
    <row r="34" spans="2:8">
      <c r="B34" s="1" t="s">
        <v>3280</v>
      </c>
      <c r="C34" s="9" t="s">
        <v>1841</v>
      </c>
      <c r="D34" s="1" t="s">
        <v>2092</v>
      </c>
      <c r="E34" s="1" t="s">
        <v>1387</v>
      </c>
      <c r="F34" s="4">
        <v>99842</v>
      </c>
      <c r="G34" s="4">
        <v>5104.62</v>
      </c>
      <c r="H34" s="4">
        <v>1.63</v>
      </c>
    </row>
    <row r="35" spans="2:8">
      <c r="B35" s="1" t="s">
        <v>3031</v>
      </c>
      <c r="C35" s="9" t="s">
        <v>1841</v>
      </c>
      <c r="D35" s="1" t="s">
        <v>2156</v>
      </c>
      <c r="E35" s="1" t="s">
        <v>2342</v>
      </c>
      <c r="F35" s="4">
        <v>489085</v>
      </c>
      <c r="G35" s="4">
        <v>5036.6000000000004</v>
      </c>
      <c r="H35" s="4">
        <v>1.61</v>
      </c>
    </row>
    <row r="36" spans="2:8">
      <c r="B36" s="1" t="s">
        <v>3336</v>
      </c>
      <c r="C36" s="9" t="s">
        <v>1841</v>
      </c>
      <c r="D36" s="1" t="s">
        <v>2104</v>
      </c>
      <c r="E36" s="1" t="s">
        <v>657</v>
      </c>
      <c r="F36" s="4">
        <v>400000</v>
      </c>
      <c r="G36" s="4">
        <v>4917.2</v>
      </c>
      <c r="H36" s="4">
        <v>1.57</v>
      </c>
    </row>
    <row r="37" spans="2:8">
      <c r="B37" s="1" t="s">
        <v>2638</v>
      </c>
      <c r="C37" s="9" t="s">
        <v>1841</v>
      </c>
      <c r="D37" s="1" t="s">
        <v>2268</v>
      </c>
      <c r="E37" s="1" t="s">
        <v>2269</v>
      </c>
      <c r="F37" s="4">
        <v>200000</v>
      </c>
      <c r="G37" s="4">
        <v>4776.3999999999996</v>
      </c>
      <c r="H37" s="4">
        <v>1.53</v>
      </c>
    </row>
    <row r="38" spans="2:8">
      <c r="B38" s="1" t="s">
        <v>2965</v>
      </c>
      <c r="C38" s="9" t="s">
        <v>1841</v>
      </c>
      <c r="D38" s="1" t="s">
        <v>2142</v>
      </c>
      <c r="E38" s="1" t="s">
        <v>2143</v>
      </c>
      <c r="F38" s="4">
        <v>1141858</v>
      </c>
      <c r="G38" s="4">
        <v>4661.0600000000004</v>
      </c>
      <c r="H38" s="4">
        <v>1.49</v>
      </c>
    </row>
    <row r="39" spans="2:8">
      <c r="B39" s="1" t="s">
        <v>3337</v>
      </c>
      <c r="C39" s="9" t="s">
        <v>1841</v>
      </c>
      <c r="D39" s="1" t="s">
        <v>2394</v>
      </c>
      <c r="E39" s="1" t="s">
        <v>658</v>
      </c>
      <c r="F39" s="4">
        <v>140000</v>
      </c>
      <c r="G39" s="4">
        <v>4562.6000000000004</v>
      </c>
      <c r="H39" s="4">
        <v>1.46</v>
      </c>
    </row>
    <row r="40" spans="2:8">
      <c r="B40" s="1" t="s">
        <v>3294</v>
      </c>
      <c r="C40" s="9" t="s">
        <v>1841</v>
      </c>
      <c r="D40" s="1" t="s">
        <v>2109</v>
      </c>
      <c r="E40" s="1" t="s">
        <v>1426</v>
      </c>
      <c r="F40" s="4">
        <v>478039</v>
      </c>
      <c r="G40" s="4">
        <v>4384.1000000000004</v>
      </c>
      <c r="H40" s="4">
        <v>1.4</v>
      </c>
    </row>
    <row r="41" spans="2:8">
      <c r="B41" s="1" t="s">
        <v>2648</v>
      </c>
      <c r="C41" s="9" t="s">
        <v>1841</v>
      </c>
      <c r="D41" s="1" t="s">
        <v>2094</v>
      </c>
      <c r="E41" s="1" t="s">
        <v>2095</v>
      </c>
      <c r="F41" s="4">
        <v>128000</v>
      </c>
      <c r="G41" s="4">
        <v>4326.0200000000004</v>
      </c>
      <c r="H41" s="4">
        <v>1.38</v>
      </c>
    </row>
    <row r="42" spans="2:8">
      <c r="B42" s="1" t="s">
        <v>2645</v>
      </c>
      <c r="C42" s="9" t="s">
        <v>1841</v>
      </c>
      <c r="D42" s="1" t="s">
        <v>2094</v>
      </c>
      <c r="E42" s="1" t="s">
        <v>2135</v>
      </c>
      <c r="F42" s="4">
        <v>400000</v>
      </c>
      <c r="G42" s="4">
        <v>4280</v>
      </c>
      <c r="H42" s="4">
        <v>1.37</v>
      </c>
    </row>
    <row r="43" spans="2:8">
      <c r="B43" s="1" t="s">
        <v>3176</v>
      </c>
      <c r="C43" s="9" t="s">
        <v>1841</v>
      </c>
      <c r="D43" s="1" t="s">
        <v>2098</v>
      </c>
      <c r="E43" s="1" t="s">
        <v>1110</v>
      </c>
      <c r="F43" s="4">
        <v>99331</v>
      </c>
      <c r="G43" s="4">
        <v>4264.08</v>
      </c>
      <c r="H43" s="4">
        <v>1.36</v>
      </c>
    </row>
    <row r="44" spans="2:8">
      <c r="B44" s="1" t="s">
        <v>3037</v>
      </c>
      <c r="C44" s="9" t="s">
        <v>1841</v>
      </c>
      <c r="D44" s="1" t="s">
        <v>2092</v>
      </c>
      <c r="E44" s="1" t="s">
        <v>2351</v>
      </c>
      <c r="F44" s="4">
        <v>445000</v>
      </c>
      <c r="G44" s="4">
        <v>4199.0200000000004</v>
      </c>
      <c r="H44" s="4">
        <v>1.34</v>
      </c>
    </row>
    <row r="45" spans="2:8">
      <c r="B45" s="1" t="s">
        <v>1641</v>
      </c>
      <c r="C45" s="9" t="s">
        <v>1841</v>
      </c>
      <c r="D45" s="1" t="s">
        <v>2098</v>
      </c>
      <c r="E45" s="1" t="s">
        <v>1642</v>
      </c>
      <c r="F45" s="4">
        <v>1985161</v>
      </c>
      <c r="G45" s="4">
        <v>4189.68</v>
      </c>
      <c r="H45" s="4">
        <v>1.34</v>
      </c>
    </row>
    <row r="46" spans="2:8">
      <c r="B46" s="1" t="s">
        <v>3221</v>
      </c>
      <c r="C46" s="9" t="s">
        <v>1841</v>
      </c>
      <c r="D46" s="1" t="s">
        <v>2109</v>
      </c>
      <c r="E46" s="1" t="s">
        <v>1248</v>
      </c>
      <c r="F46" s="4">
        <v>3000000</v>
      </c>
      <c r="G46" s="4">
        <v>3998.1</v>
      </c>
      <c r="H46" s="4">
        <v>1.28</v>
      </c>
    </row>
    <row r="47" spans="2:8">
      <c r="B47" s="1" t="s">
        <v>3162</v>
      </c>
      <c r="C47" s="9" t="s">
        <v>1841</v>
      </c>
      <c r="D47" s="1" t="s">
        <v>2077</v>
      </c>
      <c r="E47" s="1" t="s">
        <v>1089</v>
      </c>
      <c r="F47" s="4">
        <v>2300000</v>
      </c>
      <c r="G47" s="4">
        <v>3809.26</v>
      </c>
      <c r="H47" s="4">
        <v>1.22</v>
      </c>
    </row>
    <row r="48" spans="2:8">
      <c r="B48" s="1" t="s">
        <v>3163</v>
      </c>
      <c r="C48" s="9" t="s">
        <v>1841</v>
      </c>
      <c r="D48" s="1" t="s">
        <v>2077</v>
      </c>
      <c r="E48" s="1" t="s">
        <v>1090</v>
      </c>
      <c r="F48" s="4">
        <v>1850000</v>
      </c>
      <c r="G48" s="4">
        <v>3706.85</v>
      </c>
      <c r="H48" s="4">
        <v>1.19</v>
      </c>
    </row>
    <row r="49" spans="2:8">
      <c r="B49" s="1" t="s">
        <v>3193</v>
      </c>
      <c r="C49" s="9" t="s">
        <v>1841</v>
      </c>
      <c r="D49" s="1" t="s">
        <v>2175</v>
      </c>
      <c r="E49" s="1" t="s">
        <v>1156</v>
      </c>
      <c r="F49" s="4">
        <v>550000</v>
      </c>
      <c r="G49" s="4">
        <v>3688.85</v>
      </c>
      <c r="H49" s="4">
        <v>1.18</v>
      </c>
    </row>
    <row r="50" spans="2:8">
      <c r="B50" s="1" t="s">
        <v>2631</v>
      </c>
      <c r="C50" s="9" t="s">
        <v>1841</v>
      </c>
      <c r="D50" s="1" t="s">
        <v>2194</v>
      </c>
      <c r="E50" s="1" t="s">
        <v>2262</v>
      </c>
      <c r="F50" s="4">
        <v>300000</v>
      </c>
      <c r="G50" s="4">
        <v>3649.5</v>
      </c>
      <c r="H50" s="4">
        <v>1.17</v>
      </c>
    </row>
    <row r="51" spans="2:8">
      <c r="B51" s="1" t="s">
        <v>659</v>
      </c>
      <c r="C51" s="9" t="s">
        <v>1841</v>
      </c>
      <c r="D51" s="1" t="s">
        <v>2106</v>
      </c>
      <c r="E51" s="1" t="s">
        <v>660</v>
      </c>
      <c r="F51" s="4">
        <v>1250000</v>
      </c>
      <c r="G51" s="4">
        <v>3570</v>
      </c>
      <c r="H51" s="4">
        <v>1.1399999999999999</v>
      </c>
    </row>
    <row r="52" spans="2:8">
      <c r="B52" s="1" t="s">
        <v>3284</v>
      </c>
      <c r="C52" s="9" t="s">
        <v>1841</v>
      </c>
      <c r="D52" s="1" t="s">
        <v>2085</v>
      </c>
      <c r="E52" s="1" t="s">
        <v>1393</v>
      </c>
      <c r="F52" s="4">
        <v>325000</v>
      </c>
      <c r="G52" s="4">
        <v>3373.83</v>
      </c>
      <c r="H52" s="4">
        <v>1.08</v>
      </c>
    </row>
    <row r="53" spans="2:8">
      <c r="B53" s="1" t="s">
        <v>2639</v>
      </c>
      <c r="C53" s="9" t="s">
        <v>1841</v>
      </c>
      <c r="D53" s="1" t="s">
        <v>2092</v>
      </c>
      <c r="E53" s="1" t="s">
        <v>2273</v>
      </c>
      <c r="F53" s="4">
        <v>1040116</v>
      </c>
      <c r="G53" s="4">
        <v>3320.57</v>
      </c>
      <c r="H53" s="4">
        <v>1.06</v>
      </c>
    </row>
    <row r="54" spans="2:8">
      <c r="B54" s="1" t="s">
        <v>3033</v>
      </c>
      <c r="C54" s="9" t="s">
        <v>1841</v>
      </c>
      <c r="D54" s="1" t="s">
        <v>2156</v>
      </c>
      <c r="E54" s="1" t="s">
        <v>2345</v>
      </c>
      <c r="F54" s="4">
        <v>360000</v>
      </c>
      <c r="G54" s="4">
        <v>3224.34</v>
      </c>
      <c r="H54" s="4">
        <v>1.03</v>
      </c>
    </row>
    <row r="55" spans="2:8">
      <c r="B55" s="1" t="s">
        <v>3328</v>
      </c>
      <c r="C55" s="9" t="s">
        <v>1841</v>
      </c>
      <c r="D55" s="1" t="s">
        <v>1410</v>
      </c>
      <c r="E55" s="1" t="s">
        <v>1528</v>
      </c>
      <c r="F55" s="4">
        <v>650000</v>
      </c>
      <c r="G55" s="4">
        <v>3170.38</v>
      </c>
      <c r="H55" s="4">
        <v>1.01</v>
      </c>
    </row>
    <row r="56" spans="2:8">
      <c r="B56" s="1" t="s">
        <v>2967</v>
      </c>
      <c r="C56" s="9" t="s">
        <v>1841</v>
      </c>
      <c r="D56" s="1" t="s">
        <v>2077</v>
      </c>
      <c r="E56" s="1" t="s">
        <v>2145</v>
      </c>
      <c r="F56" s="4">
        <v>375000</v>
      </c>
      <c r="G56" s="4">
        <v>3144</v>
      </c>
      <c r="H56" s="4">
        <v>1.01</v>
      </c>
    </row>
    <row r="57" spans="2:8">
      <c r="B57" s="1" t="s">
        <v>3338</v>
      </c>
      <c r="C57" s="9" t="s">
        <v>1841</v>
      </c>
      <c r="D57" s="1" t="s">
        <v>2104</v>
      </c>
      <c r="E57" s="1" t="s">
        <v>661</v>
      </c>
      <c r="F57" s="4">
        <v>943475</v>
      </c>
      <c r="G57" s="4">
        <v>3006.38</v>
      </c>
      <c r="H57" s="4">
        <v>0.96</v>
      </c>
    </row>
    <row r="58" spans="2:8">
      <c r="B58" s="1" t="s">
        <v>3223</v>
      </c>
      <c r="C58" s="9" t="s">
        <v>1841</v>
      </c>
      <c r="D58" s="1" t="s">
        <v>2094</v>
      </c>
      <c r="E58" s="1" t="s">
        <v>1263</v>
      </c>
      <c r="F58" s="4">
        <v>120000</v>
      </c>
      <c r="G58" s="4">
        <v>2910.84</v>
      </c>
      <c r="H58" s="4">
        <v>0.93</v>
      </c>
    </row>
    <row r="59" spans="2:8">
      <c r="B59" s="1" t="s">
        <v>3051</v>
      </c>
      <c r="C59" s="9" t="s">
        <v>1841</v>
      </c>
      <c r="D59" s="1" t="s">
        <v>2366</v>
      </c>
      <c r="E59" s="1" t="s">
        <v>2367</v>
      </c>
      <c r="F59" s="4">
        <v>450000</v>
      </c>
      <c r="G59" s="4">
        <v>2810.93</v>
      </c>
      <c r="H59" s="4">
        <v>0.9</v>
      </c>
    </row>
    <row r="60" spans="2:8">
      <c r="B60" s="1" t="s">
        <v>3339</v>
      </c>
      <c r="C60" s="9" t="s">
        <v>1841</v>
      </c>
      <c r="D60" s="1" t="s">
        <v>2160</v>
      </c>
      <c r="E60" s="1" t="s">
        <v>662</v>
      </c>
      <c r="F60" s="4">
        <v>643700</v>
      </c>
      <c r="G60" s="4">
        <v>2197.59</v>
      </c>
      <c r="H60" s="4">
        <v>0.7</v>
      </c>
    </row>
    <row r="61" spans="2:8">
      <c r="B61" s="1" t="s">
        <v>3244</v>
      </c>
      <c r="C61" s="9" t="s">
        <v>1841</v>
      </c>
      <c r="D61" s="1" t="s">
        <v>2092</v>
      </c>
      <c r="E61" s="1" t="s">
        <v>1324</v>
      </c>
      <c r="F61" s="4">
        <v>105605</v>
      </c>
      <c r="G61" s="4">
        <v>1993.82</v>
      </c>
      <c r="H61" s="4">
        <v>0.64</v>
      </c>
    </row>
    <row r="62" spans="2:8">
      <c r="B62" s="1" t="s">
        <v>3015</v>
      </c>
      <c r="C62" s="9" t="s">
        <v>1841</v>
      </c>
      <c r="D62" s="1" t="s">
        <v>2122</v>
      </c>
      <c r="E62" s="1" t="s">
        <v>2234</v>
      </c>
      <c r="F62" s="4">
        <v>506941</v>
      </c>
      <c r="G62" s="4">
        <v>1192.6300000000001</v>
      </c>
      <c r="H62" s="4">
        <v>0.38</v>
      </c>
    </row>
    <row r="63" spans="2:8">
      <c r="B63" s="1" t="s">
        <v>3243</v>
      </c>
      <c r="C63" s="9" t="s">
        <v>1841</v>
      </c>
      <c r="D63" s="1" t="s">
        <v>2212</v>
      </c>
      <c r="E63" s="1" t="s">
        <v>1323</v>
      </c>
      <c r="F63" s="4">
        <v>2435065</v>
      </c>
      <c r="G63" s="4">
        <v>1170.05</v>
      </c>
      <c r="H63" s="4">
        <v>0.37</v>
      </c>
    </row>
    <row r="64" spans="2:8">
      <c r="B64" s="1" t="s">
        <v>2990</v>
      </c>
      <c r="C64" s="9" t="s">
        <v>1841</v>
      </c>
      <c r="D64" s="1" t="s">
        <v>2098</v>
      </c>
      <c r="E64" s="1" t="s">
        <v>2192</v>
      </c>
      <c r="F64" s="4">
        <v>99280</v>
      </c>
      <c r="G64" s="4">
        <v>1128.9100000000001</v>
      </c>
      <c r="H64" s="4">
        <v>0.36</v>
      </c>
    </row>
    <row r="65" spans="2:9">
      <c r="B65" s="1" t="s">
        <v>3340</v>
      </c>
      <c r="C65" s="9" t="s">
        <v>1841</v>
      </c>
      <c r="D65" s="1" t="s">
        <v>2268</v>
      </c>
      <c r="E65" s="1" t="s">
        <v>663</v>
      </c>
      <c r="F65" s="4">
        <v>20000</v>
      </c>
      <c r="G65" s="4">
        <v>1087.78</v>
      </c>
      <c r="H65" s="4">
        <v>0.35</v>
      </c>
    </row>
    <row r="66" spans="2:9">
      <c r="B66" s="1" t="s">
        <v>3237</v>
      </c>
      <c r="C66" s="9" t="s">
        <v>1841</v>
      </c>
      <c r="D66" s="1" t="s">
        <v>2094</v>
      </c>
      <c r="E66" s="1" t="s">
        <v>1295</v>
      </c>
      <c r="F66" s="4">
        <v>321182</v>
      </c>
      <c r="G66" s="4">
        <v>746.3</v>
      </c>
      <c r="H66" s="4">
        <v>0.24</v>
      </c>
    </row>
    <row r="67" spans="2:9">
      <c r="B67" s="1" t="s">
        <v>664</v>
      </c>
      <c r="C67" s="9" t="s">
        <v>1841</v>
      </c>
      <c r="D67" s="1" t="s">
        <v>2205</v>
      </c>
      <c r="E67" s="1" t="s">
        <v>665</v>
      </c>
      <c r="F67" s="4">
        <v>47336</v>
      </c>
      <c r="G67" s="4">
        <v>220.3</v>
      </c>
      <c r="H67" s="4">
        <v>7.0000000000000007E-2</v>
      </c>
    </row>
    <row r="68" spans="2:9" ht="13">
      <c r="B68" s="10" t="s">
        <v>1835</v>
      </c>
      <c r="C68" s="11" t="s">
        <v>1836</v>
      </c>
      <c r="D68" s="10" t="s">
        <v>1837</v>
      </c>
      <c r="E68" s="10" t="s">
        <v>1838</v>
      </c>
      <c r="F68" s="13" t="s">
        <v>1848</v>
      </c>
      <c r="G68" s="13" t="s">
        <v>1849</v>
      </c>
      <c r="H68" s="13" t="s">
        <v>1850</v>
      </c>
      <c r="I68" s="2" t="s">
        <v>1851</v>
      </c>
    </row>
    <row r="69" spans="2:9" ht="13">
      <c r="B69" s="2" t="s">
        <v>1839</v>
      </c>
    </row>
    <row r="70" spans="2:9" ht="13">
      <c r="B70" s="2" t="s">
        <v>2158</v>
      </c>
    </row>
    <row r="71" spans="2:9">
      <c r="B71" s="1" t="s">
        <v>666</v>
      </c>
      <c r="C71" s="9" t="s">
        <v>1841</v>
      </c>
      <c r="D71" s="1" t="s">
        <v>2160</v>
      </c>
      <c r="E71" s="1" t="s">
        <v>667</v>
      </c>
      <c r="F71" s="4">
        <v>1350000</v>
      </c>
      <c r="G71" s="4">
        <v>5153.8999999999996</v>
      </c>
      <c r="H71" s="4">
        <v>1.65</v>
      </c>
    </row>
    <row r="72" spans="2:9" ht="13">
      <c r="B72" s="2" t="s">
        <v>1844</v>
      </c>
      <c r="C72" s="12"/>
      <c r="D72" s="2"/>
      <c r="E72" s="2"/>
      <c r="F72" s="14"/>
      <c r="G72" s="14">
        <f>SUM(G12:G71)</f>
        <v>297885.85000000009</v>
      </c>
      <c r="H72" s="14">
        <f>SUM(H12:H71)</f>
        <v>95.280000000000015</v>
      </c>
    </row>
    <row r="73" spans="2:9" ht="13">
      <c r="B73" s="2" t="s">
        <v>1845</v>
      </c>
      <c r="C73" s="12"/>
      <c r="D73" s="2"/>
      <c r="E73" s="2"/>
      <c r="F73" s="14"/>
      <c r="G73" s="14">
        <v>11802.96</v>
      </c>
      <c r="H73" s="14">
        <v>3.78</v>
      </c>
    </row>
    <row r="74" spans="2:9" ht="13">
      <c r="B74" s="2" t="s">
        <v>1846</v>
      </c>
      <c r="C74" s="12"/>
      <c r="D74" s="2"/>
      <c r="E74" s="2"/>
      <c r="F74" s="14"/>
      <c r="G74" s="14">
        <f>G73+G72</f>
        <v>309688.81000000011</v>
      </c>
      <c r="H74" s="14">
        <f>H73+H72</f>
        <v>99.060000000000016</v>
      </c>
    </row>
    <row r="75" spans="2:9" ht="13">
      <c r="B75" s="2" t="s">
        <v>2051</v>
      </c>
      <c r="C75" s="12"/>
      <c r="D75" s="2"/>
      <c r="E75" s="2"/>
      <c r="F75" s="14"/>
      <c r="G75" s="14">
        <f>G76-G74</f>
        <v>2860.1512953098863</v>
      </c>
      <c r="H75" s="14">
        <f>H76-H74</f>
        <v>0.93999999999998352</v>
      </c>
    </row>
    <row r="76" spans="2:9" ht="13">
      <c r="B76" s="2" t="s">
        <v>1853</v>
      </c>
      <c r="C76" s="12"/>
      <c r="D76" s="2"/>
      <c r="E76" s="2"/>
      <c r="F76" s="14"/>
      <c r="G76" s="14">
        <v>312548.96129531</v>
      </c>
      <c r="H76" s="14">
        <v>100</v>
      </c>
    </row>
    <row r="77" spans="2:9">
      <c r="B77" s="1" t="s">
        <v>1854</v>
      </c>
    </row>
    <row r="78" spans="2:9" ht="13">
      <c r="B78" s="2" t="s">
        <v>1855</v>
      </c>
    </row>
    <row r="79" spans="2:9" ht="13">
      <c r="B79" s="2" t="s">
        <v>1856</v>
      </c>
      <c r="C79" s="9" t="s">
        <v>1857</v>
      </c>
    </row>
    <row r="80" spans="2:9" ht="13">
      <c r="B80" s="2" t="s">
        <v>1860</v>
      </c>
      <c r="C80" s="9" t="s">
        <v>1859</v>
      </c>
    </row>
    <row r="81" spans="2:3" ht="13">
      <c r="B81" s="2" t="s">
        <v>1861</v>
      </c>
      <c r="C81" s="9" t="s">
        <v>1859</v>
      </c>
    </row>
    <row r="82" spans="2:3" ht="13">
      <c r="B82" s="2" t="s">
        <v>1862</v>
      </c>
      <c r="C82" s="9" t="s">
        <v>1863</v>
      </c>
    </row>
    <row r="83" spans="2:3" ht="13">
      <c r="B83" s="2" t="s">
        <v>668</v>
      </c>
      <c r="C83" s="12"/>
    </row>
    <row r="84" spans="2:3" ht="13">
      <c r="B84" s="2" t="s">
        <v>669</v>
      </c>
      <c r="C84" s="12"/>
    </row>
    <row r="85" spans="2:3" ht="13">
      <c r="B85" s="2" t="s">
        <v>670</v>
      </c>
      <c r="C85" s="12"/>
    </row>
    <row r="86" spans="2:3" ht="13">
      <c r="B86" s="2" t="s">
        <v>671</v>
      </c>
      <c r="C86" s="12"/>
    </row>
    <row r="87" spans="2:3" ht="13">
      <c r="B87" s="2" t="s">
        <v>672</v>
      </c>
      <c r="C87" s="12"/>
    </row>
    <row r="88" spans="2:3" ht="13">
      <c r="B88" s="2" t="s">
        <v>673</v>
      </c>
      <c r="C88" s="12"/>
    </row>
    <row r="89" spans="2:3" ht="13">
      <c r="B89" s="2" t="s">
        <v>674</v>
      </c>
      <c r="C89" s="12"/>
    </row>
    <row r="90" spans="2:3" ht="13">
      <c r="B90" s="2" t="s">
        <v>675</v>
      </c>
      <c r="C90" s="12"/>
    </row>
    <row r="91" spans="2:3" ht="13">
      <c r="B91" s="2" t="s">
        <v>2920</v>
      </c>
      <c r="C91" s="12"/>
    </row>
    <row r="92" spans="2:3">
      <c r="B92" s="1" t="s">
        <v>1873</v>
      </c>
    </row>
    <row r="93" spans="2:3">
      <c r="B93" s="1" t="s">
        <v>2054</v>
      </c>
    </row>
    <row r="96" spans="2:3" ht="14.5">
      <c r="B96" s="37" t="s">
        <v>2055</v>
      </c>
      <c r="C96" s="39"/>
    </row>
    <row r="97" spans="2:7" ht="14.5">
      <c r="B97" s="37" t="s">
        <v>2056</v>
      </c>
      <c r="C97" s="40" t="s">
        <v>2057</v>
      </c>
    </row>
    <row r="98" spans="2:7" ht="14.5">
      <c r="B98" s="16" t="s">
        <v>2058</v>
      </c>
      <c r="C98" s="17" t="s">
        <v>2059</v>
      </c>
    </row>
    <row r="99" spans="2:7" ht="14.5">
      <c r="B99" s="16" t="s">
        <v>2060</v>
      </c>
      <c r="C99" s="17" t="s">
        <v>2059</v>
      </c>
    </row>
    <row r="100" spans="2:7" ht="14.5">
      <c r="B100" s="16" t="s">
        <v>2061</v>
      </c>
      <c r="C100" s="17" t="s">
        <v>2059</v>
      </c>
    </row>
    <row r="101" spans="2:7" ht="14.5">
      <c r="B101" s="16" t="s">
        <v>2062</v>
      </c>
      <c r="C101" s="17" t="s">
        <v>2059</v>
      </c>
    </row>
    <row r="102" spans="2:7" ht="14.5">
      <c r="B102" s="16" t="s">
        <v>2063</v>
      </c>
      <c r="C102" s="17" t="s">
        <v>2059</v>
      </c>
    </row>
    <row r="103" spans="2:7" ht="14.5">
      <c r="B103" s="16" t="s">
        <v>2064</v>
      </c>
      <c r="C103" s="17" t="s">
        <v>2059</v>
      </c>
    </row>
    <row r="104" spans="2:7" ht="14.5">
      <c r="B104" s="37" t="s">
        <v>2065</v>
      </c>
      <c r="C104" s="39" t="s">
        <v>2059</v>
      </c>
    </row>
    <row r="106" spans="2:7" ht="14.5">
      <c r="B106" s="16" t="s">
        <v>1882</v>
      </c>
      <c r="C106" s="17"/>
      <c r="D106" s="16"/>
    </row>
    <row r="107" spans="2:7" ht="29">
      <c r="B107" s="19" t="s">
        <v>1883</v>
      </c>
      <c r="C107" s="18" t="s">
        <v>1884</v>
      </c>
      <c r="D107" s="19" t="s">
        <v>1885</v>
      </c>
    </row>
    <row r="108" spans="2:7" ht="14.5">
      <c r="B108" s="16" t="s">
        <v>1859</v>
      </c>
      <c r="C108" s="17" t="s">
        <v>1859</v>
      </c>
      <c r="D108" s="16" t="s">
        <v>1859</v>
      </c>
    </row>
    <row r="110" spans="2:7" ht="13">
      <c r="B110" s="20" t="s">
        <v>1886</v>
      </c>
      <c r="C110" s="21">
        <v>45777</v>
      </c>
      <c r="D110" s="22"/>
      <c r="E110" s="22"/>
      <c r="F110" s="23"/>
    </row>
    <row r="111" spans="2:7" ht="13">
      <c r="B111" s="20" t="s">
        <v>1887</v>
      </c>
      <c r="C111" s="24" t="s">
        <v>1888</v>
      </c>
      <c r="D111" s="20" t="s">
        <v>1889</v>
      </c>
      <c r="E111" s="20" t="s">
        <v>1890</v>
      </c>
      <c r="F111" s="25" t="s">
        <v>1891</v>
      </c>
      <c r="G111" s="14"/>
    </row>
    <row r="112" spans="2:7">
      <c r="B112" s="22" t="s">
        <v>1859</v>
      </c>
      <c r="C112" s="26" t="s">
        <v>1859</v>
      </c>
      <c r="D112" s="22" t="s">
        <v>1859</v>
      </c>
      <c r="E112" s="22" t="s">
        <v>1859</v>
      </c>
      <c r="F112" s="27" t="s">
        <v>1859</v>
      </c>
    </row>
    <row r="115" spans="2:4" ht="13">
      <c r="B115" s="2" t="s">
        <v>1892</v>
      </c>
    </row>
    <row r="116" spans="2:4" ht="13">
      <c r="B116" s="2"/>
    </row>
    <row r="117" spans="2:4" ht="13">
      <c r="B117" s="2" t="s">
        <v>1893</v>
      </c>
    </row>
    <row r="118" spans="2:4" ht="13">
      <c r="B118" s="20" t="s">
        <v>1894</v>
      </c>
      <c r="C118" s="24" t="s">
        <v>1895</v>
      </c>
      <c r="D118" s="2"/>
    </row>
    <row r="119" spans="2:4">
      <c r="B119" s="22" t="s">
        <v>1859</v>
      </c>
      <c r="C119" s="26" t="s">
        <v>1859</v>
      </c>
    </row>
    <row r="121" spans="2:4" ht="13">
      <c r="B121" s="20" t="s">
        <v>1896</v>
      </c>
      <c r="C121" s="24" t="s">
        <v>1895</v>
      </c>
    </row>
    <row r="122" spans="2:4">
      <c r="B122" s="22" t="s">
        <v>1859</v>
      </c>
      <c r="C122" s="26" t="s">
        <v>1859</v>
      </c>
    </row>
    <row r="124" spans="2:4" ht="13">
      <c r="B124" s="20" t="s">
        <v>1897</v>
      </c>
      <c r="C124" s="24" t="s">
        <v>1898</v>
      </c>
    </row>
    <row r="125" spans="2:4">
      <c r="B125" s="22" t="s">
        <v>1859</v>
      </c>
      <c r="C125" s="26" t="s">
        <v>1859</v>
      </c>
    </row>
    <row r="127" spans="2:4" ht="13">
      <c r="B127" s="20" t="s">
        <v>1899</v>
      </c>
      <c r="C127" s="24" t="s">
        <v>1898</v>
      </c>
    </row>
    <row r="128" spans="2:4">
      <c r="B128" s="22" t="s">
        <v>1859</v>
      </c>
      <c r="C128" s="26" t="s">
        <v>1859</v>
      </c>
    </row>
    <row r="130" spans="2:7" ht="13">
      <c r="B130" s="20" t="s">
        <v>1900</v>
      </c>
      <c r="C130" s="24" t="s">
        <v>1859</v>
      </c>
    </row>
    <row r="132" spans="2:7" ht="13">
      <c r="B132" s="20" t="s">
        <v>1901</v>
      </c>
      <c r="C132" s="21">
        <v>45777</v>
      </c>
      <c r="D132" s="22"/>
      <c r="E132" s="22"/>
      <c r="F132" s="23"/>
    </row>
    <row r="133" spans="2:7" ht="13">
      <c r="B133" s="20" t="s">
        <v>1887</v>
      </c>
      <c r="C133" s="24" t="s">
        <v>1888</v>
      </c>
      <c r="D133" s="20" t="s">
        <v>1889</v>
      </c>
      <c r="E133" s="20" t="s">
        <v>1890</v>
      </c>
      <c r="F133" s="25" t="s">
        <v>1891</v>
      </c>
      <c r="G133" s="14"/>
    </row>
    <row r="134" spans="2:7">
      <c r="B134" s="22" t="s">
        <v>1859</v>
      </c>
      <c r="C134" s="26" t="s">
        <v>1859</v>
      </c>
      <c r="D134" s="22" t="s">
        <v>1859</v>
      </c>
      <c r="E134" s="22" t="s">
        <v>1859</v>
      </c>
      <c r="F134" s="27" t="s">
        <v>1859</v>
      </c>
    </row>
    <row r="135" spans="2:7" ht="13">
      <c r="B135" s="2" t="s">
        <v>1892</v>
      </c>
    </row>
    <row r="136" spans="2:7" ht="13">
      <c r="B136" s="2"/>
    </row>
    <row r="137" spans="2:7" ht="13">
      <c r="B137" s="2" t="s">
        <v>1893</v>
      </c>
    </row>
    <row r="138" spans="2:7" ht="13">
      <c r="B138" s="20" t="s">
        <v>1894</v>
      </c>
      <c r="C138" s="24" t="s">
        <v>1895</v>
      </c>
      <c r="D138" s="2"/>
    </row>
    <row r="139" spans="2:7">
      <c r="B139" s="22" t="s">
        <v>1859</v>
      </c>
      <c r="C139" s="26" t="s">
        <v>1859</v>
      </c>
    </row>
    <row r="141" spans="2:7" ht="13">
      <c r="B141" s="20" t="s">
        <v>1896</v>
      </c>
      <c r="C141" s="24" t="s">
        <v>1895</v>
      </c>
    </row>
    <row r="142" spans="2:7">
      <c r="B142" s="22" t="s">
        <v>1859</v>
      </c>
      <c r="C142" s="26" t="s">
        <v>1859</v>
      </c>
    </row>
    <row r="144" spans="2:7" ht="13">
      <c r="B144" s="20" t="s">
        <v>1897</v>
      </c>
      <c r="C144" s="24" t="s">
        <v>1898</v>
      </c>
    </row>
    <row r="145" spans="2:80">
      <c r="B145" s="22" t="s">
        <v>1859</v>
      </c>
      <c r="C145" s="26" t="s">
        <v>1859</v>
      </c>
    </row>
    <row r="147" spans="2:80" ht="13">
      <c r="B147" s="20" t="s">
        <v>1899</v>
      </c>
      <c r="C147" s="24" t="s">
        <v>1898</v>
      </c>
    </row>
    <row r="148" spans="2:80">
      <c r="B148" s="22" t="s">
        <v>1859</v>
      </c>
      <c r="C148" s="26" t="s">
        <v>1859</v>
      </c>
    </row>
    <row r="150" spans="2:80" ht="13">
      <c r="B150" s="20" t="s">
        <v>1900</v>
      </c>
      <c r="C150" s="24" t="s">
        <v>1859</v>
      </c>
    </row>
    <row r="153" spans="2:80" ht="13">
      <c r="B153" s="2" t="s">
        <v>1902</v>
      </c>
    </row>
    <row r="155" spans="2:80" ht="13">
      <c r="B155" s="20" t="s">
        <v>1887</v>
      </c>
      <c r="C155" s="24" t="s">
        <v>1903</v>
      </c>
      <c r="D155" s="20" t="s">
        <v>1904</v>
      </c>
      <c r="E155" s="20" t="s">
        <v>1905</v>
      </c>
      <c r="F155" s="14"/>
    </row>
    <row r="156" spans="2:80">
      <c r="B156" s="22" t="s">
        <v>1859</v>
      </c>
      <c r="C156" s="26" t="s">
        <v>1859</v>
      </c>
      <c r="D156" s="22" t="s">
        <v>1859</v>
      </c>
      <c r="E156" s="22" t="s">
        <v>1859</v>
      </c>
    </row>
    <row r="159" spans="2:80" ht="13">
      <c r="B159" s="2" t="s">
        <v>1906</v>
      </c>
      <c r="C159" s="12" t="s">
        <v>1859</v>
      </c>
      <c r="D159" s="2"/>
      <c r="E159" s="2"/>
      <c r="F159" s="14"/>
      <c r="G159" s="14"/>
      <c r="H159" s="14"/>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row>
    <row r="161" spans="2:7" ht="13">
      <c r="B161" s="2" t="s">
        <v>1907</v>
      </c>
    </row>
    <row r="163" spans="2:7" ht="13">
      <c r="B163" s="20" t="s">
        <v>1908</v>
      </c>
      <c r="C163" s="24" t="s">
        <v>1895</v>
      </c>
      <c r="D163" s="2"/>
    </row>
    <row r="164" spans="2:7">
      <c r="B164" s="22" t="s">
        <v>1859</v>
      </c>
      <c r="C164" s="26" t="s">
        <v>1859</v>
      </c>
    </row>
    <row r="167" spans="2:7" ht="13">
      <c r="B167" s="20" t="s">
        <v>1909</v>
      </c>
      <c r="C167" s="24" t="s">
        <v>1910</v>
      </c>
      <c r="D167" s="2"/>
    </row>
    <row r="168" spans="2:7">
      <c r="B168" s="22" t="s">
        <v>1859</v>
      </c>
      <c r="C168" s="26" t="s">
        <v>1859</v>
      </c>
    </row>
    <row r="171" spans="2:7" ht="13">
      <c r="B171" s="2" t="s">
        <v>1911</v>
      </c>
    </row>
    <row r="174" spans="2:7" ht="13">
      <c r="B174" s="2" t="s">
        <v>1912</v>
      </c>
    </row>
    <row r="176" spans="2:7" ht="13">
      <c r="B176" s="20" t="s">
        <v>1887</v>
      </c>
      <c r="C176" s="24" t="s">
        <v>1913</v>
      </c>
      <c r="D176" s="20" t="s">
        <v>1903</v>
      </c>
      <c r="E176" s="20" t="s">
        <v>1904</v>
      </c>
      <c r="F176" s="25" t="s">
        <v>1905</v>
      </c>
      <c r="G176" s="14"/>
    </row>
    <row r="177" spans="2:80">
      <c r="B177" s="22" t="s">
        <v>1859</v>
      </c>
      <c r="C177" s="26" t="s">
        <v>1859</v>
      </c>
      <c r="D177" s="22" t="s">
        <v>1859</v>
      </c>
      <c r="E177" s="22" t="s">
        <v>1859</v>
      </c>
      <c r="F177" s="27" t="s">
        <v>1859</v>
      </c>
    </row>
    <row r="180" spans="2:80" ht="13">
      <c r="B180" s="2" t="s">
        <v>1906</v>
      </c>
      <c r="C180" s="12" t="s">
        <v>1859</v>
      </c>
      <c r="D180" s="2"/>
      <c r="E180" s="2"/>
      <c r="F180" s="14"/>
      <c r="G180" s="14"/>
      <c r="H180" s="14"/>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row>
    <row r="182" spans="2:80" ht="13">
      <c r="B182" s="2" t="s">
        <v>1907</v>
      </c>
    </row>
    <row r="184" spans="2:80" ht="13">
      <c r="B184" s="20" t="s">
        <v>1908</v>
      </c>
      <c r="C184" s="24" t="s">
        <v>1895</v>
      </c>
      <c r="D184" s="2"/>
    </row>
    <row r="185" spans="2:80">
      <c r="B185" s="22" t="s">
        <v>1859</v>
      </c>
      <c r="C185" s="26" t="s">
        <v>1859</v>
      </c>
    </row>
    <row r="188" spans="2:80" ht="13">
      <c r="B188" s="20" t="s">
        <v>1909</v>
      </c>
      <c r="C188" s="24" t="s">
        <v>1910</v>
      </c>
      <c r="D188" s="2"/>
    </row>
    <row r="189" spans="2:80">
      <c r="B189" s="22" t="s">
        <v>1859</v>
      </c>
      <c r="C189" s="26" t="s">
        <v>1859</v>
      </c>
    </row>
    <row r="192" spans="2:80" ht="13">
      <c r="B192" s="2" t="s">
        <v>1911</v>
      </c>
    </row>
    <row r="195" spans="2:7" ht="13">
      <c r="B195" s="2" t="s">
        <v>1914</v>
      </c>
    </row>
    <row r="196" spans="2:7" ht="13">
      <c r="B196" s="20" t="s">
        <v>1887</v>
      </c>
      <c r="C196" s="24" t="s">
        <v>1915</v>
      </c>
      <c r="D196" s="20" t="s">
        <v>1916</v>
      </c>
      <c r="E196" s="20" t="s">
        <v>1917</v>
      </c>
      <c r="F196" s="25" t="s">
        <v>1918</v>
      </c>
      <c r="G196" s="14"/>
    </row>
    <row r="197" spans="2:7">
      <c r="B197" s="22" t="s">
        <v>1859</v>
      </c>
      <c r="C197" s="26" t="s">
        <v>1859</v>
      </c>
      <c r="D197" s="22" t="s">
        <v>1859</v>
      </c>
      <c r="E197" s="22" t="s">
        <v>1859</v>
      </c>
      <c r="F197" s="27" t="s">
        <v>1859</v>
      </c>
    </row>
    <row r="198" spans="2:7">
      <c r="B198" s="1" t="s">
        <v>1919</v>
      </c>
    </row>
  </sheetData>
  <mergeCells count="3">
    <mergeCell ref="B1:E1"/>
    <mergeCell ref="C3:C7"/>
    <mergeCell ref="D3:D7"/>
  </mergeCells>
  <phoneticPr fontId="0" type="noConversion"/>
  <hyperlinks>
    <hyperlink ref="A1" location="Index!A1" display="Index" xr:uid="{8094EE63-7B78-43D9-A9CF-9FF5E5158642}"/>
  </hyperlinks>
  <pageMargins left="0.75" right="0.75" top="1" bottom="1" header="0.5" footer="0.5"/>
  <headerFooter alignWithMargins="0"/>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9892A-5ADC-4A31-B55A-745BF953C827}">
  <sheetPr codeName="Sheet28"/>
  <dimension ref="A1:CB206"/>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9.81640625" style="1" customWidth="1"/>
    <col min="6" max="6" width="29" style="4" bestFit="1" customWidth="1"/>
    <col min="7" max="7" width="18.1796875" style="4" bestFit="1" customWidth="1"/>
    <col min="8" max="8" width="9.1796875" style="4" bestFit="1"/>
    <col min="9" max="16384" width="9.1796875" style="1"/>
  </cols>
  <sheetData>
    <row r="1" spans="1:9" ht="13">
      <c r="A1" s="3" t="s">
        <v>1693</v>
      </c>
      <c r="B1" s="206" t="s">
        <v>1750</v>
      </c>
      <c r="C1" s="206"/>
      <c r="D1" s="206"/>
      <c r="E1" s="206"/>
    </row>
    <row r="3" spans="1:9" ht="14.5">
      <c r="B3" s="5" t="s">
        <v>676</v>
      </c>
      <c r="C3" s="207"/>
      <c r="D3" s="208"/>
      <c r="E3" s="6"/>
    </row>
    <row r="4" spans="1:9" ht="14.5">
      <c r="B4" s="7" t="s">
        <v>677</v>
      </c>
      <c r="C4" s="207"/>
      <c r="D4" s="208"/>
      <c r="E4" s="6"/>
    </row>
    <row r="5" spans="1:9" ht="14.5">
      <c r="B5" s="7" t="s">
        <v>1829</v>
      </c>
      <c r="C5" s="207"/>
      <c r="D5" s="208"/>
      <c r="E5" s="6"/>
    </row>
    <row r="6" spans="1:9" ht="14.5">
      <c r="B6" s="7" t="s">
        <v>1830</v>
      </c>
      <c r="C6" s="207"/>
      <c r="D6" s="208"/>
      <c r="E6" s="6"/>
    </row>
    <row r="7" spans="1:9" ht="29">
      <c r="B7" s="7" t="s">
        <v>678</v>
      </c>
      <c r="C7" s="207"/>
      <c r="D7" s="208"/>
      <c r="E7" s="6"/>
    </row>
    <row r="8" spans="1:9" ht="29">
      <c r="B8" s="7" t="s">
        <v>1832</v>
      </c>
      <c r="C8" s="8" t="s">
        <v>1833</v>
      </c>
      <c r="D8" s="8" t="s">
        <v>1834</v>
      </c>
      <c r="E8" s="6"/>
    </row>
    <row r="10" spans="1:9">
      <c r="B10" s="1" t="s">
        <v>1847</v>
      </c>
    </row>
    <row r="12" spans="1:9" ht="13">
      <c r="B12" s="10" t="s">
        <v>1835</v>
      </c>
      <c r="C12" s="11" t="s">
        <v>1836</v>
      </c>
      <c r="D12" s="10" t="s">
        <v>1837</v>
      </c>
      <c r="E12" s="10" t="s">
        <v>1838</v>
      </c>
      <c r="F12" s="13" t="s">
        <v>1848</v>
      </c>
      <c r="G12" s="13" t="s">
        <v>1849</v>
      </c>
      <c r="H12" s="13" t="s">
        <v>1850</v>
      </c>
      <c r="I12" s="2" t="s">
        <v>1851</v>
      </c>
    </row>
    <row r="13" spans="1:9" ht="13">
      <c r="B13" s="2" t="s">
        <v>1839</v>
      </c>
    </row>
    <row r="14" spans="1:9" ht="13">
      <c r="B14" s="2" t="s">
        <v>1840</v>
      </c>
    </row>
    <row r="15" spans="1:9">
      <c r="B15" s="1" t="s">
        <v>2621</v>
      </c>
      <c r="C15" s="9" t="s">
        <v>1841</v>
      </c>
      <c r="D15" s="1" t="s">
        <v>2083</v>
      </c>
      <c r="E15" s="1" t="s">
        <v>2088</v>
      </c>
      <c r="F15" s="4">
        <v>557620</v>
      </c>
      <c r="G15" s="4">
        <v>19258.52</v>
      </c>
      <c r="H15" s="4">
        <v>5.78</v>
      </c>
    </row>
    <row r="16" spans="1:9">
      <c r="B16" s="1" t="s">
        <v>2947</v>
      </c>
      <c r="C16" s="9" t="s">
        <v>1841</v>
      </c>
      <c r="D16" s="1" t="s">
        <v>2089</v>
      </c>
      <c r="E16" s="1" t="s">
        <v>2091</v>
      </c>
      <c r="F16" s="4">
        <v>569000</v>
      </c>
      <c r="G16" s="4">
        <v>13326.55</v>
      </c>
      <c r="H16" s="4">
        <v>4</v>
      </c>
    </row>
    <row r="17" spans="2:8">
      <c r="B17" s="1" t="s">
        <v>2647</v>
      </c>
      <c r="C17" s="9" t="s">
        <v>1841</v>
      </c>
      <c r="D17" s="1" t="s">
        <v>2083</v>
      </c>
      <c r="E17" s="1" t="s">
        <v>2277</v>
      </c>
      <c r="F17" s="4">
        <v>732000</v>
      </c>
      <c r="G17" s="4">
        <v>11474.1</v>
      </c>
      <c r="H17" s="4">
        <v>3.44</v>
      </c>
    </row>
    <row r="18" spans="2:8">
      <c r="B18" s="1" t="s">
        <v>3050</v>
      </c>
      <c r="C18" s="9" t="s">
        <v>1841</v>
      </c>
      <c r="D18" s="1" t="s">
        <v>2170</v>
      </c>
      <c r="E18" s="1" t="s">
        <v>2365</v>
      </c>
      <c r="F18" s="4">
        <v>364174</v>
      </c>
      <c r="G18" s="4">
        <v>10957.63</v>
      </c>
      <c r="H18" s="4">
        <v>3.29</v>
      </c>
    </row>
    <row r="19" spans="2:8">
      <c r="B19" s="1" t="s">
        <v>3030</v>
      </c>
      <c r="C19" s="9" t="s">
        <v>1841</v>
      </c>
      <c r="D19" s="1" t="s">
        <v>2079</v>
      </c>
      <c r="E19" s="1" t="s">
        <v>2341</v>
      </c>
      <c r="F19" s="4">
        <v>3500000</v>
      </c>
      <c r="G19" s="4">
        <v>10851.75</v>
      </c>
      <c r="H19" s="4">
        <v>3.25</v>
      </c>
    </row>
    <row r="20" spans="2:8">
      <c r="B20" s="1" t="s">
        <v>3026</v>
      </c>
      <c r="C20" s="9" t="s">
        <v>1841</v>
      </c>
      <c r="D20" s="1" t="s">
        <v>2092</v>
      </c>
      <c r="E20" s="1" t="s">
        <v>2337</v>
      </c>
      <c r="F20" s="4">
        <v>82132</v>
      </c>
      <c r="G20" s="4">
        <v>9560.99</v>
      </c>
      <c r="H20" s="4">
        <v>2.87</v>
      </c>
    </row>
    <row r="21" spans="2:8">
      <c r="B21" s="1" t="s">
        <v>2948</v>
      </c>
      <c r="C21" s="9" t="s">
        <v>1841</v>
      </c>
      <c r="D21" s="1" t="s">
        <v>2092</v>
      </c>
      <c r="E21" s="1" t="s">
        <v>2093</v>
      </c>
      <c r="F21" s="4">
        <v>29131</v>
      </c>
      <c r="G21" s="4">
        <v>8654.82</v>
      </c>
      <c r="H21" s="4">
        <v>2.6</v>
      </c>
    </row>
    <row r="22" spans="2:8">
      <c r="B22" s="1" t="s">
        <v>3125</v>
      </c>
      <c r="C22" s="9" t="s">
        <v>1841</v>
      </c>
      <c r="D22" s="1" t="s">
        <v>2098</v>
      </c>
      <c r="E22" s="1" t="s">
        <v>1036</v>
      </c>
      <c r="F22" s="4">
        <v>150146</v>
      </c>
      <c r="G22" s="4">
        <v>7681.47</v>
      </c>
      <c r="H22" s="4">
        <v>2.2999999999999998</v>
      </c>
    </row>
    <row r="23" spans="2:8">
      <c r="B23" s="1" t="s">
        <v>3063</v>
      </c>
      <c r="C23" s="9" t="s">
        <v>1841</v>
      </c>
      <c r="D23" s="1" t="s">
        <v>2140</v>
      </c>
      <c r="E23" s="1" t="s">
        <v>2390</v>
      </c>
      <c r="F23" s="4">
        <v>262000</v>
      </c>
      <c r="G23" s="4">
        <v>7585.95</v>
      </c>
      <c r="H23" s="4">
        <v>2.2799999999999998</v>
      </c>
    </row>
    <row r="24" spans="2:8">
      <c r="B24" s="1" t="s">
        <v>3196</v>
      </c>
      <c r="C24" s="9" t="s">
        <v>1841</v>
      </c>
      <c r="D24" s="1" t="s">
        <v>2083</v>
      </c>
      <c r="E24" s="1" t="s">
        <v>1172</v>
      </c>
      <c r="F24" s="4">
        <v>485000</v>
      </c>
      <c r="G24" s="4">
        <v>7289.55</v>
      </c>
      <c r="H24" s="4">
        <v>2.19</v>
      </c>
    </row>
    <row r="25" spans="2:8">
      <c r="B25" s="1" t="s">
        <v>2950</v>
      </c>
      <c r="C25" s="9" t="s">
        <v>1841</v>
      </c>
      <c r="D25" s="1" t="s">
        <v>2098</v>
      </c>
      <c r="E25" s="1" t="s">
        <v>2099</v>
      </c>
      <c r="F25" s="4">
        <v>590000</v>
      </c>
      <c r="G25" s="4">
        <v>6985.01</v>
      </c>
      <c r="H25" s="4">
        <v>2.09</v>
      </c>
    </row>
    <row r="26" spans="2:8">
      <c r="B26" s="1" t="s">
        <v>3115</v>
      </c>
      <c r="C26" s="9" t="s">
        <v>1841</v>
      </c>
      <c r="D26" s="1" t="s">
        <v>2098</v>
      </c>
      <c r="E26" s="1" t="s">
        <v>1026</v>
      </c>
      <c r="F26" s="4">
        <v>435000</v>
      </c>
      <c r="G26" s="4">
        <v>6742.94</v>
      </c>
      <c r="H26" s="4">
        <v>2.02</v>
      </c>
    </row>
    <row r="27" spans="2:8">
      <c r="B27" s="1" t="s">
        <v>2658</v>
      </c>
      <c r="C27" s="9" t="s">
        <v>1841</v>
      </c>
      <c r="D27" s="1" t="s">
        <v>2286</v>
      </c>
      <c r="E27" s="1" t="s">
        <v>2287</v>
      </c>
      <c r="F27" s="4">
        <v>172901</v>
      </c>
      <c r="G27" s="4">
        <v>6617.61</v>
      </c>
      <c r="H27" s="4">
        <v>1.98</v>
      </c>
    </row>
    <row r="28" spans="2:8">
      <c r="B28" s="1" t="s">
        <v>3072</v>
      </c>
      <c r="C28" s="9" t="s">
        <v>1841</v>
      </c>
      <c r="D28" s="1" t="s">
        <v>2153</v>
      </c>
      <c r="E28" s="1" t="s">
        <v>2402</v>
      </c>
      <c r="F28" s="4">
        <v>2550000</v>
      </c>
      <c r="G28" s="4">
        <v>5784.42</v>
      </c>
      <c r="H28" s="4">
        <v>1.73</v>
      </c>
    </row>
    <row r="29" spans="2:8">
      <c r="B29" s="1" t="s">
        <v>3164</v>
      </c>
      <c r="C29" s="9" t="s">
        <v>1841</v>
      </c>
      <c r="D29" s="1" t="s">
        <v>2115</v>
      </c>
      <c r="E29" s="1" t="s">
        <v>1095</v>
      </c>
      <c r="F29" s="4">
        <v>800000</v>
      </c>
      <c r="G29" s="4">
        <v>5484.4</v>
      </c>
      <c r="H29" s="4">
        <v>1.64</v>
      </c>
    </row>
    <row r="30" spans="2:8">
      <c r="B30" s="1" t="s">
        <v>3033</v>
      </c>
      <c r="C30" s="9" t="s">
        <v>1841</v>
      </c>
      <c r="D30" s="1" t="s">
        <v>2156</v>
      </c>
      <c r="E30" s="1" t="s">
        <v>2345</v>
      </c>
      <c r="F30" s="4">
        <v>600000</v>
      </c>
      <c r="G30" s="4">
        <v>5373.9</v>
      </c>
      <c r="H30" s="4">
        <v>1.61</v>
      </c>
    </row>
    <row r="31" spans="2:8">
      <c r="B31" s="1" t="s">
        <v>2629</v>
      </c>
      <c r="C31" s="9" t="s">
        <v>1841</v>
      </c>
      <c r="D31" s="1" t="s">
        <v>2094</v>
      </c>
      <c r="E31" s="1" t="s">
        <v>2263</v>
      </c>
      <c r="F31" s="4">
        <v>331672</v>
      </c>
      <c r="G31" s="4">
        <v>5310.07</v>
      </c>
      <c r="H31" s="4">
        <v>1.59</v>
      </c>
    </row>
    <row r="32" spans="2:8">
      <c r="B32" s="1" t="s">
        <v>2957</v>
      </c>
      <c r="C32" s="9" t="s">
        <v>1841</v>
      </c>
      <c r="D32" s="1" t="s">
        <v>2124</v>
      </c>
      <c r="E32" s="1" t="s">
        <v>2125</v>
      </c>
      <c r="F32" s="4">
        <v>2694212</v>
      </c>
      <c r="G32" s="4">
        <v>5188.78</v>
      </c>
      <c r="H32" s="4">
        <v>1.56</v>
      </c>
    </row>
    <row r="33" spans="2:8">
      <c r="B33" s="1" t="s">
        <v>3282</v>
      </c>
      <c r="C33" s="9" t="s">
        <v>1841</v>
      </c>
      <c r="D33" s="1" t="s">
        <v>2096</v>
      </c>
      <c r="E33" s="1" t="s">
        <v>1391</v>
      </c>
      <c r="F33" s="4">
        <v>260000</v>
      </c>
      <c r="G33" s="4">
        <v>4955.6000000000004</v>
      </c>
      <c r="H33" s="4">
        <v>1.49</v>
      </c>
    </row>
    <row r="34" spans="2:8">
      <c r="B34" s="1" t="s">
        <v>3121</v>
      </c>
      <c r="C34" s="9" t="s">
        <v>1841</v>
      </c>
      <c r="D34" s="1" t="s">
        <v>2122</v>
      </c>
      <c r="E34" s="1" t="s">
        <v>1032</v>
      </c>
      <c r="F34" s="4">
        <v>135000</v>
      </c>
      <c r="G34" s="4">
        <v>4914.2700000000004</v>
      </c>
      <c r="H34" s="4">
        <v>1.47</v>
      </c>
    </row>
    <row r="35" spans="2:8">
      <c r="B35" s="1" t="s">
        <v>3335</v>
      </c>
      <c r="C35" s="9" t="s">
        <v>1841</v>
      </c>
      <c r="D35" s="1" t="s">
        <v>1410</v>
      </c>
      <c r="E35" s="1" t="s">
        <v>1638</v>
      </c>
      <c r="F35" s="4">
        <v>385000</v>
      </c>
      <c r="G35" s="4">
        <v>4852.93</v>
      </c>
      <c r="H35" s="4">
        <v>1.46</v>
      </c>
    </row>
    <row r="36" spans="2:8">
      <c r="B36" s="1" t="s">
        <v>3110</v>
      </c>
      <c r="C36" s="9" t="s">
        <v>1841</v>
      </c>
      <c r="D36" s="1" t="s">
        <v>2098</v>
      </c>
      <c r="E36" s="1" t="s">
        <v>1020</v>
      </c>
      <c r="F36" s="4">
        <v>241615</v>
      </c>
      <c r="G36" s="4">
        <v>4427.1099999999997</v>
      </c>
      <c r="H36" s="4">
        <v>1.33</v>
      </c>
    </row>
    <row r="37" spans="2:8">
      <c r="B37" s="1" t="s">
        <v>3181</v>
      </c>
      <c r="C37" s="9" t="s">
        <v>1841</v>
      </c>
      <c r="D37" s="1" t="s">
        <v>2083</v>
      </c>
      <c r="E37" s="1" t="s">
        <v>1126</v>
      </c>
      <c r="F37" s="4">
        <v>170000</v>
      </c>
      <c r="G37" s="4">
        <v>4197.3</v>
      </c>
      <c r="H37" s="4">
        <v>1.26</v>
      </c>
    </row>
    <row r="38" spans="2:8">
      <c r="B38" s="1" t="s">
        <v>3116</v>
      </c>
      <c r="C38" s="9" t="s">
        <v>1841</v>
      </c>
      <c r="D38" s="1" t="s">
        <v>2098</v>
      </c>
      <c r="E38" s="1" t="s">
        <v>1027</v>
      </c>
      <c r="F38" s="4">
        <v>200000</v>
      </c>
      <c r="G38" s="4">
        <v>4191.2</v>
      </c>
      <c r="H38" s="4">
        <v>1.26</v>
      </c>
    </row>
    <row r="39" spans="2:8">
      <c r="B39" s="1" t="s">
        <v>3128</v>
      </c>
      <c r="C39" s="9" t="s">
        <v>1841</v>
      </c>
      <c r="D39" s="1" t="s">
        <v>2170</v>
      </c>
      <c r="E39" s="1" t="s">
        <v>1640</v>
      </c>
      <c r="F39" s="4">
        <v>500000</v>
      </c>
      <c r="G39" s="4">
        <v>4186.5</v>
      </c>
      <c r="H39" s="4">
        <v>1.26</v>
      </c>
    </row>
    <row r="40" spans="2:8">
      <c r="B40" s="1" t="s">
        <v>3223</v>
      </c>
      <c r="C40" s="9" t="s">
        <v>1841</v>
      </c>
      <c r="D40" s="1" t="s">
        <v>2094</v>
      </c>
      <c r="E40" s="1" t="s">
        <v>1263</v>
      </c>
      <c r="F40" s="4">
        <v>172000</v>
      </c>
      <c r="G40" s="4">
        <v>4172.2</v>
      </c>
      <c r="H40" s="4">
        <v>1.25</v>
      </c>
    </row>
    <row r="41" spans="2:8">
      <c r="B41" s="1" t="s">
        <v>3341</v>
      </c>
      <c r="C41" s="9" t="s">
        <v>1841</v>
      </c>
      <c r="D41" s="1" t="s">
        <v>2122</v>
      </c>
      <c r="E41" s="1" t="s">
        <v>679</v>
      </c>
      <c r="F41" s="4">
        <v>2225799</v>
      </c>
      <c r="G41" s="4">
        <v>4142.43</v>
      </c>
      <c r="H41" s="4">
        <v>1.24</v>
      </c>
    </row>
    <row r="42" spans="2:8">
      <c r="B42" s="1" t="s">
        <v>3122</v>
      </c>
      <c r="C42" s="9" t="s">
        <v>1841</v>
      </c>
      <c r="D42" s="1" t="s">
        <v>2201</v>
      </c>
      <c r="E42" s="1" t="s">
        <v>1033</v>
      </c>
      <c r="F42" s="4">
        <v>9000</v>
      </c>
      <c r="G42" s="4">
        <v>4105.3500000000004</v>
      </c>
      <c r="H42" s="4">
        <v>1.23</v>
      </c>
    </row>
    <row r="43" spans="2:8">
      <c r="B43" s="1" t="s">
        <v>3165</v>
      </c>
      <c r="C43" s="9" t="s">
        <v>1841</v>
      </c>
      <c r="D43" s="1" t="s">
        <v>2098</v>
      </c>
      <c r="E43" s="1" t="s">
        <v>1098</v>
      </c>
      <c r="F43" s="4">
        <v>289653</v>
      </c>
      <c r="G43" s="4">
        <v>4058.62</v>
      </c>
      <c r="H43" s="4">
        <v>1.22</v>
      </c>
    </row>
    <row r="44" spans="2:8">
      <c r="B44" s="1" t="s">
        <v>3074</v>
      </c>
      <c r="C44" s="9" t="s">
        <v>1841</v>
      </c>
      <c r="D44" s="1" t="s">
        <v>2124</v>
      </c>
      <c r="E44" s="1" t="s">
        <v>2404</v>
      </c>
      <c r="F44" s="4">
        <v>1293000</v>
      </c>
      <c r="G44" s="4">
        <v>4056.79</v>
      </c>
      <c r="H44" s="4">
        <v>1.22</v>
      </c>
    </row>
    <row r="45" spans="2:8">
      <c r="B45" s="1" t="s">
        <v>2640</v>
      </c>
      <c r="C45" s="9" t="s">
        <v>1841</v>
      </c>
      <c r="D45" s="1" t="s">
        <v>2270</v>
      </c>
      <c r="E45" s="1" t="s">
        <v>2271</v>
      </c>
      <c r="F45" s="4">
        <v>984401</v>
      </c>
      <c r="G45" s="4">
        <v>4043.43</v>
      </c>
      <c r="H45" s="4">
        <v>1.21</v>
      </c>
    </row>
    <row r="46" spans="2:8">
      <c r="B46" s="1" t="s">
        <v>3169</v>
      </c>
      <c r="C46" s="9" t="s">
        <v>1841</v>
      </c>
      <c r="D46" s="1" t="s">
        <v>2115</v>
      </c>
      <c r="E46" s="1" t="s">
        <v>1102</v>
      </c>
      <c r="F46" s="4">
        <v>631089</v>
      </c>
      <c r="G46" s="4">
        <v>4001.42</v>
      </c>
      <c r="H46" s="4">
        <v>1.2</v>
      </c>
    </row>
    <row r="47" spans="2:8">
      <c r="B47" s="1" t="s">
        <v>3003</v>
      </c>
      <c r="C47" s="9" t="s">
        <v>1841</v>
      </c>
      <c r="D47" s="1" t="s">
        <v>2140</v>
      </c>
      <c r="E47" s="1" t="s">
        <v>2211</v>
      </c>
      <c r="F47" s="4">
        <v>388000</v>
      </c>
      <c r="G47" s="4">
        <v>3966.14</v>
      </c>
      <c r="H47" s="4">
        <v>1.19</v>
      </c>
    </row>
    <row r="48" spans="2:8">
      <c r="B48" s="1" t="s">
        <v>3342</v>
      </c>
      <c r="C48" s="9" t="s">
        <v>1841</v>
      </c>
      <c r="D48" s="1" t="s">
        <v>1410</v>
      </c>
      <c r="E48" s="1" t="s">
        <v>680</v>
      </c>
      <c r="F48" s="4">
        <v>600000</v>
      </c>
      <c r="G48" s="4">
        <v>3748.2</v>
      </c>
      <c r="H48" s="4">
        <v>1.1200000000000001</v>
      </c>
    </row>
    <row r="49" spans="2:8">
      <c r="B49" s="1" t="s">
        <v>3119</v>
      </c>
      <c r="C49" s="9" t="s">
        <v>1841</v>
      </c>
      <c r="D49" s="1" t="s">
        <v>2098</v>
      </c>
      <c r="E49" s="1" t="s">
        <v>1030</v>
      </c>
      <c r="F49" s="4">
        <v>300000</v>
      </c>
      <c r="G49" s="4">
        <v>3687.3</v>
      </c>
      <c r="H49" s="4">
        <v>1.1100000000000001</v>
      </c>
    </row>
    <row r="50" spans="2:8">
      <c r="B50" s="1" t="s">
        <v>3096</v>
      </c>
      <c r="C50" s="9" t="s">
        <v>1841</v>
      </c>
      <c r="D50" s="1" t="s">
        <v>2109</v>
      </c>
      <c r="E50" s="1" t="s">
        <v>2430</v>
      </c>
      <c r="F50" s="4">
        <v>29200</v>
      </c>
      <c r="G50" s="4">
        <v>3657.88</v>
      </c>
      <c r="H50" s="4">
        <v>1.1000000000000001</v>
      </c>
    </row>
    <row r="51" spans="2:8">
      <c r="B51" s="1" t="s">
        <v>2634</v>
      </c>
      <c r="C51" s="9" t="s">
        <v>1841</v>
      </c>
      <c r="D51" s="1" t="s">
        <v>2124</v>
      </c>
      <c r="E51" s="1" t="s">
        <v>2261</v>
      </c>
      <c r="F51" s="4">
        <v>1850000</v>
      </c>
      <c r="G51" s="4">
        <v>3498.17</v>
      </c>
      <c r="H51" s="4">
        <v>1.05</v>
      </c>
    </row>
    <row r="52" spans="2:8">
      <c r="B52" s="1" t="s">
        <v>3290</v>
      </c>
      <c r="C52" s="9" t="s">
        <v>1841</v>
      </c>
      <c r="D52" s="1" t="s">
        <v>1410</v>
      </c>
      <c r="E52" s="1" t="s">
        <v>1411</v>
      </c>
      <c r="F52" s="4">
        <v>132020</v>
      </c>
      <c r="G52" s="4">
        <v>3415.89</v>
      </c>
      <c r="H52" s="4">
        <v>1.02</v>
      </c>
    </row>
    <row r="53" spans="2:8">
      <c r="B53" s="1" t="s">
        <v>3090</v>
      </c>
      <c r="C53" s="9" t="s">
        <v>1841</v>
      </c>
      <c r="D53" s="1" t="s">
        <v>2124</v>
      </c>
      <c r="E53" s="1" t="s">
        <v>2424</v>
      </c>
      <c r="F53" s="4">
        <v>1040000</v>
      </c>
      <c r="G53" s="4">
        <v>3380</v>
      </c>
      <c r="H53" s="4">
        <v>1.01</v>
      </c>
    </row>
    <row r="54" spans="2:8">
      <c r="B54" s="1" t="s">
        <v>3343</v>
      </c>
      <c r="C54" s="9" t="s">
        <v>1841</v>
      </c>
      <c r="D54" s="1" t="s">
        <v>2109</v>
      </c>
      <c r="E54" s="1" t="s">
        <v>681</v>
      </c>
      <c r="F54" s="4">
        <v>179240</v>
      </c>
      <c r="G54" s="4">
        <v>3360.75</v>
      </c>
      <c r="H54" s="4">
        <v>1.01</v>
      </c>
    </row>
    <row r="55" spans="2:8">
      <c r="B55" s="1" t="s">
        <v>3207</v>
      </c>
      <c r="C55" s="9" t="s">
        <v>1841</v>
      </c>
      <c r="D55" s="1" t="s">
        <v>2083</v>
      </c>
      <c r="E55" s="1" t="s">
        <v>1187</v>
      </c>
      <c r="F55" s="4">
        <v>850000</v>
      </c>
      <c r="G55" s="4">
        <v>3316.7</v>
      </c>
      <c r="H55" s="4">
        <v>0.99</v>
      </c>
    </row>
    <row r="56" spans="2:8">
      <c r="B56" s="1" t="s">
        <v>2951</v>
      </c>
      <c r="C56" s="9" t="s">
        <v>1841</v>
      </c>
      <c r="D56" s="1" t="s">
        <v>2109</v>
      </c>
      <c r="E56" s="1" t="s">
        <v>2110</v>
      </c>
      <c r="F56" s="4">
        <v>2450</v>
      </c>
      <c r="G56" s="4">
        <v>3295.37</v>
      </c>
      <c r="H56" s="4">
        <v>0.99</v>
      </c>
    </row>
    <row r="57" spans="2:8">
      <c r="B57" s="1" t="s">
        <v>3344</v>
      </c>
      <c r="C57" s="9" t="s">
        <v>1841</v>
      </c>
      <c r="D57" s="1" t="s">
        <v>2109</v>
      </c>
      <c r="E57" s="1" t="s">
        <v>682</v>
      </c>
      <c r="F57" s="4">
        <v>5500440</v>
      </c>
      <c r="G57" s="4">
        <v>3067.05</v>
      </c>
      <c r="H57" s="4">
        <v>0.92</v>
      </c>
    </row>
    <row r="58" spans="2:8">
      <c r="B58" s="1" t="s">
        <v>3324</v>
      </c>
      <c r="C58" s="9" t="s">
        <v>1841</v>
      </c>
      <c r="D58" s="1" t="s">
        <v>2149</v>
      </c>
      <c r="E58" s="1" t="s">
        <v>1513</v>
      </c>
      <c r="F58" s="4">
        <v>73000</v>
      </c>
      <c r="G58" s="4">
        <v>3065.93</v>
      </c>
      <c r="H58" s="4">
        <v>0.92</v>
      </c>
    </row>
    <row r="59" spans="2:8">
      <c r="B59" s="1" t="s">
        <v>2628</v>
      </c>
      <c r="C59" s="9" t="s">
        <v>1841</v>
      </c>
      <c r="D59" s="1" t="s">
        <v>2096</v>
      </c>
      <c r="E59" s="1" t="s">
        <v>2100</v>
      </c>
      <c r="F59" s="4">
        <v>259615</v>
      </c>
      <c r="G59" s="4">
        <v>3026.59</v>
      </c>
      <c r="H59" s="4">
        <v>0.91</v>
      </c>
    </row>
    <row r="60" spans="2:8">
      <c r="B60" s="1" t="s">
        <v>3198</v>
      </c>
      <c r="C60" s="9" t="s">
        <v>1841</v>
      </c>
      <c r="D60" s="1" t="s">
        <v>2083</v>
      </c>
      <c r="E60" s="1" t="s">
        <v>1176</v>
      </c>
      <c r="F60" s="4">
        <v>65004</v>
      </c>
      <c r="G60" s="4">
        <v>2981.41</v>
      </c>
      <c r="H60" s="4">
        <v>0.89</v>
      </c>
    </row>
    <row r="61" spans="2:8">
      <c r="B61" s="1" t="s">
        <v>3124</v>
      </c>
      <c r="C61" s="9" t="s">
        <v>1841</v>
      </c>
      <c r="D61" s="1" t="s">
        <v>2094</v>
      </c>
      <c r="E61" s="1" t="s">
        <v>1035</v>
      </c>
      <c r="F61" s="4">
        <v>870064</v>
      </c>
      <c r="G61" s="4">
        <v>2934.73</v>
      </c>
      <c r="H61" s="4">
        <v>0.88</v>
      </c>
    </row>
    <row r="62" spans="2:8">
      <c r="B62" s="1" t="s">
        <v>3294</v>
      </c>
      <c r="C62" s="9" t="s">
        <v>1841</v>
      </c>
      <c r="D62" s="1" t="s">
        <v>2109</v>
      </c>
      <c r="E62" s="1" t="s">
        <v>1426</v>
      </c>
      <c r="F62" s="4">
        <v>312000</v>
      </c>
      <c r="G62" s="4">
        <v>2861.35</v>
      </c>
      <c r="H62" s="4">
        <v>0.86</v>
      </c>
    </row>
    <row r="63" spans="2:8">
      <c r="B63" s="1" t="s">
        <v>2638</v>
      </c>
      <c r="C63" s="9" t="s">
        <v>1841</v>
      </c>
      <c r="D63" s="1" t="s">
        <v>2268</v>
      </c>
      <c r="E63" s="1" t="s">
        <v>2269</v>
      </c>
      <c r="F63" s="4">
        <v>115000</v>
      </c>
      <c r="G63" s="4">
        <v>2746.43</v>
      </c>
      <c r="H63" s="4">
        <v>0.82</v>
      </c>
    </row>
    <row r="64" spans="2:8">
      <c r="B64" s="1" t="s">
        <v>3020</v>
      </c>
      <c r="C64" s="9" t="s">
        <v>1841</v>
      </c>
      <c r="D64" s="1" t="s">
        <v>2083</v>
      </c>
      <c r="E64" s="1" t="s">
        <v>2288</v>
      </c>
      <c r="F64" s="4">
        <v>216034</v>
      </c>
      <c r="G64" s="4">
        <v>2708.2</v>
      </c>
      <c r="H64" s="4">
        <v>0.81</v>
      </c>
    </row>
    <row r="65" spans="2:8">
      <c r="B65" s="1" t="s">
        <v>3203</v>
      </c>
      <c r="C65" s="9" t="s">
        <v>1841</v>
      </c>
      <c r="D65" s="1" t="s">
        <v>2236</v>
      </c>
      <c r="E65" s="1" t="s">
        <v>1183</v>
      </c>
      <c r="F65" s="4">
        <v>225635</v>
      </c>
      <c r="G65" s="4">
        <v>2679.87</v>
      </c>
      <c r="H65" s="4">
        <v>0.8</v>
      </c>
    </row>
    <row r="66" spans="2:8">
      <c r="B66" s="1" t="s">
        <v>3305</v>
      </c>
      <c r="C66" s="9" t="s">
        <v>1841</v>
      </c>
      <c r="D66" s="1" t="s">
        <v>2124</v>
      </c>
      <c r="E66" s="1" t="s">
        <v>1456</v>
      </c>
      <c r="F66" s="4">
        <v>580000</v>
      </c>
      <c r="G66" s="4">
        <v>2630.3</v>
      </c>
      <c r="H66" s="4">
        <v>0.79</v>
      </c>
    </row>
    <row r="67" spans="2:8">
      <c r="B67" s="1" t="s">
        <v>3184</v>
      </c>
      <c r="C67" s="9" t="s">
        <v>1841</v>
      </c>
      <c r="D67" s="1" t="s">
        <v>2109</v>
      </c>
      <c r="E67" s="1" t="s">
        <v>1133</v>
      </c>
      <c r="F67" s="4">
        <v>292100</v>
      </c>
      <c r="G67" s="4">
        <v>2611.96</v>
      </c>
      <c r="H67" s="4">
        <v>0.78</v>
      </c>
    </row>
    <row r="68" spans="2:8">
      <c r="B68" s="1" t="s">
        <v>3130</v>
      </c>
      <c r="C68" s="9" t="s">
        <v>1841</v>
      </c>
      <c r="D68" s="1" t="s">
        <v>2098</v>
      </c>
      <c r="E68" s="1" t="s">
        <v>1644</v>
      </c>
      <c r="F68" s="4">
        <v>147000</v>
      </c>
      <c r="G68" s="4">
        <v>2370.23</v>
      </c>
      <c r="H68" s="4">
        <v>0.71</v>
      </c>
    </row>
    <row r="69" spans="2:8">
      <c r="B69" s="1" t="s">
        <v>3286</v>
      </c>
      <c r="C69" s="9" t="s">
        <v>1841</v>
      </c>
      <c r="D69" s="1" t="s">
        <v>2170</v>
      </c>
      <c r="E69" s="1" t="s">
        <v>1395</v>
      </c>
      <c r="F69" s="4">
        <v>36650</v>
      </c>
      <c r="G69" s="4">
        <v>2322.14</v>
      </c>
      <c r="H69" s="4">
        <v>0.7</v>
      </c>
    </row>
    <row r="70" spans="2:8">
      <c r="B70" s="1" t="s">
        <v>2963</v>
      </c>
      <c r="C70" s="9" t="s">
        <v>1841</v>
      </c>
      <c r="D70" s="1" t="s">
        <v>2079</v>
      </c>
      <c r="E70" s="1" t="s">
        <v>2137</v>
      </c>
      <c r="F70" s="4">
        <v>1171818</v>
      </c>
      <c r="G70" s="4">
        <v>2317.04</v>
      </c>
      <c r="H70" s="4">
        <v>0.69</v>
      </c>
    </row>
    <row r="71" spans="2:8">
      <c r="B71" s="1" t="s">
        <v>3345</v>
      </c>
      <c r="C71" s="9" t="s">
        <v>1841</v>
      </c>
      <c r="D71" s="1" t="s">
        <v>2094</v>
      </c>
      <c r="E71" s="1" t="s">
        <v>683</v>
      </c>
      <c r="F71" s="4">
        <v>320000</v>
      </c>
      <c r="G71" s="4">
        <v>2233.7600000000002</v>
      </c>
      <c r="H71" s="4">
        <v>0.67</v>
      </c>
    </row>
    <row r="72" spans="2:8">
      <c r="B72" s="1" t="s">
        <v>3126</v>
      </c>
      <c r="C72" s="9" t="s">
        <v>1841</v>
      </c>
      <c r="D72" s="1" t="s">
        <v>2140</v>
      </c>
      <c r="E72" s="1" t="s">
        <v>1037</v>
      </c>
      <c r="F72" s="4">
        <v>63000</v>
      </c>
      <c r="G72" s="4">
        <v>2229.5700000000002</v>
      </c>
      <c r="H72" s="4">
        <v>0.67</v>
      </c>
    </row>
    <row r="73" spans="2:8">
      <c r="B73" s="1" t="s">
        <v>3300</v>
      </c>
      <c r="C73" s="9" t="s">
        <v>1841</v>
      </c>
      <c r="D73" s="1" t="s">
        <v>2109</v>
      </c>
      <c r="E73" s="1" t="s">
        <v>1443</v>
      </c>
      <c r="F73" s="4">
        <v>61000</v>
      </c>
      <c r="G73" s="4">
        <v>2118.4699999999998</v>
      </c>
      <c r="H73" s="4">
        <v>0.64</v>
      </c>
    </row>
    <row r="74" spans="2:8">
      <c r="B74" s="1" t="s">
        <v>3285</v>
      </c>
      <c r="C74" s="9" t="s">
        <v>1841</v>
      </c>
      <c r="D74" s="1" t="s">
        <v>2119</v>
      </c>
      <c r="E74" s="1" t="s">
        <v>1394</v>
      </c>
      <c r="F74" s="4">
        <v>6934</v>
      </c>
      <c r="G74" s="4">
        <v>2087.83</v>
      </c>
      <c r="H74" s="4">
        <v>0.63</v>
      </c>
    </row>
    <row r="75" spans="2:8">
      <c r="B75" s="1" t="s">
        <v>3129</v>
      </c>
      <c r="C75" s="9" t="s">
        <v>1841</v>
      </c>
      <c r="D75" s="1" t="s">
        <v>2140</v>
      </c>
      <c r="E75" s="1" t="s">
        <v>1643</v>
      </c>
      <c r="F75" s="4">
        <v>153777</v>
      </c>
      <c r="G75" s="4">
        <v>2068.4499999999998</v>
      </c>
      <c r="H75" s="4">
        <v>0.62</v>
      </c>
    </row>
    <row r="76" spans="2:8">
      <c r="B76" s="1" t="s">
        <v>3221</v>
      </c>
      <c r="C76" s="9" t="s">
        <v>1841</v>
      </c>
      <c r="D76" s="1" t="s">
        <v>2109</v>
      </c>
      <c r="E76" s="1" t="s">
        <v>1248</v>
      </c>
      <c r="F76" s="4">
        <v>1500000</v>
      </c>
      <c r="G76" s="4">
        <v>1999.05</v>
      </c>
      <c r="H76" s="4">
        <v>0.6</v>
      </c>
    </row>
    <row r="77" spans="2:8">
      <c r="B77" s="1" t="s">
        <v>3123</v>
      </c>
      <c r="C77" s="9" t="s">
        <v>1841</v>
      </c>
      <c r="D77" s="1" t="s">
        <v>2094</v>
      </c>
      <c r="E77" s="1" t="s">
        <v>1034</v>
      </c>
      <c r="F77" s="4">
        <v>150000</v>
      </c>
      <c r="G77" s="4">
        <v>1854.15</v>
      </c>
      <c r="H77" s="4">
        <v>0.56000000000000005</v>
      </c>
    </row>
    <row r="78" spans="2:8">
      <c r="B78" s="1" t="s">
        <v>2969</v>
      </c>
      <c r="C78" s="9" t="s">
        <v>1841</v>
      </c>
      <c r="D78" s="1" t="s">
        <v>2149</v>
      </c>
      <c r="E78" s="1" t="s">
        <v>2150</v>
      </c>
      <c r="F78" s="4">
        <v>451135</v>
      </c>
      <c r="G78" s="4">
        <v>1788.07</v>
      </c>
      <c r="H78" s="4">
        <v>0.54</v>
      </c>
    </row>
    <row r="79" spans="2:8">
      <c r="B79" s="1" t="s">
        <v>3311</v>
      </c>
      <c r="C79" s="9" t="s">
        <v>1841</v>
      </c>
      <c r="D79" s="1" t="s">
        <v>2098</v>
      </c>
      <c r="E79" s="1" t="s">
        <v>1474</v>
      </c>
      <c r="F79" s="4">
        <v>22295</v>
      </c>
      <c r="G79" s="4">
        <v>1324.99</v>
      </c>
      <c r="H79" s="4">
        <v>0.4</v>
      </c>
    </row>
    <row r="80" spans="2:8">
      <c r="B80" s="1" t="s">
        <v>684</v>
      </c>
      <c r="C80" s="9" t="s">
        <v>1841</v>
      </c>
      <c r="D80" s="1" t="s">
        <v>2094</v>
      </c>
      <c r="E80" s="1" t="s">
        <v>685</v>
      </c>
      <c r="F80" s="4">
        <v>198169</v>
      </c>
      <c r="G80" s="4">
        <v>812.1</v>
      </c>
      <c r="H80" s="4">
        <v>0.24</v>
      </c>
    </row>
    <row r="81" spans="2:8" ht="13">
      <c r="B81" s="2" t="s">
        <v>1844</v>
      </c>
      <c r="C81" s="12"/>
      <c r="D81" s="2"/>
      <c r="E81" s="2"/>
      <c r="F81" s="14"/>
      <c r="G81" s="14">
        <f>SUM(G12:G80)</f>
        <v>306599.67999999999</v>
      </c>
      <c r="H81" s="14">
        <f>SUM(H12:H80)</f>
        <v>91.95999999999998</v>
      </c>
    </row>
    <row r="82" spans="2:8" ht="13">
      <c r="B82" s="2" t="s">
        <v>1846</v>
      </c>
      <c r="C82" s="12"/>
      <c r="D82" s="2"/>
      <c r="E82" s="2"/>
      <c r="F82" s="14"/>
      <c r="G82" s="14">
        <v>306599.67999999999</v>
      </c>
      <c r="H82" s="14">
        <v>91.96</v>
      </c>
    </row>
    <row r="83" spans="2:8" ht="13">
      <c r="B83" s="2" t="s">
        <v>2051</v>
      </c>
      <c r="C83" s="12"/>
      <c r="D83" s="2"/>
      <c r="E83" s="2"/>
      <c r="F83" s="14"/>
      <c r="G83" s="14">
        <v>26830.674634310009</v>
      </c>
      <c r="H83" s="14">
        <v>8.0400000000000063</v>
      </c>
    </row>
    <row r="84" spans="2:8" ht="13">
      <c r="B84" s="2" t="s">
        <v>1853</v>
      </c>
      <c r="C84" s="12"/>
      <c r="D84" s="2"/>
      <c r="E84" s="2"/>
      <c r="F84" s="14"/>
      <c r="G84" s="14">
        <v>333430.35463431</v>
      </c>
      <c r="H84" s="14">
        <v>100</v>
      </c>
    </row>
    <row r="85" spans="2:8">
      <c r="B85" s="1" t="s">
        <v>1854</v>
      </c>
    </row>
    <row r="86" spans="2:8" ht="13">
      <c r="B86" s="2" t="s">
        <v>1855</v>
      </c>
    </row>
    <row r="87" spans="2:8" ht="13">
      <c r="B87" s="2" t="s">
        <v>1856</v>
      </c>
      <c r="C87" s="9" t="s">
        <v>1857</v>
      </c>
    </row>
    <row r="88" spans="2:8" ht="13">
      <c r="B88" s="2" t="s">
        <v>1860</v>
      </c>
      <c r="C88" s="9" t="s">
        <v>1859</v>
      </c>
    </row>
    <row r="89" spans="2:8" ht="13">
      <c r="B89" s="2" t="s">
        <v>1861</v>
      </c>
      <c r="C89" s="9" t="s">
        <v>1859</v>
      </c>
    </row>
    <row r="90" spans="2:8" ht="13">
      <c r="B90" s="2" t="s">
        <v>1862</v>
      </c>
      <c r="C90" s="9" t="s">
        <v>1863</v>
      </c>
    </row>
    <row r="91" spans="2:8" ht="13">
      <c r="B91" s="2" t="s">
        <v>686</v>
      </c>
      <c r="C91" s="12"/>
    </row>
    <row r="92" spans="2:8" ht="13">
      <c r="B92" s="2" t="s">
        <v>1671</v>
      </c>
      <c r="C92" s="12"/>
    </row>
    <row r="93" spans="2:8" ht="13">
      <c r="B93" s="2" t="s">
        <v>1672</v>
      </c>
      <c r="C93" s="12"/>
    </row>
    <row r="94" spans="2:8" ht="13">
      <c r="B94" s="2" t="s">
        <v>1673</v>
      </c>
      <c r="C94" s="12"/>
    </row>
    <row r="95" spans="2:8" ht="13">
      <c r="B95" s="2" t="s">
        <v>1674</v>
      </c>
      <c r="C95" s="12"/>
    </row>
    <row r="96" spans="2:8" ht="13">
      <c r="B96" s="2" t="s">
        <v>1675</v>
      </c>
      <c r="C96" s="12"/>
    </row>
    <row r="97" spans="2:3" ht="13">
      <c r="B97" s="2" t="s">
        <v>1676</v>
      </c>
      <c r="C97" s="12"/>
    </row>
    <row r="98" spans="2:3" ht="13">
      <c r="B98" s="2" t="s">
        <v>1677</v>
      </c>
      <c r="C98" s="12"/>
    </row>
    <row r="99" spans="2:3" ht="13">
      <c r="B99" s="2" t="s">
        <v>1501</v>
      </c>
      <c r="C99" s="12"/>
    </row>
    <row r="100" spans="2:3">
      <c r="B100" s="1" t="s">
        <v>1873</v>
      </c>
    </row>
    <row r="101" spans="2:3">
      <c r="B101" s="1" t="s">
        <v>2054</v>
      </c>
    </row>
    <row r="104" spans="2:3" ht="14.5">
      <c r="B104" s="37" t="s">
        <v>2055</v>
      </c>
      <c r="C104" s="39"/>
    </row>
    <row r="105" spans="2:3" ht="14.5">
      <c r="B105" s="37" t="s">
        <v>2056</v>
      </c>
      <c r="C105" s="40" t="s">
        <v>2057</v>
      </c>
    </row>
    <row r="106" spans="2:3" ht="14.5">
      <c r="B106" s="16" t="s">
        <v>2058</v>
      </c>
      <c r="C106" s="17" t="s">
        <v>2059</v>
      </c>
    </row>
    <row r="107" spans="2:3" ht="14.5">
      <c r="B107" s="16" t="s">
        <v>2060</v>
      </c>
      <c r="C107" s="17" t="s">
        <v>2059</v>
      </c>
    </row>
    <row r="108" spans="2:3" ht="14.5">
      <c r="B108" s="16" t="s">
        <v>2061</v>
      </c>
      <c r="C108" s="17" t="s">
        <v>2059</v>
      </c>
    </row>
    <row r="109" spans="2:3" ht="14.5">
      <c r="B109" s="16" t="s">
        <v>2062</v>
      </c>
      <c r="C109" s="17" t="s">
        <v>2059</v>
      </c>
    </row>
    <row r="110" spans="2:3" ht="14.5">
      <c r="B110" s="16" t="s">
        <v>2063</v>
      </c>
      <c r="C110" s="17" t="s">
        <v>2059</v>
      </c>
    </row>
    <row r="111" spans="2:3" ht="14.5">
      <c r="B111" s="16" t="s">
        <v>2064</v>
      </c>
      <c r="C111" s="17" t="s">
        <v>2059</v>
      </c>
    </row>
    <row r="112" spans="2:3" ht="14.5">
      <c r="B112" s="37" t="s">
        <v>2065</v>
      </c>
      <c r="C112" s="39" t="s">
        <v>2059</v>
      </c>
    </row>
    <row r="114" spans="2:7" ht="14.5">
      <c r="B114" s="16" t="s">
        <v>1882</v>
      </c>
      <c r="C114" s="17"/>
      <c r="D114" s="16"/>
    </row>
    <row r="115" spans="2:7" ht="29">
      <c r="B115" s="19" t="s">
        <v>1883</v>
      </c>
      <c r="C115" s="18" t="s">
        <v>1884</v>
      </c>
      <c r="D115" s="19" t="s">
        <v>1885</v>
      </c>
    </row>
    <row r="116" spans="2:7" ht="14.5">
      <c r="B116" s="16" t="s">
        <v>1859</v>
      </c>
      <c r="C116" s="17" t="s">
        <v>1859</v>
      </c>
      <c r="D116" s="16" t="s">
        <v>1859</v>
      </c>
    </row>
    <row r="118" spans="2:7" ht="13">
      <c r="B118" s="20" t="s">
        <v>1886</v>
      </c>
      <c r="C118" s="21">
        <v>45777</v>
      </c>
      <c r="D118" s="22"/>
      <c r="E118" s="22"/>
      <c r="F118" s="23"/>
    </row>
    <row r="119" spans="2:7" ht="13">
      <c r="B119" s="20" t="s">
        <v>1887</v>
      </c>
      <c r="C119" s="24" t="s">
        <v>1888</v>
      </c>
      <c r="D119" s="20" t="s">
        <v>1889</v>
      </c>
      <c r="E119" s="20" t="s">
        <v>1890</v>
      </c>
      <c r="F119" s="25" t="s">
        <v>1891</v>
      </c>
      <c r="G119" s="14"/>
    </row>
    <row r="120" spans="2:7">
      <c r="B120" s="22" t="s">
        <v>1859</v>
      </c>
      <c r="C120" s="26" t="s">
        <v>1859</v>
      </c>
      <c r="D120" s="22" t="s">
        <v>1859</v>
      </c>
      <c r="E120" s="22" t="s">
        <v>1859</v>
      </c>
      <c r="F120" s="27" t="s">
        <v>1859</v>
      </c>
    </row>
    <row r="123" spans="2:7" ht="13">
      <c r="B123" s="2" t="s">
        <v>1892</v>
      </c>
    </row>
    <row r="124" spans="2:7" ht="13">
      <c r="B124" s="2"/>
    </row>
    <row r="125" spans="2:7" ht="13">
      <c r="B125" s="2" t="s">
        <v>1893</v>
      </c>
    </row>
    <row r="126" spans="2:7" ht="13">
      <c r="B126" s="20" t="s">
        <v>1894</v>
      </c>
      <c r="C126" s="24" t="s">
        <v>1895</v>
      </c>
      <c r="D126" s="2"/>
    </row>
    <row r="127" spans="2:7">
      <c r="B127" s="22" t="s">
        <v>1859</v>
      </c>
      <c r="C127" s="26" t="s">
        <v>1859</v>
      </c>
    </row>
    <row r="129" spans="2:7" ht="13">
      <c r="B129" s="20" t="s">
        <v>1896</v>
      </c>
      <c r="C129" s="24" t="s">
        <v>1895</v>
      </c>
    </row>
    <row r="130" spans="2:7">
      <c r="B130" s="22" t="s">
        <v>1859</v>
      </c>
      <c r="C130" s="26" t="s">
        <v>1859</v>
      </c>
    </row>
    <row r="132" spans="2:7" ht="13">
      <c r="B132" s="20" t="s">
        <v>1897</v>
      </c>
      <c r="C132" s="24" t="s">
        <v>1898</v>
      </c>
    </row>
    <row r="133" spans="2:7">
      <c r="B133" s="22" t="s">
        <v>1859</v>
      </c>
      <c r="C133" s="26" t="s">
        <v>1859</v>
      </c>
    </row>
    <row r="135" spans="2:7" ht="13">
      <c r="B135" s="20" t="s">
        <v>1899</v>
      </c>
      <c r="C135" s="24" t="s">
        <v>1898</v>
      </c>
    </row>
    <row r="136" spans="2:7">
      <c r="B136" s="22" t="s">
        <v>1859</v>
      </c>
      <c r="C136" s="26" t="s">
        <v>1859</v>
      </c>
    </row>
    <row r="138" spans="2:7" ht="13">
      <c r="B138" s="20" t="s">
        <v>1900</v>
      </c>
      <c r="C138" s="24" t="s">
        <v>1859</v>
      </c>
    </row>
    <row r="140" spans="2:7" ht="13">
      <c r="B140" s="20" t="s">
        <v>1901</v>
      </c>
      <c r="C140" s="21">
        <v>45777</v>
      </c>
      <c r="D140" s="22"/>
      <c r="E140" s="22"/>
      <c r="F140" s="23"/>
    </row>
    <row r="141" spans="2:7" ht="13">
      <c r="B141" s="20" t="s">
        <v>1887</v>
      </c>
      <c r="C141" s="24" t="s">
        <v>1888</v>
      </c>
      <c r="D141" s="20" t="s">
        <v>1889</v>
      </c>
      <c r="E141" s="20" t="s">
        <v>1890</v>
      </c>
      <c r="F141" s="25" t="s">
        <v>1891</v>
      </c>
      <c r="G141" s="14"/>
    </row>
    <row r="142" spans="2:7">
      <c r="B142" s="22" t="s">
        <v>1859</v>
      </c>
      <c r="C142" s="26" t="s">
        <v>1859</v>
      </c>
      <c r="D142" s="22" t="s">
        <v>1859</v>
      </c>
      <c r="E142" s="22" t="s">
        <v>1859</v>
      </c>
      <c r="F142" s="27" t="s">
        <v>1859</v>
      </c>
    </row>
    <row r="143" spans="2:7" ht="13">
      <c r="B143" s="2" t="s">
        <v>1892</v>
      </c>
    </row>
    <row r="144" spans="2:7" ht="13">
      <c r="B144" s="2"/>
    </row>
    <row r="145" spans="2:4" ht="13">
      <c r="B145" s="2" t="s">
        <v>1893</v>
      </c>
    </row>
    <row r="146" spans="2:4" ht="13">
      <c r="B146" s="20" t="s">
        <v>1894</v>
      </c>
      <c r="C146" s="24" t="s">
        <v>1895</v>
      </c>
      <c r="D146" s="2"/>
    </row>
    <row r="147" spans="2:4">
      <c r="B147" s="22" t="s">
        <v>1859</v>
      </c>
      <c r="C147" s="26" t="s">
        <v>1859</v>
      </c>
    </row>
    <row r="149" spans="2:4" ht="13">
      <c r="B149" s="20" t="s">
        <v>1896</v>
      </c>
      <c r="C149" s="24" t="s">
        <v>1895</v>
      </c>
    </row>
    <row r="150" spans="2:4">
      <c r="B150" s="22" t="s">
        <v>1859</v>
      </c>
      <c r="C150" s="26" t="s">
        <v>1859</v>
      </c>
    </row>
    <row r="152" spans="2:4" ht="13">
      <c r="B152" s="20" t="s">
        <v>1897</v>
      </c>
      <c r="C152" s="24" t="s">
        <v>1898</v>
      </c>
    </row>
    <row r="153" spans="2:4">
      <c r="B153" s="22" t="s">
        <v>1859</v>
      </c>
      <c r="C153" s="26" t="s">
        <v>1859</v>
      </c>
    </row>
    <row r="155" spans="2:4" ht="13">
      <c r="B155" s="20" t="s">
        <v>1899</v>
      </c>
      <c r="C155" s="24" t="s">
        <v>1898</v>
      </c>
    </row>
    <row r="156" spans="2:4">
      <c r="B156" s="22" t="s">
        <v>1859</v>
      </c>
      <c r="C156" s="26" t="s">
        <v>1859</v>
      </c>
    </row>
    <row r="158" spans="2:4" ht="13">
      <c r="B158" s="20" t="s">
        <v>1900</v>
      </c>
      <c r="C158" s="24" t="s">
        <v>1859</v>
      </c>
    </row>
    <row r="161" spans="2:80" ht="13">
      <c r="B161" s="2" t="s">
        <v>1902</v>
      </c>
    </row>
    <row r="163" spans="2:80" ht="13">
      <c r="B163" s="20" t="s">
        <v>1887</v>
      </c>
      <c r="C163" s="24" t="s">
        <v>1903</v>
      </c>
      <c r="D163" s="20" t="s">
        <v>1904</v>
      </c>
      <c r="E163" s="20" t="s">
        <v>1905</v>
      </c>
      <c r="F163" s="14"/>
    </row>
    <row r="164" spans="2:80">
      <c r="B164" s="22" t="s">
        <v>1859</v>
      </c>
      <c r="C164" s="26" t="s">
        <v>1859</v>
      </c>
      <c r="D164" s="22" t="s">
        <v>1859</v>
      </c>
      <c r="E164" s="22" t="s">
        <v>1859</v>
      </c>
    </row>
    <row r="167" spans="2:80" ht="13">
      <c r="B167" s="2" t="s">
        <v>1906</v>
      </c>
      <c r="C167" s="12" t="s">
        <v>1859</v>
      </c>
      <c r="D167" s="2"/>
      <c r="E167" s="2"/>
      <c r="F167" s="14"/>
      <c r="G167" s="14"/>
      <c r="H167" s="14"/>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row>
    <row r="169" spans="2:80" ht="13">
      <c r="B169" s="2" t="s">
        <v>1907</v>
      </c>
    </row>
    <row r="171" spans="2:80" ht="13">
      <c r="B171" s="20" t="s">
        <v>1908</v>
      </c>
      <c r="C171" s="24" t="s">
        <v>1895</v>
      </c>
      <c r="D171" s="2"/>
    </row>
    <row r="172" spans="2:80">
      <c r="B172" s="22" t="s">
        <v>1859</v>
      </c>
      <c r="C172" s="26" t="s">
        <v>1859</v>
      </c>
    </row>
    <row r="175" spans="2:80" ht="13">
      <c r="B175" s="20" t="s">
        <v>1909</v>
      </c>
      <c r="C175" s="24" t="s">
        <v>1910</v>
      </c>
      <c r="D175" s="2"/>
    </row>
    <row r="176" spans="2:80">
      <c r="B176" s="22" t="s">
        <v>1859</v>
      </c>
      <c r="C176" s="26" t="s">
        <v>1859</v>
      </c>
    </row>
    <row r="179" spans="2:80" ht="13">
      <c r="B179" s="2" t="s">
        <v>1911</v>
      </c>
    </row>
    <row r="182" spans="2:80" ht="13">
      <c r="B182" s="2" t="s">
        <v>1912</v>
      </c>
    </row>
    <row r="184" spans="2:80" ht="13">
      <c r="B184" s="20" t="s">
        <v>1887</v>
      </c>
      <c r="C184" s="24" t="s">
        <v>1913</v>
      </c>
      <c r="D184" s="20" t="s">
        <v>1903</v>
      </c>
      <c r="E184" s="20" t="s">
        <v>1904</v>
      </c>
      <c r="F184" s="25" t="s">
        <v>1905</v>
      </c>
      <c r="G184" s="14"/>
    </row>
    <row r="185" spans="2:80">
      <c r="B185" s="22" t="s">
        <v>1859</v>
      </c>
      <c r="C185" s="26" t="s">
        <v>1859</v>
      </c>
      <c r="D185" s="22" t="s">
        <v>1859</v>
      </c>
      <c r="E185" s="22" t="s">
        <v>1859</v>
      </c>
      <c r="F185" s="27" t="s">
        <v>1859</v>
      </c>
    </row>
    <row r="188" spans="2:80" ht="13">
      <c r="B188" s="2" t="s">
        <v>1906</v>
      </c>
      <c r="C188" s="12" t="s">
        <v>1859</v>
      </c>
      <c r="D188" s="2"/>
      <c r="E188" s="2"/>
      <c r="F188" s="14"/>
      <c r="G188" s="14"/>
      <c r="H188" s="14"/>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row>
    <row r="190" spans="2:80" ht="13">
      <c r="B190" s="2" t="s">
        <v>1907</v>
      </c>
    </row>
    <row r="192" spans="2:80" ht="13">
      <c r="B192" s="20" t="s">
        <v>1908</v>
      </c>
      <c r="C192" s="24" t="s">
        <v>1895</v>
      </c>
      <c r="D192" s="2"/>
    </row>
    <row r="193" spans="2:7">
      <c r="B193" s="22" t="s">
        <v>1859</v>
      </c>
      <c r="C193" s="26" t="s">
        <v>1859</v>
      </c>
    </row>
    <row r="196" spans="2:7" ht="13">
      <c r="B196" s="20" t="s">
        <v>1909</v>
      </c>
      <c r="C196" s="24" t="s">
        <v>1910</v>
      </c>
      <c r="D196" s="2"/>
    </row>
    <row r="197" spans="2:7">
      <c r="B197" s="22" t="s">
        <v>1859</v>
      </c>
      <c r="C197" s="26" t="s">
        <v>1859</v>
      </c>
    </row>
    <row r="200" spans="2:7" ht="13">
      <c r="B200" s="2" t="s">
        <v>1911</v>
      </c>
    </row>
    <row r="203" spans="2:7" ht="13">
      <c r="B203" s="2" t="s">
        <v>1914</v>
      </c>
    </row>
    <row r="204" spans="2:7" ht="13">
      <c r="B204" s="20" t="s">
        <v>1887</v>
      </c>
      <c r="C204" s="24" t="s">
        <v>1915</v>
      </c>
      <c r="D204" s="20" t="s">
        <v>1916</v>
      </c>
      <c r="E204" s="20" t="s">
        <v>1917</v>
      </c>
      <c r="F204" s="25" t="s">
        <v>1918</v>
      </c>
      <c r="G204" s="14"/>
    </row>
    <row r="205" spans="2:7">
      <c r="B205" s="22" t="s">
        <v>1859</v>
      </c>
      <c r="C205" s="26" t="s">
        <v>1859</v>
      </c>
      <c r="D205" s="22" t="s">
        <v>1859</v>
      </c>
      <c r="E205" s="22" t="s">
        <v>1859</v>
      </c>
      <c r="F205" s="27" t="s">
        <v>1859</v>
      </c>
    </row>
    <row r="206" spans="2:7">
      <c r="B206" s="1" t="s">
        <v>1919</v>
      </c>
    </row>
  </sheetData>
  <mergeCells count="3">
    <mergeCell ref="B1:E1"/>
    <mergeCell ref="C3:C7"/>
    <mergeCell ref="D3:D7"/>
  </mergeCells>
  <phoneticPr fontId="0" type="noConversion"/>
  <hyperlinks>
    <hyperlink ref="A1" location="Index!A1" display="Index" xr:uid="{1F44EA2E-4D94-4D2C-905D-653FA96EF0A3}"/>
  </hyperlinks>
  <pageMargins left="0.75" right="0.75" top="1" bottom="1" header="0.5" footer="0.5"/>
  <headerFooter alignWithMargins="0"/>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E22C0-5420-4B96-ADE4-447956BC8C19}">
  <sheetPr codeName="Sheet27"/>
  <dimension ref="A1:CB336"/>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2.1796875" style="1" customWidth="1"/>
    <col min="6" max="6" width="29" style="4" bestFit="1" customWidth="1"/>
    <col min="7" max="7" width="18.1796875" style="4" customWidth="1"/>
    <col min="8" max="8" width="9.1796875" style="4"/>
    <col min="9" max="9" width="1.7265625" style="1" customWidth="1"/>
    <col min="10" max="16384" width="9.1796875" style="1"/>
  </cols>
  <sheetData>
    <row r="1" spans="1:9" ht="13">
      <c r="A1" s="3" t="s">
        <v>1693</v>
      </c>
      <c r="B1" s="206" t="s">
        <v>1748</v>
      </c>
      <c r="C1" s="206"/>
      <c r="D1" s="206"/>
      <c r="E1" s="206"/>
    </row>
    <row r="3" spans="1:9" ht="14.5">
      <c r="B3" s="5" t="s">
        <v>1678</v>
      </c>
      <c r="C3" s="207"/>
      <c r="D3" s="208"/>
      <c r="E3" s="6"/>
    </row>
    <row r="4" spans="1:9" ht="14.5">
      <c r="B4" s="7" t="s">
        <v>1679</v>
      </c>
      <c r="C4" s="207"/>
      <c r="D4" s="208"/>
      <c r="E4" s="6"/>
    </row>
    <row r="5" spans="1:9" ht="14.5">
      <c r="B5" s="7" t="s">
        <v>1829</v>
      </c>
      <c r="C5" s="207"/>
      <c r="D5" s="208"/>
      <c r="E5" s="6"/>
    </row>
    <row r="6" spans="1:9" ht="14.5">
      <c r="B6" s="7" t="s">
        <v>1680</v>
      </c>
      <c r="C6" s="207"/>
      <c r="D6" s="208"/>
      <c r="E6" s="6"/>
    </row>
    <row r="7" spans="1:9" ht="14.5">
      <c r="B7" s="7" t="s">
        <v>1681</v>
      </c>
      <c r="C7" s="207"/>
      <c r="D7" s="208"/>
      <c r="E7" s="6"/>
    </row>
    <row r="8" spans="1:9" ht="29">
      <c r="B8" s="7" t="s">
        <v>1832</v>
      </c>
      <c r="C8" s="8" t="s">
        <v>1833</v>
      </c>
      <c r="D8" s="8" t="s">
        <v>1834</v>
      </c>
      <c r="E8" s="6"/>
    </row>
    <row r="10" spans="1:9">
      <c r="B10" s="1" t="s">
        <v>1847</v>
      </c>
    </row>
    <row r="12" spans="1:9" ht="13">
      <c r="B12" s="10" t="s">
        <v>1835</v>
      </c>
      <c r="C12" s="11" t="s">
        <v>1836</v>
      </c>
      <c r="D12" s="10" t="s">
        <v>1837</v>
      </c>
      <c r="E12" s="10" t="s">
        <v>1838</v>
      </c>
      <c r="F12" s="13" t="s">
        <v>1848</v>
      </c>
      <c r="G12" s="13" t="s">
        <v>1849</v>
      </c>
      <c r="H12" s="13" t="s">
        <v>1850</v>
      </c>
      <c r="I12" s="2" t="s">
        <v>1851</v>
      </c>
    </row>
    <row r="13" spans="1:9" ht="13">
      <c r="B13" s="2" t="s">
        <v>1839</v>
      </c>
    </row>
    <row r="14" spans="1:9" ht="13">
      <c r="B14" s="2" t="s">
        <v>1840</v>
      </c>
    </row>
    <row r="15" spans="1:9">
      <c r="B15" s="1" t="s">
        <v>2618</v>
      </c>
      <c r="C15" s="9" t="s">
        <v>1841</v>
      </c>
      <c r="D15" s="1" t="s">
        <v>2077</v>
      </c>
      <c r="E15" s="1" t="s">
        <v>2078</v>
      </c>
      <c r="F15" s="4">
        <v>93946</v>
      </c>
      <c r="G15" s="4">
        <v>1808.46</v>
      </c>
      <c r="H15" s="4">
        <v>6.91</v>
      </c>
    </row>
    <row r="16" spans="1:9">
      <c r="B16" s="1" t="s">
        <v>3060</v>
      </c>
      <c r="C16" s="9" t="s">
        <v>1841</v>
      </c>
      <c r="D16" s="1" t="s">
        <v>2142</v>
      </c>
      <c r="E16" s="1" t="s">
        <v>2387</v>
      </c>
      <c r="F16" s="4">
        <v>83650</v>
      </c>
      <c r="G16" s="4">
        <v>1559.65</v>
      </c>
      <c r="H16" s="4">
        <v>5.96</v>
      </c>
    </row>
    <row r="17" spans="2:8">
      <c r="B17" s="1" t="s">
        <v>2945</v>
      </c>
      <c r="C17" s="9" t="s">
        <v>1841</v>
      </c>
      <c r="D17" s="1" t="s">
        <v>2085</v>
      </c>
      <c r="E17" s="1" t="s">
        <v>2086</v>
      </c>
      <c r="F17" s="4">
        <v>36865</v>
      </c>
      <c r="G17" s="4">
        <v>1231.6600000000001</v>
      </c>
      <c r="H17" s="4">
        <v>4.71</v>
      </c>
    </row>
    <row r="18" spans="2:8">
      <c r="B18" s="1" t="s">
        <v>3027</v>
      </c>
      <c r="C18" s="9" t="s">
        <v>1841</v>
      </c>
      <c r="D18" s="1" t="s">
        <v>2132</v>
      </c>
      <c r="E18" s="1" t="s">
        <v>2338</v>
      </c>
      <c r="F18" s="4">
        <v>336800</v>
      </c>
      <c r="G18" s="4">
        <v>1194.1199999999999</v>
      </c>
      <c r="H18" s="4">
        <v>4.5599999999999996</v>
      </c>
    </row>
    <row r="19" spans="2:8">
      <c r="B19" s="1" t="s">
        <v>2619</v>
      </c>
      <c r="C19" s="9" t="s">
        <v>1841</v>
      </c>
      <c r="D19" s="1" t="s">
        <v>2079</v>
      </c>
      <c r="E19" s="1" t="s">
        <v>2080</v>
      </c>
      <c r="F19" s="4">
        <v>83880</v>
      </c>
      <c r="G19" s="4">
        <v>1178.51</v>
      </c>
      <c r="H19" s="4">
        <v>4.5</v>
      </c>
    </row>
    <row r="20" spans="2:8">
      <c r="B20" s="1" t="s">
        <v>2947</v>
      </c>
      <c r="C20" s="9" t="s">
        <v>1841</v>
      </c>
      <c r="D20" s="1" t="s">
        <v>2089</v>
      </c>
      <c r="E20" s="1" t="s">
        <v>2091</v>
      </c>
      <c r="F20" s="4">
        <v>49140</v>
      </c>
      <c r="G20" s="4">
        <v>1150.9100000000001</v>
      </c>
      <c r="H20" s="4">
        <v>4.4000000000000004</v>
      </c>
    </row>
    <row r="21" spans="2:8">
      <c r="B21" s="1" t="s">
        <v>1204</v>
      </c>
      <c r="C21" s="9" t="s">
        <v>1841</v>
      </c>
      <c r="D21" s="1" t="s">
        <v>2077</v>
      </c>
      <c r="E21" s="1" t="s">
        <v>1205</v>
      </c>
      <c r="F21" s="4">
        <v>137900</v>
      </c>
      <c r="G21" s="4">
        <v>1087.55</v>
      </c>
      <c r="H21" s="4">
        <v>4.16</v>
      </c>
    </row>
    <row r="22" spans="2:8">
      <c r="B22" s="1" t="s">
        <v>2946</v>
      </c>
      <c r="C22" s="9" t="s">
        <v>1841</v>
      </c>
      <c r="D22" s="1" t="s">
        <v>2077</v>
      </c>
      <c r="E22" s="1" t="s">
        <v>2087</v>
      </c>
      <c r="F22" s="4">
        <v>84375</v>
      </c>
      <c r="G22" s="4">
        <v>999.84</v>
      </c>
      <c r="H22" s="4">
        <v>3.82</v>
      </c>
    </row>
    <row r="23" spans="2:8">
      <c r="B23" s="1" t="s">
        <v>3028</v>
      </c>
      <c r="C23" s="9" t="s">
        <v>1841</v>
      </c>
      <c r="D23" s="1" t="s">
        <v>2092</v>
      </c>
      <c r="E23" s="1" t="s">
        <v>2339</v>
      </c>
      <c r="F23" s="4">
        <v>180030</v>
      </c>
      <c r="G23" s="4">
        <v>971.62</v>
      </c>
      <c r="H23" s="4">
        <v>3.71</v>
      </c>
    </row>
    <row r="24" spans="2:8">
      <c r="B24" s="1" t="s">
        <v>3119</v>
      </c>
      <c r="C24" s="9" t="s">
        <v>1841</v>
      </c>
      <c r="D24" s="1" t="s">
        <v>2098</v>
      </c>
      <c r="E24" s="1" t="s">
        <v>1030</v>
      </c>
      <c r="F24" s="4">
        <v>67700</v>
      </c>
      <c r="G24" s="4">
        <v>832.1</v>
      </c>
      <c r="H24" s="4">
        <v>3.18</v>
      </c>
    </row>
    <row r="25" spans="2:8">
      <c r="B25" s="1" t="s">
        <v>2631</v>
      </c>
      <c r="C25" s="9" t="s">
        <v>1841</v>
      </c>
      <c r="D25" s="1" t="s">
        <v>2194</v>
      </c>
      <c r="E25" s="1" t="s">
        <v>2262</v>
      </c>
      <c r="F25" s="4">
        <v>68000</v>
      </c>
      <c r="G25" s="4">
        <v>827.22</v>
      </c>
      <c r="H25" s="4">
        <v>3.16</v>
      </c>
    </row>
    <row r="26" spans="2:8">
      <c r="B26" s="1" t="s">
        <v>2944</v>
      </c>
      <c r="C26" s="9" t="s">
        <v>1841</v>
      </c>
      <c r="D26" s="1" t="s">
        <v>2083</v>
      </c>
      <c r="E26" s="1" t="s">
        <v>2084</v>
      </c>
      <c r="F26" s="4">
        <v>41200</v>
      </c>
      <c r="G26" s="4">
        <v>618.04</v>
      </c>
      <c r="H26" s="4">
        <v>2.36</v>
      </c>
    </row>
    <row r="27" spans="2:8">
      <c r="B27" s="1" t="s">
        <v>2630</v>
      </c>
      <c r="C27" s="9" t="s">
        <v>1841</v>
      </c>
      <c r="D27" s="1" t="s">
        <v>2077</v>
      </c>
      <c r="E27" s="1" t="s">
        <v>2081</v>
      </c>
      <c r="F27" s="4">
        <v>42525</v>
      </c>
      <c r="G27" s="4">
        <v>606.83000000000004</v>
      </c>
      <c r="H27" s="4">
        <v>2.3199999999999998</v>
      </c>
    </row>
    <row r="28" spans="2:8">
      <c r="B28" s="1" t="s">
        <v>3208</v>
      </c>
      <c r="C28" s="9" t="s">
        <v>1841</v>
      </c>
      <c r="D28" s="1" t="s">
        <v>2106</v>
      </c>
      <c r="E28" s="1" t="s">
        <v>1208</v>
      </c>
      <c r="F28" s="4">
        <v>31125</v>
      </c>
      <c r="G28" s="4">
        <v>549.61</v>
      </c>
      <c r="H28" s="4">
        <v>2.1</v>
      </c>
    </row>
    <row r="29" spans="2:8">
      <c r="B29" s="1" t="s">
        <v>3155</v>
      </c>
      <c r="C29" s="9" t="s">
        <v>1841</v>
      </c>
      <c r="D29" s="1" t="s">
        <v>2083</v>
      </c>
      <c r="E29" s="1" t="s">
        <v>1058</v>
      </c>
      <c r="F29" s="4">
        <v>5960</v>
      </c>
      <c r="G29" s="4">
        <v>317.16000000000003</v>
      </c>
      <c r="H29" s="4">
        <v>1.21</v>
      </c>
    </row>
    <row r="30" spans="2:8">
      <c r="B30" s="1" t="s">
        <v>2637</v>
      </c>
      <c r="C30" s="9" t="s">
        <v>1841</v>
      </c>
      <c r="D30" s="1" t="s">
        <v>2104</v>
      </c>
      <c r="E30" s="1" t="s">
        <v>2266</v>
      </c>
      <c r="F30" s="4">
        <v>10200</v>
      </c>
      <c r="G30" s="4">
        <v>199.06</v>
      </c>
      <c r="H30" s="4">
        <v>0.76</v>
      </c>
    </row>
    <row r="31" spans="2:8">
      <c r="B31" s="1" t="s">
        <v>2632</v>
      </c>
      <c r="C31" s="9" t="s">
        <v>1841</v>
      </c>
      <c r="D31" s="1" t="s">
        <v>2094</v>
      </c>
      <c r="E31" s="1" t="s">
        <v>2267</v>
      </c>
      <c r="F31" s="4">
        <v>1170</v>
      </c>
      <c r="G31" s="4">
        <v>192.49</v>
      </c>
      <c r="H31" s="4">
        <v>0.74</v>
      </c>
    </row>
    <row r="32" spans="2:8">
      <c r="B32" s="1" t="s">
        <v>2621</v>
      </c>
      <c r="C32" s="9" t="s">
        <v>1841</v>
      </c>
      <c r="D32" s="1" t="s">
        <v>2083</v>
      </c>
      <c r="E32" s="1" t="s">
        <v>2088</v>
      </c>
      <c r="F32" s="4">
        <v>5496</v>
      </c>
      <c r="G32" s="4">
        <v>189.82</v>
      </c>
      <c r="H32" s="4">
        <v>0.73</v>
      </c>
    </row>
    <row r="33" spans="2:8">
      <c r="B33" s="1" t="s">
        <v>3062</v>
      </c>
      <c r="C33" s="9" t="s">
        <v>1841</v>
      </c>
      <c r="D33" s="1" t="s">
        <v>2212</v>
      </c>
      <c r="E33" s="1" t="s">
        <v>2389</v>
      </c>
      <c r="F33" s="4">
        <v>3350</v>
      </c>
      <c r="G33" s="4">
        <v>175.86</v>
      </c>
      <c r="H33" s="4">
        <v>0.67</v>
      </c>
    </row>
    <row r="34" spans="2:8">
      <c r="B34" s="1" t="s">
        <v>3184</v>
      </c>
      <c r="C34" s="9" t="s">
        <v>1841</v>
      </c>
      <c r="D34" s="1" t="s">
        <v>2109</v>
      </c>
      <c r="E34" s="1" t="s">
        <v>1133</v>
      </c>
      <c r="F34" s="4">
        <v>18200</v>
      </c>
      <c r="G34" s="4">
        <v>162.74</v>
      </c>
      <c r="H34" s="4">
        <v>0.62</v>
      </c>
    </row>
    <row r="35" spans="2:8">
      <c r="B35" s="1" t="s">
        <v>3220</v>
      </c>
      <c r="C35" s="9" t="s">
        <v>1841</v>
      </c>
      <c r="D35" s="1" t="s">
        <v>2286</v>
      </c>
      <c r="E35" s="1" t="s">
        <v>1247</v>
      </c>
      <c r="F35" s="4">
        <v>5620</v>
      </c>
      <c r="G35" s="4">
        <v>150.16999999999999</v>
      </c>
      <c r="H35" s="4">
        <v>0.56999999999999995</v>
      </c>
    </row>
    <row r="36" spans="2:8">
      <c r="B36" s="1" t="s">
        <v>3153</v>
      </c>
      <c r="C36" s="9" t="s">
        <v>1841</v>
      </c>
      <c r="D36" s="1" t="s">
        <v>2104</v>
      </c>
      <c r="E36" s="1" t="s">
        <v>1056</v>
      </c>
      <c r="F36" s="4">
        <v>21900</v>
      </c>
      <c r="G36" s="4">
        <v>133.96</v>
      </c>
      <c r="H36" s="4">
        <v>0.51</v>
      </c>
    </row>
    <row r="37" spans="2:8">
      <c r="B37" s="1" t="s">
        <v>3154</v>
      </c>
      <c r="C37" s="9" t="s">
        <v>1841</v>
      </c>
      <c r="D37" s="1" t="s">
        <v>1048</v>
      </c>
      <c r="E37" s="1" t="s">
        <v>1057</v>
      </c>
      <c r="F37" s="4">
        <v>7310</v>
      </c>
      <c r="G37" s="4">
        <v>118.81</v>
      </c>
      <c r="H37" s="4">
        <v>0.45</v>
      </c>
    </row>
    <row r="38" spans="2:8">
      <c r="B38" s="1" t="s">
        <v>3110</v>
      </c>
      <c r="C38" s="9" t="s">
        <v>1841</v>
      </c>
      <c r="D38" s="1" t="s">
        <v>2098</v>
      </c>
      <c r="E38" s="1" t="s">
        <v>1020</v>
      </c>
      <c r="F38" s="4">
        <v>5900</v>
      </c>
      <c r="G38" s="4">
        <v>108.11</v>
      </c>
      <c r="H38" s="4">
        <v>0.41</v>
      </c>
    </row>
    <row r="39" spans="2:8">
      <c r="B39" s="1" t="s">
        <v>3063</v>
      </c>
      <c r="C39" s="9" t="s">
        <v>1841</v>
      </c>
      <c r="D39" s="1" t="s">
        <v>2140</v>
      </c>
      <c r="E39" s="1" t="s">
        <v>2390</v>
      </c>
      <c r="F39" s="4">
        <v>3550</v>
      </c>
      <c r="G39" s="4">
        <v>102.79</v>
      </c>
      <c r="H39" s="4">
        <v>0.39</v>
      </c>
    </row>
    <row r="40" spans="2:8">
      <c r="B40" s="1" t="s">
        <v>3170</v>
      </c>
      <c r="C40" s="9" t="s">
        <v>1841</v>
      </c>
      <c r="D40" s="1" t="s">
        <v>2098</v>
      </c>
      <c r="E40" s="1" t="s">
        <v>1103</v>
      </c>
      <c r="F40" s="4">
        <v>3536</v>
      </c>
      <c r="G40" s="4">
        <v>95.69</v>
      </c>
      <c r="H40" s="4">
        <v>0.37</v>
      </c>
    </row>
    <row r="41" spans="2:8">
      <c r="B41" s="1" t="s">
        <v>3337</v>
      </c>
      <c r="C41" s="9" t="s">
        <v>1841</v>
      </c>
      <c r="D41" s="1" t="s">
        <v>2394</v>
      </c>
      <c r="E41" s="1" t="s">
        <v>658</v>
      </c>
      <c r="F41" s="4">
        <v>2600</v>
      </c>
      <c r="G41" s="4">
        <v>84.73</v>
      </c>
      <c r="H41" s="4">
        <v>0.32</v>
      </c>
    </row>
    <row r="42" spans="2:8">
      <c r="B42" s="1" t="s">
        <v>3044</v>
      </c>
      <c r="C42" s="9" t="s">
        <v>1841</v>
      </c>
      <c r="D42" s="1" t="s">
        <v>2132</v>
      </c>
      <c r="E42" s="1" t="s">
        <v>2359</v>
      </c>
      <c r="F42" s="4">
        <v>27017</v>
      </c>
      <c r="G42" s="4">
        <v>83.06</v>
      </c>
      <c r="H42" s="4">
        <v>0.32</v>
      </c>
    </row>
    <row r="43" spans="2:8">
      <c r="B43" s="1" t="s">
        <v>3210</v>
      </c>
      <c r="C43" s="9" t="s">
        <v>1841</v>
      </c>
      <c r="D43" s="1" t="s">
        <v>2104</v>
      </c>
      <c r="E43" s="1" t="s">
        <v>1210</v>
      </c>
      <c r="F43" s="4">
        <v>19534</v>
      </c>
      <c r="G43" s="4">
        <v>82.06</v>
      </c>
      <c r="H43" s="4">
        <v>0.31</v>
      </c>
    </row>
    <row r="44" spans="2:8">
      <c r="B44" s="1" t="s">
        <v>3026</v>
      </c>
      <c r="C44" s="9" t="s">
        <v>1841</v>
      </c>
      <c r="D44" s="1" t="s">
        <v>2092</v>
      </c>
      <c r="E44" s="1" t="s">
        <v>2337</v>
      </c>
      <c r="F44" s="4">
        <v>660</v>
      </c>
      <c r="G44" s="4">
        <v>76.83</v>
      </c>
      <c r="H44" s="4">
        <v>0.28999999999999998</v>
      </c>
    </row>
    <row r="45" spans="2:8">
      <c r="B45" s="1" t="s">
        <v>2648</v>
      </c>
      <c r="C45" s="9" t="s">
        <v>1841</v>
      </c>
      <c r="D45" s="1" t="s">
        <v>2094</v>
      </c>
      <c r="E45" s="1" t="s">
        <v>2095</v>
      </c>
      <c r="F45" s="4">
        <v>2075</v>
      </c>
      <c r="G45" s="4">
        <v>70.13</v>
      </c>
      <c r="H45" s="4">
        <v>0.27</v>
      </c>
    </row>
    <row r="46" spans="2:8">
      <c r="B46" s="1" t="s">
        <v>2620</v>
      </c>
      <c r="C46" s="9" t="s">
        <v>1841</v>
      </c>
      <c r="D46" s="1" t="s">
        <v>2089</v>
      </c>
      <c r="E46" s="1" t="s">
        <v>2090</v>
      </c>
      <c r="F46" s="4">
        <v>15600</v>
      </c>
      <c r="G46" s="4">
        <v>66.42</v>
      </c>
      <c r="H46" s="4">
        <v>0.25</v>
      </c>
    </row>
    <row r="47" spans="2:8">
      <c r="B47" s="1" t="s">
        <v>3054</v>
      </c>
      <c r="C47" s="9" t="s">
        <v>1841</v>
      </c>
      <c r="D47" s="1" t="s">
        <v>2156</v>
      </c>
      <c r="E47" s="1" t="s">
        <v>2370</v>
      </c>
      <c r="F47" s="4">
        <v>10400</v>
      </c>
      <c r="G47" s="4">
        <v>60.64</v>
      </c>
      <c r="H47" s="4">
        <v>0.23</v>
      </c>
    </row>
    <row r="48" spans="2:8">
      <c r="B48" s="1" t="s">
        <v>2441</v>
      </c>
      <c r="C48" s="9" t="s">
        <v>1841</v>
      </c>
      <c r="D48" s="1" t="s">
        <v>2205</v>
      </c>
      <c r="E48" s="1" t="s">
        <v>2442</v>
      </c>
      <c r="F48" s="4">
        <v>8080</v>
      </c>
      <c r="G48" s="4">
        <v>60.37</v>
      </c>
      <c r="H48" s="4">
        <v>0.23</v>
      </c>
    </row>
    <row r="49" spans="2:9">
      <c r="B49" s="1" t="s">
        <v>3291</v>
      </c>
      <c r="C49" s="9" t="s">
        <v>1841</v>
      </c>
      <c r="D49" s="1" t="s">
        <v>2153</v>
      </c>
      <c r="E49" s="1" t="s">
        <v>1412</v>
      </c>
      <c r="F49" s="4">
        <v>1660</v>
      </c>
      <c r="G49" s="4">
        <v>48.16</v>
      </c>
      <c r="H49" s="4">
        <v>0.18</v>
      </c>
    </row>
    <row r="50" spans="2:9">
      <c r="B50" s="1" t="s">
        <v>2938</v>
      </c>
      <c r="C50" s="9" t="s">
        <v>1841</v>
      </c>
      <c r="D50" s="1" t="s">
        <v>2153</v>
      </c>
      <c r="E50" s="1" t="s">
        <v>1412</v>
      </c>
      <c r="F50" s="4">
        <v>1660</v>
      </c>
      <c r="G50" s="4">
        <v>35.119999999999997</v>
      </c>
      <c r="H50" s="4">
        <v>0.13</v>
      </c>
    </row>
    <row r="51" spans="2:9">
      <c r="B51" s="1" t="s">
        <v>2967</v>
      </c>
      <c r="C51" s="9" t="s">
        <v>1841</v>
      </c>
      <c r="D51" s="1" t="s">
        <v>2077</v>
      </c>
      <c r="E51" s="1" t="s">
        <v>2145</v>
      </c>
      <c r="F51" s="4">
        <v>3800</v>
      </c>
      <c r="G51" s="4">
        <v>31.86</v>
      </c>
      <c r="H51" s="4">
        <v>0.12</v>
      </c>
    </row>
    <row r="52" spans="2:9">
      <c r="B52" s="1" t="s">
        <v>2973</v>
      </c>
      <c r="C52" s="9" t="s">
        <v>1841</v>
      </c>
      <c r="D52" s="1" t="s">
        <v>2156</v>
      </c>
      <c r="E52" s="1" t="s">
        <v>2157</v>
      </c>
      <c r="F52" s="4">
        <v>16700</v>
      </c>
      <c r="G52" s="4">
        <v>23.39</v>
      </c>
      <c r="H52" s="4">
        <v>0.09</v>
      </c>
    </row>
    <row r="53" spans="2:9">
      <c r="B53" s="1" t="s">
        <v>3297</v>
      </c>
      <c r="C53" s="9" t="s">
        <v>1841</v>
      </c>
      <c r="D53" s="1" t="s">
        <v>2142</v>
      </c>
      <c r="E53" s="1" t="s">
        <v>1429</v>
      </c>
      <c r="F53" s="4">
        <v>1285</v>
      </c>
      <c r="G53" s="4">
        <v>18.16</v>
      </c>
      <c r="H53" s="4">
        <v>7.0000000000000007E-2</v>
      </c>
    </row>
    <row r="54" spans="2:9">
      <c r="B54" s="1" t="s">
        <v>3214</v>
      </c>
      <c r="C54" s="9" t="s">
        <v>1841</v>
      </c>
      <c r="D54" s="1" t="s">
        <v>2127</v>
      </c>
      <c r="E54" s="1" t="s">
        <v>1224</v>
      </c>
      <c r="F54" s="4">
        <v>50</v>
      </c>
      <c r="G54" s="4">
        <v>0.66</v>
      </c>
      <c r="H54" s="4">
        <v>0</v>
      </c>
      <c r="I54" s="1" t="s">
        <v>1325</v>
      </c>
    </row>
    <row r="55" spans="2:9" ht="13">
      <c r="B55" s="2" t="s">
        <v>3346</v>
      </c>
      <c r="C55" s="9" t="s">
        <v>1841</v>
      </c>
      <c r="D55" s="1" t="s">
        <v>2127</v>
      </c>
      <c r="E55" s="1" t="s">
        <v>1224</v>
      </c>
      <c r="F55" s="4">
        <v>9450</v>
      </c>
      <c r="G55" s="4">
        <v>120.4</v>
      </c>
      <c r="H55" s="4">
        <v>0.46</v>
      </c>
    </row>
    <row r="56" spans="2:9">
      <c r="B56" s="1" t="s">
        <v>3347</v>
      </c>
      <c r="C56" s="9" t="s">
        <v>1841</v>
      </c>
      <c r="D56" s="1" t="s">
        <v>2106</v>
      </c>
      <c r="E56" s="1" t="s">
        <v>1208</v>
      </c>
      <c r="F56" s="4">
        <v>-31125</v>
      </c>
      <c r="G56" s="4">
        <v>-551.41</v>
      </c>
      <c r="H56" s="4">
        <v>-2.11</v>
      </c>
    </row>
    <row r="57" spans="2:9">
      <c r="B57" s="1" t="s">
        <v>3348</v>
      </c>
      <c r="C57" s="9" t="s">
        <v>1841</v>
      </c>
      <c r="D57" s="1" t="s">
        <v>2083</v>
      </c>
      <c r="E57" s="1" t="s">
        <v>2084</v>
      </c>
      <c r="F57" s="4">
        <v>-41200</v>
      </c>
      <c r="G57" s="4">
        <v>-619.9</v>
      </c>
      <c r="H57" s="4">
        <v>-2.37</v>
      </c>
    </row>
    <row r="58" spans="2:9">
      <c r="B58" s="1" t="s">
        <v>3349</v>
      </c>
      <c r="C58" s="9" t="s">
        <v>1841</v>
      </c>
      <c r="D58" s="1" t="s">
        <v>2079</v>
      </c>
      <c r="E58" s="1" t="s">
        <v>2080</v>
      </c>
      <c r="F58" s="4">
        <v>-49000</v>
      </c>
      <c r="G58" s="4">
        <v>-690.56</v>
      </c>
      <c r="H58" s="4">
        <v>-2.64</v>
      </c>
    </row>
    <row r="59" spans="2:9">
      <c r="B59" s="1" t="s">
        <v>3350</v>
      </c>
      <c r="C59" s="9" t="s">
        <v>1841</v>
      </c>
      <c r="D59" s="1" t="s">
        <v>2098</v>
      </c>
      <c r="E59" s="1" t="s">
        <v>1030</v>
      </c>
      <c r="F59" s="4">
        <v>-59400</v>
      </c>
      <c r="G59" s="4">
        <v>-732.58</v>
      </c>
      <c r="H59" s="4">
        <v>-2.8</v>
      </c>
    </row>
    <row r="60" spans="2:9">
      <c r="B60" s="1" t="s">
        <v>3351</v>
      </c>
      <c r="C60" s="9" t="s">
        <v>1841</v>
      </c>
      <c r="D60" s="1" t="s">
        <v>2194</v>
      </c>
      <c r="E60" s="1" t="s">
        <v>2262</v>
      </c>
      <c r="F60" s="4">
        <v>-68000</v>
      </c>
      <c r="G60" s="4">
        <v>-830.28</v>
      </c>
      <c r="H60" s="4">
        <v>-3.17</v>
      </c>
    </row>
    <row r="61" spans="2:9">
      <c r="B61" s="1" t="s">
        <v>3352</v>
      </c>
      <c r="C61" s="9" t="s">
        <v>1841</v>
      </c>
      <c r="D61" s="1" t="s">
        <v>2092</v>
      </c>
      <c r="E61" s="1" t="s">
        <v>2339</v>
      </c>
      <c r="F61" s="4">
        <v>-172800</v>
      </c>
      <c r="G61" s="4">
        <v>-937.01</v>
      </c>
      <c r="H61" s="4">
        <v>-3.58</v>
      </c>
    </row>
    <row r="62" spans="2:9">
      <c r="B62" s="1" t="s">
        <v>1331</v>
      </c>
      <c r="C62" s="9" t="s">
        <v>1841</v>
      </c>
      <c r="D62" s="1" t="s">
        <v>2077</v>
      </c>
      <c r="E62" s="1" t="s">
        <v>1205</v>
      </c>
      <c r="F62" s="4">
        <v>-120000</v>
      </c>
      <c r="G62" s="4">
        <v>-941.7</v>
      </c>
      <c r="H62" s="4">
        <v>-3.6</v>
      </c>
    </row>
    <row r="63" spans="2:9">
      <c r="B63" s="1" t="s">
        <v>3250</v>
      </c>
      <c r="C63" s="9" t="s">
        <v>1841</v>
      </c>
      <c r="D63" s="1" t="s">
        <v>2077</v>
      </c>
      <c r="E63" s="1" t="s">
        <v>2087</v>
      </c>
      <c r="F63" s="4">
        <v>-84375</v>
      </c>
      <c r="G63" s="4">
        <v>-1004.65</v>
      </c>
      <c r="H63" s="4">
        <v>-3.84</v>
      </c>
    </row>
    <row r="64" spans="2:9">
      <c r="B64" s="1" t="s">
        <v>3353</v>
      </c>
      <c r="C64" s="9" t="s">
        <v>1841</v>
      </c>
      <c r="D64" s="1" t="s">
        <v>2089</v>
      </c>
      <c r="E64" s="1" t="s">
        <v>2091</v>
      </c>
      <c r="F64" s="4">
        <v>-44100</v>
      </c>
      <c r="G64" s="4">
        <v>-1036.79</v>
      </c>
      <c r="H64" s="4">
        <v>-3.96</v>
      </c>
    </row>
    <row r="65" spans="2:8">
      <c r="B65" s="1" t="s">
        <v>3251</v>
      </c>
      <c r="C65" s="9" t="s">
        <v>1841</v>
      </c>
      <c r="D65" s="1" t="s">
        <v>2085</v>
      </c>
      <c r="E65" s="1" t="s">
        <v>2086</v>
      </c>
      <c r="F65" s="4">
        <v>-31200</v>
      </c>
      <c r="G65" s="4">
        <v>-1045.1099999999999</v>
      </c>
      <c r="H65" s="4">
        <v>-3.99</v>
      </c>
    </row>
    <row r="66" spans="2:8">
      <c r="B66" s="1" t="s">
        <v>3354</v>
      </c>
      <c r="C66" s="9" t="s">
        <v>1841</v>
      </c>
      <c r="D66" s="1" t="s">
        <v>2132</v>
      </c>
      <c r="E66" s="1" t="s">
        <v>2338</v>
      </c>
      <c r="F66" s="4">
        <v>-294000</v>
      </c>
      <c r="G66" s="4">
        <v>-1047.52</v>
      </c>
      <c r="H66" s="4">
        <v>-4</v>
      </c>
    </row>
    <row r="67" spans="2:8">
      <c r="B67" s="1" t="s">
        <v>3355</v>
      </c>
      <c r="C67" s="9" t="s">
        <v>1841</v>
      </c>
      <c r="D67" s="1" t="s">
        <v>2077</v>
      </c>
      <c r="E67" s="1" t="s">
        <v>2078</v>
      </c>
      <c r="F67" s="4">
        <v>-60500</v>
      </c>
      <c r="G67" s="4">
        <v>-1170.07</v>
      </c>
      <c r="H67" s="4">
        <v>-4.47</v>
      </c>
    </row>
    <row r="68" spans="2:8">
      <c r="B68" s="1" t="s">
        <v>3356</v>
      </c>
      <c r="C68" s="9" t="s">
        <v>1841</v>
      </c>
      <c r="D68" s="1" t="s">
        <v>2142</v>
      </c>
      <c r="E68" s="1" t="s">
        <v>2387</v>
      </c>
      <c r="F68" s="4">
        <v>-69825</v>
      </c>
      <c r="G68" s="4">
        <v>-1304.8900000000001</v>
      </c>
      <c r="H68" s="4">
        <v>-4.99</v>
      </c>
    </row>
    <row r="69" spans="2:8" ht="13">
      <c r="B69" s="2" t="s">
        <v>1844</v>
      </c>
      <c r="C69" s="12"/>
      <c r="D69" s="2"/>
      <c r="E69" s="2"/>
      <c r="F69" s="14"/>
      <c r="G69" s="14">
        <f>SUM(G15:G55)</f>
        <v>17424.77</v>
      </c>
      <c r="H69" s="14">
        <f>SUM(H15:H55)</f>
        <v>66.550000000000011</v>
      </c>
    </row>
    <row r="70" spans="2:8" ht="13">
      <c r="B70" s="2" t="s">
        <v>1192</v>
      </c>
    </row>
    <row r="71" spans="2:8">
      <c r="B71" s="1" t="s">
        <v>1707</v>
      </c>
      <c r="C71" s="9" t="s">
        <v>1841</v>
      </c>
      <c r="D71" s="1" t="s">
        <v>1842</v>
      </c>
      <c r="E71" s="1" t="s">
        <v>1682</v>
      </c>
      <c r="F71" s="4">
        <v>16590.731</v>
      </c>
      <c r="G71" s="4">
        <v>789.38</v>
      </c>
      <c r="H71" s="4">
        <v>3.02</v>
      </c>
    </row>
    <row r="72" spans="2:8">
      <c r="B72" s="1" t="s">
        <v>1719</v>
      </c>
      <c r="C72" s="9" t="s">
        <v>1841</v>
      </c>
      <c r="D72" s="1" t="s">
        <v>1842</v>
      </c>
      <c r="E72" s="1" t="s">
        <v>1683</v>
      </c>
      <c r="F72" s="4">
        <v>1055117.8970000001</v>
      </c>
      <c r="G72" s="4">
        <v>554.61</v>
      </c>
      <c r="H72" s="4">
        <v>2.12</v>
      </c>
    </row>
    <row r="73" spans="2:8" ht="13">
      <c r="B73" s="2" t="s">
        <v>1844</v>
      </c>
      <c r="C73" s="12"/>
      <c r="D73" s="2"/>
      <c r="E73" s="2"/>
      <c r="F73" s="14"/>
      <c r="G73" s="14">
        <f>SUM(G70:G72)</f>
        <v>1343.99</v>
      </c>
      <c r="H73" s="14">
        <f>SUM(H70:H72)</f>
        <v>5.1400000000000006</v>
      </c>
    </row>
    <row r="74" spans="2:8" ht="13">
      <c r="B74" s="2" t="s">
        <v>2449</v>
      </c>
      <c r="C74" s="12"/>
      <c r="D74" s="2"/>
      <c r="E74" s="2"/>
      <c r="F74" s="14"/>
      <c r="G74" s="14"/>
      <c r="H74" s="14"/>
    </row>
    <row r="75" spans="2:8" ht="13">
      <c r="B75" s="2" t="s">
        <v>2450</v>
      </c>
      <c r="C75" s="12"/>
      <c r="D75" s="2"/>
      <c r="E75" s="2"/>
      <c r="F75" s="14"/>
      <c r="G75" s="14"/>
      <c r="H75" s="14"/>
    </row>
    <row r="76" spans="2:8">
      <c r="B76" s="1" t="s">
        <v>1307</v>
      </c>
      <c r="C76" s="9" t="s">
        <v>1841</v>
      </c>
      <c r="D76" s="1" t="s">
        <v>2050</v>
      </c>
      <c r="F76" s="4">
        <v>1850</v>
      </c>
      <c r="G76" s="4">
        <v>1772</v>
      </c>
      <c r="H76" s="4">
        <v>6.77</v>
      </c>
    </row>
    <row r="77" spans="2:8" ht="13">
      <c r="B77" s="2" t="s">
        <v>2451</v>
      </c>
      <c r="C77" s="12"/>
      <c r="D77" s="2"/>
      <c r="E77" s="2"/>
      <c r="F77" s="14"/>
      <c r="G77" s="14"/>
      <c r="H77" s="14"/>
    </row>
    <row r="78" spans="2:8">
      <c r="B78" s="1" t="s">
        <v>1328</v>
      </c>
      <c r="C78" s="9" t="s">
        <v>1841</v>
      </c>
      <c r="D78" s="1" t="s">
        <v>2050</v>
      </c>
      <c r="F78" s="4">
        <v>-1850</v>
      </c>
      <c r="G78" s="4">
        <v>-1774.74</v>
      </c>
      <c r="H78" s="4">
        <v>-6.78</v>
      </c>
    </row>
    <row r="79" spans="2:8" ht="13">
      <c r="B79" s="2" t="s">
        <v>2452</v>
      </c>
      <c r="C79" s="12"/>
      <c r="D79" s="2"/>
      <c r="E79" s="2"/>
      <c r="F79" s="14"/>
      <c r="G79" s="14">
        <f>G76</f>
        <v>1772</v>
      </c>
      <c r="H79" s="14">
        <f>H76</f>
        <v>6.77</v>
      </c>
    </row>
    <row r="80" spans="2:8" ht="13">
      <c r="B80" s="10" t="s">
        <v>1835</v>
      </c>
      <c r="C80" s="11" t="s">
        <v>1836</v>
      </c>
      <c r="D80" s="10" t="s">
        <v>1946</v>
      </c>
      <c r="E80" s="10" t="s">
        <v>1838</v>
      </c>
      <c r="F80" s="13" t="s">
        <v>1848</v>
      </c>
      <c r="G80" s="13" t="s">
        <v>1849</v>
      </c>
      <c r="H80" s="13" t="s">
        <v>1850</v>
      </c>
    </row>
    <row r="81" spans="2:8" ht="13">
      <c r="B81" s="2" t="s">
        <v>1947</v>
      </c>
    </row>
    <row r="82" spans="2:8" ht="13">
      <c r="B82" s="2" t="s">
        <v>1840</v>
      </c>
    </row>
    <row r="83" spans="2:8" ht="13">
      <c r="B83" s="2" t="s">
        <v>1948</v>
      </c>
    </row>
    <row r="84" spans="2:8">
      <c r="B84" s="1" t="s">
        <v>2912</v>
      </c>
      <c r="C84" s="9">
        <v>6.37</v>
      </c>
      <c r="D84" s="1" t="s">
        <v>1950</v>
      </c>
      <c r="E84" s="1" t="s">
        <v>1336</v>
      </c>
      <c r="F84" s="4">
        <v>3000000</v>
      </c>
      <c r="G84" s="4">
        <v>3148.04</v>
      </c>
      <c r="H84" s="4">
        <v>12.03</v>
      </c>
    </row>
    <row r="85" spans="2:8">
      <c r="B85" s="1" t="s">
        <v>2915</v>
      </c>
      <c r="C85" s="9">
        <v>6.02</v>
      </c>
      <c r="D85" s="1" t="s">
        <v>1950</v>
      </c>
      <c r="E85" s="1" t="s">
        <v>2307</v>
      </c>
      <c r="F85" s="4">
        <v>500000</v>
      </c>
      <c r="G85" s="4">
        <v>513.4</v>
      </c>
      <c r="H85" s="4">
        <v>1.96</v>
      </c>
    </row>
    <row r="86" spans="2:8">
      <c r="B86" s="1" t="s">
        <v>2909</v>
      </c>
      <c r="C86" s="9">
        <v>6.01</v>
      </c>
      <c r="D86" s="1" t="s">
        <v>1950</v>
      </c>
      <c r="E86" s="1" t="s">
        <v>1685</v>
      </c>
      <c r="F86" s="4">
        <v>500000</v>
      </c>
      <c r="G86" s="4">
        <v>498</v>
      </c>
      <c r="H86" s="4">
        <v>1.9</v>
      </c>
    </row>
    <row r="87" spans="2:8" ht="13">
      <c r="B87" s="2" t="s">
        <v>1953</v>
      </c>
      <c r="C87" s="12"/>
      <c r="D87" s="2"/>
      <c r="E87" s="2"/>
      <c r="F87" s="14"/>
      <c r="G87" s="14">
        <f>SUM(G80:G86)</f>
        <v>4159.4400000000005</v>
      </c>
      <c r="H87" s="14">
        <f>SUM(H80:H86)</f>
        <v>15.889999999999999</v>
      </c>
    </row>
    <row r="88" spans="2:8" ht="13">
      <c r="B88" s="2" t="s">
        <v>2328</v>
      </c>
      <c r="C88" s="12"/>
      <c r="D88" s="2"/>
      <c r="E88" s="2"/>
      <c r="F88" s="14"/>
      <c r="G88" s="14">
        <v>110.49</v>
      </c>
      <c r="H88" s="14">
        <v>0.42</v>
      </c>
    </row>
    <row r="89" spans="2:8" ht="13">
      <c r="B89" s="2" t="s">
        <v>1846</v>
      </c>
      <c r="C89" s="12"/>
      <c r="D89" s="2"/>
      <c r="E89" s="2"/>
      <c r="F89" s="14"/>
      <c r="G89" s="14">
        <f>G88+G87+G79+G73+G69</f>
        <v>24810.690000000002</v>
      </c>
      <c r="H89" s="14">
        <f>H88+H87+H79+H73+H69</f>
        <v>94.77000000000001</v>
      </c>
    </row>
    <row r="90" spans="2:8" ht="13">
      <c r="B90" s="2" t="s">
        <v>2051</v>
      </c>
      <c r="C90" s="12"/>
      <c r="D90" s="2"/>
      <c r="E90" s="2"/>
      <c r="F90" s="14"/>
      <c r="G90" s="14">
        <f>G91-G89</f>
        <v>1362.9948796099961</v>
      </c>
      <c r="H90" s="14">
        <f>H91-H89</f>
        <v>5.2299999999999898</v>
      </c>
    </row>
    <row r="91" spans="2:8" ht="13">
      <c r="B91" s="2" t="s">
        <v>1853</v>
      </c>
      <c r="C91" s="12"/>
      <c r="D91" s="2"/>
      <c r="E91" s="2"/>
      <c r="F91" s="14"/>
      <c r="G91" s="14">
        <v>26173.684879609998</v>
      </c>
      <c r="H91" s="14">
        <v>100</v>
      </c>
    </row>
    <row r="92" spans="2:8">
      <c r="B92" s="1" t="s">
        <v>1854</v>
      </c>
    </row>
    <row r="93" spans="2:8" ht="13">
      <c r="B93" s="2" t="s">
        <v>1855</v>
      </c>
    </row>
    <row r="94" spans="2:8" ht="13">
      <c r="B94" s="2" t="s">
        <v>1856</v>
      </c>
      <c r="C94" s="9" t="s">
        <v>1857</v>
      </c>
    </row>
    <row r="95" spans="2:8" ht="13">
      <c r="B95" s="2" t="s">
        <v>1860</v>
      </c>
      <c r="C95" s="9" t="s">
        <v>1859</v>
      </c>
    </row>
    <row r="96" spans="2:8" ht="13">
      <c r="B96" s="2" t="s">
        <v>1861</v>
      </c>
      <c r="C96" s="9" t="s">
        <v>1859</v>
      </c>
    </row>
    <row r="97" spans="2:3" ht="13">
      <c r="B97" s="2" t="s">
        <v>1862</v>
      </c>
      <c r="C97" s="9" t="s">
        <v>1863</v>
      </c>
    </row>
    <row r="98" spans="2:3" ht="13">
      <c r="B98" s="2" t="s">
        <v>1686</v>
      </c>
      <c r="C98" s="12"/>
    </row>
    <row r="99" spans="2:3" ht="13">
      <c r="B99" s="2" t="s">
        <v>1687</v>
      </c>
      <c r="C99" s="12"/>
    </row>
    <row r="100" spans="2:3" ht="13">
      <c r="B100" s="2" t="s">
        <v>1688</v>
      </c>
      <c r="C100" s="12"/>
    </row>
    <row r="101" spans="2:3" ht="13">
      <c r="B101" s="2" t="s">
        <v>1689</v>
      </c>
      <c r="C101" s="12"/>
    </row>
    <row r="102" spans="2:3" ht="13">
      <c r="B102" s="2" t="s">
        <v>1690</v>
      </c>
      <c r="C102" s="12"/>
    </row>
    <row r="103" spans="2:3" ht="13">
      <c r="B103" s="2" t="s">
        <v>1691</v>
      </c>
      <c r="C103" s="12"/>
    </row>
    <row r="104" spans="2:3" ht="13">
      <c r="B104" s="2" t="s">
        <v>1692</v>
      </c>
      <c r="C104" s="12"/>
    </row>
    <row r="105" spans="2:3" ht="13">
      <c r="B105" s="2" t="s">
        <v>717</v>
      </c>
      <c r="C105" s="12"/>
    </row>
    <row r="106" spans="2:3" ht="13">
      <c r="B106" s="2" t="s">
        <v>718</v>
      </c>
      <c r="C106" s="12"/>
    </row>
    <row r="107" spans="2:3" ht="13">
      <c r="B107" s="2" t="s">
        <v>719</v>
      </c>
      <c r="C107" s="12"/>
    </row>
    <row r="108" spans="2:3" ht="13">
      <c r="B108" s="2" t="s">
        <v>720</v>
      </c>
      <c r="C108" s="12"/>
    </row>
    <row r="109" spans="2:3" ht="13">
      <c r="B109" s="2" t="s">
        <v>721</v>
      </c>
      <c r="C109" s="12"/>
    </row>
    <row r="110" spans="2:3" ht="13">
      <c r="B110" s="2" t="s">
        <v>722</v>
      </c>
      <c r="C110" s="12"/>
    </row>
    <row r="111" spans="2:3">
      <c r="B111" s="1" t="s">
        <v>2919</v>
      </c>
    </row>
    <row r="112" spans="2:3">
      <c r="B112" s="1" t="s">
        <v>2490</v>
      </c>
    </row>
    <row r="113" spans="2:4">
      <c r="B113" s="1" t="s">
        <v>2054</v>
      </c>
    </row>
    <row r="114" spans="2:4">
      <c r="B114" s="1" t="s">
        <v>2906</v>
      </c>
    </row>
    <row r="116" spans="2:4" ht="14.5">
      <c r="B116" s="37" t="s">
        <v>2055</v>
      </c>
      <c r="C116" s="39"/>
    </row>
    <row r="117" spans="2:4" ht="14.5">
      <c r="B117" s="37" t="s">
        <v>2056</v>
      </c>
      <c r="C117" s="40" t="s">
        <v>2057</v>
      </c>
    </row>
    <row r="118" spans="2:4" ht="14.5">
      <c r="B118" s="16" t="s">
        <v>2058</v>
      </c>
      <c r="C118" s="17">
        <v>558</v>
      </c>
    </row>
    <row r="119" spans="2:4" ht="14.5">
      <c r="B119" s="16" t="s">
        <v>2060</v>
      </c>
      <c r="C119" s="17">
        <v>0</v>
      </c>
    </row>
    <row r="120" spans="2:4" ht="14.5">
      <c r="B120" s="16" t="s">
        <v>2061</v>
      </c>
      <c r="C120" s="17">
        <v>3500</v>
      </c>
    </row>
    <row r="121" spans="2:4" ht="14.5">
      <c r="B121" s="16" t="s">
        <v>2062</v>
      </c>
      <c r="C121" s="17">
        <v>0</v>
      </c>
    </row>
    <row r="122" spans="2:4" ht="14.5">
      <c r="B122" s="16" t="s">
        <v>2063</v>
      </c>
      <c r="C122" s="17">
        <v>1344.0021936000001</v>
      </c>
    </row>
    <row r="123" spans="2:4" ht="14.5">
      <c r="B123" s="16" t="s">
        <v>2064</v>
      </c>
      <c r="C123" s="17">
        <v>0</v>
      </c>
    </row>
    <row r="124" spans="2:4" ht="14.5">
      <c r="B124" s="37" t="s">
        <v>2065</v>
      </c>
      <c r="C124" s="39">
        <v>5402.0021936000003</v>
      </c>
    </row>
    <row r="126" spans="2:4" ht="14.5">
      <c r="B126" s="16" t="s">
        <v>1882</v>
      </c>
      <c r="C126" s="17"/>
      <c r="D126" s="16"/>
    </row>
    <row r="127" spans="2:4" ht="29">
      <c r="B127" s="19" t="s">
        <v>1883</v>
      </c>
      <c r="C127" s="18" t="s">
        <v>1884</v>
      </c>
      <c r="D127" s="19" t="s">
        <v>1885</v>
      </c>
    </row>
    <row r="128" spans="2:4" ht="14.5">
      <c r="B128" s="16" t="s">
        <v>1859</v>
      </c>
      <c r="C128" s="17" t="s">
        <v>1859</v>
      </c>
      <c r="D128" s="16" t="s">
        <v>1859</v>
      </c>
    </row>
    <row r="130" spans="2:7" ht="13">
      <c r="B130" s="2" t="s">
        <v>1886</v>
      </c>
      <c r="C130" s="43">
        <v>45777</v>
      </c>
    </row>
    <row r="131" spans="2:7" ht="13">
      <c r="B131" s="20" t="s">
        <v>1887</v>
      </c>
      <c r="C131" s="24" t="s">
        <v>1888</v>
      </c>
      <c r="D131" s="20" t="s">
        <v>1889</v>
      </c>
      <c r="E131" s="20" t="s">
        <v>1890</v>
      </c>
      <c r="F131" s="25" t="s">
        <v>1891</v>
      </c>
      <c r="G131" s="14"/>
    </row>
    <row r="132" spans="2:7">
      <c r="B132" s="22" t="s">
        <v>3357</v>
      </c>
      <c r="C132" s="26">
        <v>-68000</v>
      </c>
      <c r="D132" s="22">
        <v>1259.56</v>
      </c>
      <c r="E132" s="22">
        <v>1221</v>
      </c>
      <c r="F132" s="23">
        <f>C124</f>
        <v>5402.0021936000003</v>
      </c>
    </row>
    <row r="133" spans="2:7">
      <c r="B133" s="22" t="s">
        <v>3358</v>
      </c>
      <c r="C133" s="26">
        <v>-172800</v>
      </c>
      <c r="D133" s="22">
        <v>569.70000000000005</v>
      </c>
      <c r="E133" s="22">
        <v>542.25</v>
      </c>
      <c r="F133" s="44"/>
    </row>
    <row r="134" spans="2:7">
      <c r="B134" s="22" t="s">
        <v>3359</v>
      </c>
      <c r="C134" s="26">
        <v>-59400</v>
      </c>
      <c r="D134" s="22">
        <v>1157.5999999999999</v>
      </c>
      <c r="E134" s="22">
        <v>1233.3</v>
      </c>
      <c r="F134" s="44"/>
    </row>
    <row r="135" spans="2:7">
      <c r="B135" s="22" t="s">
        <v>3256</v>
      </c>
      <c r="C135" s="26">
        <v>-84375</v>
      </c>
      <c r="D135" s="22">
        <v>1195.5899999999999</v>
      </c>
      <c r="E135" s="22">
        <v>1190.7</v>
      </c>
      <c r="F135" s="44"/>
    </row>
    <row r="136" spans="2:7">
      <c r="B136" s="22" t="s">
        <v>3360</v>
      </c>
      <c r="C136" s="26">
        <v>-69825</v>
      </c>
      <c r="D136" s="22">
        <v>1879.37</v>
      </c>
      <c r="E136" s="22">
        <v>1868.8</v>
      </c>
      <c r="F136" s="44"/>
    </row>
    <row r="137" spans="2:7">
      <c r="B137" s="22" t="s">
        <v>3361</v>
      </c>
      <c r="C137" s="26">
        <v>9450</v>
      </c>
      <c r="D137" s="22">
        <v>1275.3900000000001</v>
      </c>
      <c r="E137" s="22">
        <v>1274.0999999999999</v>
      </c>
      <c r="F137" s="44"/>
    </row>
    <row r="138" spans="2:7">
      <c r="B138" s="22" t="s">
        <v>3362</v>
      </c>
      <c r="C138" s="26">
        <v>-60500</v>
      </c>
      <c r="D138" s="22">
        <v>1917.56</v>
      </c>
      <c r="E138" s="22">
        <v>1934</v>
      </c>
      <c r="F138" s="44"/>
    </row>
    <row r="139" spans="2:7">
      <c r="B139" s="22" t="s">
        <v>3363</v>
      </c>
      <c r="C139" s="26">
        <v>-44100</v>
      </c>
      <c r="D139" s="22">
        <v>2380.48</v>
      </c>
      <c r="E139" s="22">
        <v>2351</v>
      </c>
      <c r="F139" s="44"/>
    </row>
    <row r="140" spans="2:7">
      <c r="B140" s="22" t="s">
        <v>3364</v>
      </c>
      <c r="C140" s="26">
        <v>-41200</v>
      </c>
      <c r="D140" s="22">
        <v>1421.19</v>
      </c>
      <c r="E140" s="22">
        <v>1504.6</v>
      </c>
      <c r="F140" s="44"/>
    </row>
    <row r="141" spans="2:7">
      <c r="B141" s="22" t="s">
        <v>3263</v>
      </c>
      <c r="C141" s="26">
        <v>-31200</v>
      </c>
      <c r="D141" s="22">
        <v>3274.73</v>
      </c>
      <c r="E141" s="22">
        <v>3349.7</v>
      </c>
      <c r="F141" s="44"/>
    </row>
    <row r="142" spans="2:7">
      <c r="B142" s="22" t="s">
        <v>3365</v>
      </c>
      <c r="C142" s="26">
        <v>-294000</v>
      </c>
      <c r="D142" s="22">
        <v>365.38</v>
      </c>
      <c r="E142" s="22">
        <v>356.3</v>
      </c>
      <c r="F142" s="44"/>
    </row>
    <row r="143" spans="2:7">
      <c r="B143" s="22" t="s">
        <v>3366</v>
      </c>
      <c r="C143" s="26">
        <v>-49000</v>
      </c>
      <c r="D143" s="22">
        <v>1266.82</v>
      </c>
      <c r="E143" s="22">
        <v>1409.3</v>
      </c>
      <c r="F143" s="44"/>
    </row>
    <row r="144" spans="2:7">
      <c r="B144" s="22" t="s">
        <v>3367</v>
      </c>
      <c r="C144" s="26">
        <v>-31125</v>
      </c>
      <c r="D144" s="22">
        <v>1589.93</v>
      </c>
      <c r="E144" s="22">
        <v>1771.6</v>
      </c>
      <c r="F144" s="44"/>
    </row>
    <row r="145" spans="2:6">
      <c r="B145" s="22" t="s">
        <v>1378</v>
      </c>
      <c r="C145" s="26">
        <v>-120000</v>
      </c>
      <c r="D145" s="22">
        <v>821.05</v>
      </c>
      <c r="E145" s="22">
        <v>784.75</v>
      </c>
      <c r="F145" s="45"/>
    </row>
    <row r="148" spans="2:6" ht="13">
      <c r="B148" s="2" t="s">
        <v>1892</v>
      </c>
      <c r="C148" s="149">
        <v>0.45519999999999999</v>
      </c>
    </row>
    <row r="149" spans="2:6" ht="13">
      <c r="B149" s="2"/>
    </row>
    <row r="150" spans="2:6" ht="13">
      <c r="B150" s="2" t="s">
        <v>1893</v>
      </c>
    </row>
    <row r="151" spans="2:6" ht="13">
      <c r="B151" s="20" t="s">
        <v>1894</v>
      </c>
      <c r="C151" s="24" t="s">
        <v>1895</v>
      </c>
      <c r="D151" s="2"/>
    </row>
    <row r="152" spans="2:6">
      <c r="B152" s="22" t="s">
        <v>3358</v>
      </c>
      <c r="C152" s="26">
        <v>26</v>
      </c>
    </row>
    <row r="153" spans="2:6">
      <c r="B153" s="22" t="s">
        <v>3368</v>
      </c>
      <c r="C153" s="26">
        <v>32</v>
      </c>
    </row>
    <row r="154" spans="2:6">
      <c r="B154" s="22" t="s">
        <v>3366</v>
      </c>
      <c r="C154" s="26">
        <v>86</v>
      </c>
    </row>
    <row r="155" spans="2:6">
      <c r="B155" s="22" t="s">
        <v>3369</v>
      </c>
      <c r="C155" s="26">
        <v>170</v>
      </c>
    </row>
    <row r="156" spans="2:6">
      <c r="B156" s="22" t="s">
        <v>3370</v>
      </c>
      <c r="C156" s="26">
        <v>218</v>
      </c>
    </row>
    <row r="157" spans="2:6">
      <c r="B157" s="22" t="s">
        <v>3371</v>
      </c>
      <c r="C157" s="26">
        <v>108</v>
      </c>
    </row>
    <row r="158" spans="2:6">
      <c r="B158" s="22" t="s">
        <v>3267</v>
      </c>
      <c r="C158" s="26">
        <v>135</v>
      </c>
    </row>
    <row r="159" spans="2:6">
      <c r="B159" s="22" t="s">
        <v>3372</v>
      </c>
      <c r="C159" s="26">
        <v>147</v>
      </c>
    </row>
    <row r="160" spans="2:6">
      <c r="B160" s="22" t="s">
        <v>3373</v>
      </c>
      <c r="C160" s="26">
        <v>110</v>
      </c>
    </row>
    <row r="161" spans="2:3">
      <c r="B161" s="22" t="s">
        <v>3374</v>
      </c>
      <c r="C161" s="26">
        <v>147</v>
      </c>
    </row>
    <row r="162" spans="2:3">
      <c r="B162" s="22" t="s">
        <v>3375</v>
      </c>
      <c r="C162" s="26">
        <v>32</v>
      </c>
    </row>
    <row r="163" spans="2:3">
      <c r="B163" s="22" t="s">
        <v>3376</v>
      </c>
      <c r="C163" s="26">
        <v>32</v>
      </c>
    </row>
    <row r="164" spans="2:3">
      <c r="B164" s="22" t="s">
        <v>3274</v>
      </c>
      <c r="C164" s="26">
        <v>208</v>
      </c>
    </row>
    <row r="165" spans="2:3">
      <c r="B165" s="22" t="s">
        <v>3377</v>
      </c>
      <c r="C165" s="26">
        <v>196</v>
      </c>
    </row>
    <row r="166" spans="2:3">
      <c r="B166" s="22" t="s">
        <v>3378</v>
      </c>
      <c r="C166" s="26">
        <v>184</v>
      </c>
    </row>
    <row r="167" spans="2:3">
      <c r="B167" s="22" t="s">
        <v>3379</v>
      </c>
      <c r="C167" s="26">
        <v>83</v>
      </c>
    </row>
    <row r="168" spans="2:3">
      <c r="B168" s="22" t="s">
        <v>1379</v>
      </c>
      <c r="C168" s="26">
        <v>160</v>
      </c>
    </row>
    <row r="170" spans="2:3" ht="13">
      <c r="B170" s="20" t="s">
        <v>1896</v>
      </c>
      <c r="C170" s="24" t="s">
        <v>1895</v>
      </c>
    </row>
    <row r="171" spans="2:3">
      <c r="B171" s="22" t="s">
        <v>3358</v>
      </c>
      <c r="C171" s="26">
        <v>26</v>
      </c>
    </row>
    <row r="172" spans="2:3">
      <c r="B172" s="22" t="s">
        <v>3368</v>
      </c>
      <c r="C172" s="26">
        <v>32</v>
      </c>
    </row>
    <row r="173" spans="2:3">
      <c r="B173" s="22" t="s">
        <v>3366</v>
      </c>
      <c r="C173" s="26">
        <v>86</v>
      </c>
    </row>
    <row r="174" spans="2:3">
      <c r="B174" s="22" t="s">
        <v>3369</v>
      </c>
      <c r="C174" s="26">
        <v>170</v>
      </c>
    </row>
    <row r="175" spans="2:3">
      <c r="B175" s="22" t="s">
        <v>3370</v>
      </c>
      <c r="C175" s="26">
        <v>218</v>
      </c>
    </row>
    <row r="176" spans="2:3">
      <c r="B176" s="22" t="s">
        <v>3371</v>
      </c>
      <c r="C176" s="26">
        <v>108</v>
      </c>
    </row>
    <row r="177" spans="2:3">
      <c r="B177" s="22" t="s">
        <v>3267</v>
      </c>
      <c r="C177" s="26">
        <v>135</v>
      </c>
    </row>
    <row r="178" spans="2:3">
      <c r="B178" s="22" t="s">
        <v>3372</v>
      </c>
      <c r="C178" s="26">
        <v>147</v>
      </c>
    </row>
    <row r="179" spans="2:3">
      <c r="B179" s="22" t="s">
        <v>3373</v>
      </c>
      <c r="C179" s="26">
        <v>110</v>
      </c>
    </row>
    <row r="180" spans="2:3">
      <c r="B180" s="22" t="s">
        <v>3374</v>
      </c>
      <c r="C180" s="26">
        <v>147</v>
      </c>
    </row>
    <row r="181" spans="2:3">
      <c r="B181" s="22" t="s">
        <v>3375</v>
      </c>
      <c r="C181" s="26">
        <v>32</v>
      </c>
    </row>
    <row r="182" spans="2:3">
      <c r="B182" s="22" t="s">
        <v>3376</v>
      </c>
      <c r="C182" s="26">
        <v>32</v>
      </c>
    </row>
    <row r="183" spans="2:3">
      <c r="B183" s="22" t="s">
        <v>3274</v>
      </c>
      <c r="C183" s="26">
        <v>208</v>
      </c>
    </row>
    <row r="184" spans="2:3">
      <c r="B184" s="22" t="s">
        <v>3377</v>
      </c>
      <c r="C184" s="26">
        <v>196</v>
      </c>
    </row>
    <row r="185" spans="2:3">
      <c r="B185" s="22" t="s">
        <v>3378</v>
      </c>
      <c r="C185" s="26">
        <v>184</v>
      </c>
    </row>
    <row r="186" spans="2:3">
      <c r="B186" s="22" t="s">
        <v>3379</v>
      </c>
      <c r="C186" s="26">
        <v>83</v>
      </c>
    </row>
    <row r="187" spans="2:3">
      <c r="B187" s="22" t="s">
        <v>1379</v>
      </c>
      <c r="C187" s="26">
        <v>160</v>
      </c>
    </row>
    <row r="190" spans="2:3" ht="13">
      <c r="B190" s="46" t="s">
        <v>1897</v>
      </c>
      <c r="C190" s="24" t="s">
        <v>1898</v>
      </c>
    </row>
    <row r="191" spans="2:3">
      <c r="B191" s="47" t="s">
        <v>3358</v>
      </c>
      <c r="C191" s="26">
        <v>13452884.640000001</v>
      </c>
    </row>
    <row r="192" spans="2:3">
      <c r="B192" s="47" t="s">
        <v>3368</v>
      </c>
      <c r="C192" s="26">
        <v>26525700</v>
      </c>
    </row>
    <row r="193" spans="2:3">
      <c r="B193" s="47" t="s">
        <v>3366</v>
      </c>
      <c r="C193" s="26">
        <v>60573199.149999999</v>
      </c>
    </row>
    <row r="194" spans="2:3">
      <c r="B194" s="47" t="s">
        <v>3369</v>
      </c>
      <c r="C194" s="26">
        <v>85109799.599999994</v>
      </c>
    </row>
    <row r="195" spans="2:3">
      <c r="B195" s="47" t="s">
        <v>3370</v>
      </c>
      <c r="C195" s="26">
        <v>111067564.31999999</v>
      </c>
    </row>
    <row r="196" spans="2:3">
      <c r="B196" s="47" t="s">
        <v>3371</v>
      </c>
      <c r="C196" s="26">
        <v>68324737.140000001</v>
      </c>
    </row>
    <row r="197" spans="2:3">
      <c r="B197" s="47" t="s">
        <v>3267</v>
      </c>
      <c r="C197" s="26">
        <v>100246815</v>
      </c>
    </row>
    <row r="198" spans="2:3">
      <c r="B198" s="47" t="s">
        <v>3372</v>
      </c>
      <c r="C198" s="26">
        <v>130383035.48</v>
      </c>
    </row>
    <row r="199" spans="2:3">
      <c r="B199" s="47" t="s">
        <v>3373</v>
      </c>
      <c r="C199" s="26">
        <v>115767575</v>
      </c>
    </row>
    <row r="200" spans="2:3">
      <c r="B200" s="47" t="s">
        <v>3374</v>
      </c>
      <c r="C200" s="26">
        <v>104300940.87</v>
      </c>
    </row>
    <row r="201" spans="2:3">
      <c r="B201" s="47" t="s">
        <v>3375</v>
      </c>
      <c r="C201" s="26">
        <v>18624600.32</v>
      </c>
    </row>
    <row r="202" spans="2:3">
      <c r="B202" s="47" t="s">
        <v>3376</v>
      </c>
      <c r="C202" s="26">
        <v>25042125.120000001</v>
      </c>
    </row>
    <row r="203" spans="2:3">
      <c r="B203" s="47" t="s">
        <v>3274</v>
      </c>
      <c r="C203" s="26">
        <v>101526240.01000001</v>
      </c>
    </row>
    <row r="204" spans="2:3">
      <c r="B204" s="47" t="s">
        <v>3377</v>
      </c>
      <c r="C204" s="26">
        <v>106733701.2</v>
      </c>
    </row>
    <row r="205" spans="2:3">
      <c r="B205" s="47" t="s">
        <v>3378</v>
      </c>
      <c r="C205" s="26">
        <v>115813050</v>
      </c>
    </row>
    <row r="206" spans="2:3">
      <c r="B206" s="47" t="s">
        <v>3379</v>
      </c>
      <c r="C206" s="26">
        <v>49175324.359999999</v>
      </c>
    </row>
    <row r="207" spans="2:3">
      <c r="B207" s="47" t="s">
        <v>1379</v>
      </c>
      <c r="C207" s="26">
        <v>98192964</v>
      </c>
    </row>
    <row r="208" spans="2:3" ht="13">
      <c r="C208" s="24">
        <f>SUM(C190:C207)</f>
        <v>1330860256.2099998</v>
      </c>
    </row>
    <row r="210" spans="2:3" ht="13">
      <c r="B210" s="46" t="s">
        <v>1899</v>
      </c>
      <c r="C210" s="24" t="s">
        <v>1898</v>
      </c>
    </row>
    <row r="211" spans="2:3">
      <c r="B211" s="47" t="s">
        <v>3358</v>
      </c>
      <c r="C211" s="26">
        <v>13330968.300000001</v>
      </c>
    </row>
    <row r="212" spans="2:3">
      <c r="B212" s="47" t="s">
        <v>3368</v>
      </c>
      <c r="C212" s="26">
        <v>25200525.120000001</v>
      </c>
    </row>
    <row r="213" spans="2:3">
      <c r="B213" s="47" t="s">
        <v>3366</v>
      </c>
      <c r="C213" s="26">
        <v>54473264.299999997</v>
      </c>
    </row>
    <row r="214" spans="2:3">
      <c r="B214" s="47" t="s">
        <v>3369</v>
      </c>
      <c r="C214" s="26">
        <v>80379903.200000003</v>
      </c>
    </row>
    <row r="215" spans="2:3">
      <c r="B215" s="47" t="s">
        <v>3370</v>
      </c>
      <c r="C215" s="26">
        <v>100436309.91</v>
      </c>
    </row>
    <row r="216" spans="2:3">
      <c r="B216" s="47" t="s">
        <v>3371</v>
      </c>
      <c r="C216" s="26">
        <v>70413942.060000002</v>
      </c>
    </row>
    <row r="217" spans="2:3">
      <c r="B217" s="47" t="s">
        <v>3267</v>
      </c>
      <c r="C217" s="26">
        <v>89781159.379999995</v>
      </c>
    </row>
    <row r="218" spans="2:3">
      <c r="B218" s="47" t="s">
        <v>3372</v>
      </c>
      <c r="C218" s="26">
        <v>119296745.66</v>
      </c>
    </row>
    <row r="219" spans="2:3">
      <c r="B219" s="47" t="s">
        <v>3373</v>
      </c>
      <c r="C219" s="26">
        <v>107775413.90000001</v>
      </c>
    </row>
    <row r="220" spans="2:3">
      <c r="B220" s="47" t="s">
        <v>3374</v>
      </c>
      <c r="C220" s="26">
        <v>99492448.859999999</v>
      </c>
    </row>
    <row r="221" spans="2:3">
      <c r="B221" s="47" t="s">
        <v>3375</v>
      </c>
      <c r="C221" s="26">
        <v>20293899.52</v>
      </c>
    </row>
    <row r="222" spans="2:3">
      <c r="B222" s="47" t="s">
        <v>3376</v>
      </c>
      <c r="C222" s="26">
        <v>24543442.559999999</v>
      </c>
    </row>
    <row r="223" spans="2:3">
      <c r="B223" s="47" t="s">
        <v>3274</v>
      </c>
      <c r="C223" s="26">
        <v>104697450</v>
      </c>
    </row>
    <row r="224" spans="2:3">
      <c r="B224" s="47" t="s">
        <v>3377</v>
      </c>
      <c r="C224" s="26">
        <v>101120917.8</v>
      </c>
    </row>
    <row r="225" spans="2:8">
      <c r="B225" s="47" t="s">
        <v>3378</v>
      </c>
      <c r="C225" s="26">
        <v>116619779.59999999</v>
      </c>
    </row>
    <row r="226" spans="2:8">
      <c r="B226" s="47" t="s">
        <v>3379</v>
      </c>
      <c r="C226" s="26">
        <v>47156100.899999999</v>
      </c>
    </row>
    <row r="227" spans="2:8">
      <c r="B227" s="47" t="s">
        <v>1379</v>
      </c>
      <c r="C227" s="26">
        <v>90555936</v>
      </c>
    </row>
    <row r="228" spans="2:8" ht="13">
      <c r="C228" s="24">
        <f>SUM(C210:C227)</f>
        <v>1265568207.0699999</v>
      </c>
    </row>
    <row r="231" spans="2:8" ht="13">
      <c r="B231" s="20" t="s">
        <v>1900</v>
      </c>
      <c r="C231" s="24">
        <f xml:space="preserve"> C228-C208</f>
        <v>-65292049.139999866</v>
      </c>
    </row>
    <row r="233" spans="2:8" s="28" customFormat="1" ht="14.5">
      <c r="B233" s="150" t="s">
        <v>3855</v>
      </c>
      <c r="C233" s="151">
        <v>45777</v>
      </c>
      <c r="D233" s="152"/>
      <c r="E233" s="152"/>
      <c r="F233" s="153"/>
    </row>
    <row r="234" spans="2:8" s="28" customFormat="1" ht="14.5">
      <c r="B234" s="32" t="s">
        <v>1887</v>
      </c>
      <c r="C234" s="154" t="s">
        <v>3856</v>
      </c>
      <c r="D234" s="155" t="s">
        <v>1889</v>
      </c>
      <c r="E234" s="154" t="s">
        <v>3857</v>
      </c>
      <c r="F234" s="32" t="s">
        <v>1891</v>
      </c>
    </row>
    <row r="235" spans="2:8" s="28" customFormat="1" ht="14.5">
      <c r="B235" s="16" t="s">
        <v>3859</v>
      </c>
      <c r="C235" s="156">
        <v>370</v>
      </c>
      <c r="D235" s="157">
        <v>95965.940499999997</v>
      </c>
      <c r="E235" s="157">
        <v>95784</v>
      </c>
      <c r="F235" s="214" t="s">
        <v>3858</v>
      </c>
      <c r="G235" s="186"/>
    </row>
    <row r="236" spans="2:8" s="28" customFormat="1" ht="14.5">
      <c r="B236" s="16" t="s">
        <v>3871</v>
      </c>
      <c r="C236" s="156">
        <v>-370</v>
      </c>
      <c r="D236" s="157">
        <v>91429.624299999996</v>
      </c>
      <c r="E236" s="157">
        <v>95932</v>
      </c>
      <c r="F236" s="214"/>
    </row>
    <row r="237" spans="2:8" s="28" customFormat="1" ht="14.5">
      <c r="B237" s="158" t="s">
        <v>3869</v>
      </c>
      <c r="C237" s="159"/>
      <c r="D237" s="159"/>
      <c r="E237" s="159"/>
      <c r="F237" s="160"/>
    </row>
    <row r="238" spans="2:8" s="28" customFormat="1" ht="14.5">
      <c r="C238" s="38"/>
      <c r="F238" s="64"/>
      <c r="H238" s="64"/>
    </row>
    <row r="239" spans="2:8" s="28" customFormat="1" ht="14.5">
      <c r="B239" s="161" t="s">
        <v>3860</v>
      </c>
      <c r="C239" s="162">
        <v>6.7699999999999996E-2</v>
      </c>
      <c r="F239" s="64"/>
    </row>
    <row r="240" spans="2:8" s="28" customFormat="1" ht="14.5">
      <c r="B240" s="161"/>
      <c r="C240" s="162"/>
      <c r="F240" s="64"/>
    </row>
    <row r="241" spans="2:8" s="28" customFormat="1" ht="14.5">
      <c r="B241" s="152" t="s">
        <v>3861</v>
      </c>
      <c r="C241" s="151">
        <v>45777</v>
      </c>
      <c r="D241" s="163"/>
      <c r="E241" s="164"/>
      <c r="F241" s="153"/>
    </row>
    <row r="242" spans="2:8" s="28" customFormat="1" ht="14.5">
      <c r="B242" s="165" t="s">
        <v>1887</v>
      </c>
      <c r="C242" s="165" t="s">
        <v>3862</v>
      </c>
      <c r="D242" s="166" t="s">
        <v>1889</v>
      </c>
      <c r="E242" s="167" t="s">
        <v>3857</v>
      </c>
      <c r="F242" s="67" t="s">
        <v>1891</v>
      </c>
    </row>
    <row r="243" spans="2:8" s="28" customFormat="1" ht="14.5">
      <c r="B243" s="16" t="s">
        <v>1859</v>
      </c>
      <c r="C243" s="16" t="s">
        <v>1859</v>
      </c>
      <c r="D243" s="16" t="s">
        <v>1859</v>
      </c>
      <c r="E243" s="16" t="s">
        <v>1859</v>
      </c>
      <c r="F243" s="168" t="s">
        <v>3858</v>
      </c>
    </row>
    <row r="244" spans="2:8" s="28" customFormat="1" ht="14.5">
      <c r="B244" s="158" t="s">
        <v>3870</v>
      </c>
      <c r="C244" s="159"/>
      <c r="D244" s="159"/>
      <c r="E244" s="159"/>
      <c r="F244" s="160"/>
    </row>
    <row r="245" spans="2:8" s="28" customFormat="1" ht="14.5">
      <c r="C245" s="38"/>
      <c r="F245" s="64"/>
    </row>
    <row r="246" spans="2:8" s="28" customFormat="1" ht="14.5">
      <c r="C246" s="38"/>
      <c r="F246" s="64"/>
    </row>
    <row r="247" spans="2:8" s="28" customFormat="1" ht="14.5">
      <c r="B247" s="169" t="s">
        <v>3863</v>
      </c>
      <c r="C247" s="170">
        <v>0</v>
      </c>
      <c r="F247" s="64"/>
    </row>
    <row r="248" spans="2:8" s="28" customFormat="1" ht="14.5">
      <c r="B248" s="161"/>
      <c r="C248" s="162"/>
      <c r="F248" s="64"/>
    </row>
    <row r="249" spans="2:8" s="28" customFormat="1" ht="14.5">
      <c r="B249" s="171" t="s">
        <v>3864</v>
      </c>
      <c r="C249" s="172" t="s">
        <v>3865</v>
      </c>
      <c r="F249" s="64"/>
    </row>
    <row r="250" spans="2:8" s="28" customFormat="1" ht="14.5">
      <c r="B250" s="173" t="s">
        <v>3872</v>
      </c>
      <c r="C250" s="174">
        <v>32</v>
      </c>
      <c r="F250" s="64"/>
    </row>
    <row r="251" spans="2:8" s="28" customFormat="1" ht="14.5">
      <c r="B251" s="173" t="s">
        <v>3873</v>
      </c>
      <c r="C251" s="174">
        <v>370</v>
      </c>
      <c r="F251" s="64"/>
    </row>
    <row r="252" spans="2:8" s="28" customFormat="1" ht="14.5">
      <c r="B252" s="42"/>
      <c r="C252" s="175"/>
    </row>
    <row r="253" spans="2:8" s="28" customFormat="1" ht="14.5">
      <c r="B253" s="171" t="s">
        <v>3866</v>
      </c>
      <c r="C253" s="172" t="s">
        <v>3865</v>
      </c>
    </row>
    <row r="254" spans="2:8" s="28" customFormat="1" ht="14.5">
      <c r="B254" s="173" t="s">
        <v>3872</v>
      </c>
      <c r="C254" s="174">
        <v>32</v>
      </c>
    </row>
    <row r="255" spans="2:8" s="28" customFormat="1" ht="14.5">
      <c r="B255" s="173" t="s">
        <v>3873</v>
      </c>
      <c r="C255" s="174">
        <v>370</v>
      </c>
    </row>
    <row r="256" spans="2:8" s="28" customFormat="1" ht="14.5">
      <c r="C256" s="38"/>
      <c r="F256" s="64"/>
      <c r="G256" s="64"/>
      <c r="H256" s="64"/>
    </row>
    <row r="257" spans="2:7" s="28" customFormat="1" ht="14.5">
      <c r="B257" s="171" t="s">
        <v>3867</v>
      </c>
      <c r="C257" s="172" t="s">
        <v>1910</v>
      </c>
    </row>
    <row r="258" spans="2:7" s="28" customFormat="1" ht="14.5">
      <c r="B258" s="173" t="s">
        <v>3872</v>
      </c>
      <c r="C258" s="174">
        <v>85715460</v>
      </c>
    </row>
    <row r="259" spans="2:7" s="28" customFormat="1" ht="14.5">
      <c r="B259" s="173" t="s">
        <v>3873</v>
      </c>
      <c r="C259" s="174">
        <v>173353870</v>
      </c>
    </row>
    <row r="260" spans="2:7" s="28" customFormat="1" ht="14.5">
      <c r="C260" s="177">
        <f>SUM(C258:C259)</f>
        <v>259069330</v>
      </c>
    </row>
    <row r="261" spans="2:7" s="28" customFormat="1" ht="14.5">
      <c r="C261" s="38"/>
    </row>
    <row r="262" spans="2:7" s="28" customFormat="1" ht="14.5">
      <c r="C262" s="38"/>
    </row>
    <row r="263" spans="2:7" s="28" customFormat="1" ht="14.5">
      <c r="B263" s="171" t="s">
        <v>3868</v>
      </c>
      <c r="C263" s="172" t="s">
        <v>1910</v>
      </c>
    </row>
    <row r="264" spans="2:7" s="28" customFormat="1" ht="14.5">
      <c r="B264" s="173" t="s">
        <v>3872</v>
      </c>
      <c r="C264" s="178">
        <v>92871420</v>
      </c>
    </row>
    <row r="265" spans="2:7" s="28" customFormat="1" ht="14.5">
      <c r="B265" s="173" t="s">
        <v>3873</v>
      </c>
      <c r="C265" s="178">
        <v>187594245.00999999</v>
      </c>
    </row>
    <row r="266" spans="2:7" s="28" customFormat="1" ht="14.5">
      <c r="C266" s="177">
        <f>SUM(C264:C265)</f>
        <v>280465665.00999999</v>
      </c>
      <c r="F266" s="64"/>
    </row>
    <row r="267" spans="2:7" s="28" customFormat="1" ht="14.5">
      <c r="C267" s="38"/>
      <c r="F267" s="179"/>
    </row>
    <row r="268" spans="2:7" s="28" customFormat="1" ht="14.5">
      <c r="B268" s="180" t="s">
        <v>1900</v>
      </c>
      <c r="C268" s="181">
        <f>C266-C260</f>
        <v>21396335.00999999</v>
      </c>
      <c r="D268" s="182"/>
      <c r="E268" s="183"/>
      <c r="F268" s="184"/>
    </row>
    <row r="269" spans="2:7" s="28" customFormat="1" ht="14.5">
      <c r="B269" s="150"/>
      <c r="C269" s="185"/>
      <c r="D269" s="182"/>
      <c r="E269" s="183"/>
      <c r="F269" s="184"/>
    </row>
    <row r="270" spans="2:7" ht="13">
      <c r="B270" s="20" t="s">
        <v>1901</v>
      </c>
      <c r="C270" s="21">
        <v>45777</v>
      </c>
      <c r="D270" s="22"/>
      <c r="E270" s="22"/>
      <c r="F270" s="23"/>
    </row>
    <row r="271" spans="2:7" ht="13">
      <c r="B271" s="20" t="s">
        <v>1887</v>
      </c>
      <c r="C271" s="24" t="s">
        <v>1888</v>
      </c>
      <c r="D271" s="20" t="s">
        <v>1889</v>
      </c>
      <c r="E271" s="20" t="s">
        <v>1890</v>
      </c>
      <c r="F271" s="25" t="s">
        <v>1891</v>
      </c>
      <c r="G271" s="14"/>
    </row>
    <row r="272" spans="2:7">
      <c r="B272" s="22" t="s">
        <v>1859</v>
      </c>
      <c r="C272" s="26" t="s">
        <v>1859</v>
      </c>
      <c r="D272" s="22" t="s">
        <v>1859</v>
      </c>
      <c r="E272" s="22" t="s">
        <v>1859</v>
      </c>
      <c r="F272" s="27" t="s">
        <v>1859</v>
      </c>
    </row>
    <row r="273" spans="2:4" ht="13">
      <c r="B273" s="2" t="s">
        <v>1892</v>
      </c>
    </row>
    <row r="274" spans="2:4" ht="13">
      <c r="B274" s="2"/>
    </row>
    <row r="275" spans="2:4" ht="13">
      <c r="B275" s="2" t="s">
        <v>1893</v>
      </c>
    </row>
    <row r="276" spans="2:4" ht="13">
      <c r="B276" s="20" t="s">
        <v>1894</v>
      </c>
      <c r="C276" s="24" t="s">
        <v>1895</v>
      </c>
      <c r="D276" s="2"/>
    </row>
    <row r="277" spans="2:4">
      <c r="B277" s="22" t="s">
        <v>1859</v>
      </c>
      <c r="C277" s="26" t="s">
        <v>1859</v>
      </c>
    </row>
    <row r="279" spans="2:4" ht="13">
      <c r="B279" s="20" t="s">
        <v>1896</v>
      </c>
      <c r="C279" s="24" t="s">
        <v>1895</v>
      </c>
    </row>
    <row r="280" spans="2:4">
      <c r="B280" s="22" t="s">
        <v>1859</v>
      </c>
      <c r="C280" s="26" t="s">
        <v>1859</v>
      </c>
    </row>
    <row r="282" spans="2:4" ht="13">
      <c r="B282" s="20" t="s">
        <v>1897</v>
      </c>
      <c r="C282" s="24" t="s">
        <v>1898</v>
      </c>
    </row>
    <row r="283" spans="2:4">
      <c r="B283" s="22" t="s">
        <v>1859</v>
      </c>
      <c r="C283" s="26" t="s">
        <v>1859</v>
      </c>
    </row>
    <row r="285" spans="2:4" ht="13">
      <c r="B285" s="20" t="s">
        <v>1899</v>
      </c>
      <c r="C285" s="24" t="s">
        <v>1898</v>
      </c>
    </row>
    <row r="286" spans="2:4">
      <c r="B286" s="22" t="s">
        <v>1859</v>
      </c>
      <c r="C286" s="26" t="s">
        <v>1859</v>
      </c>
    </row>
    <row r="288" spans="2:4" ht="13">
      <c r="B288" s="20" t="s">
        <v>1900</v>
      </c>
      <c r="C288" s="24" t="s">
        <v>1859</v>
      </c>
    </row>
    <row r="291" spans="2:80" ht="13">
      <c r="B291" s="2" t="s">
        <v>1902</v>
      </c>
    </row>
    <row r="293" spans="2:80" ht="13">
      <c r="B293" s="20" t="s">
        <v>1887</v>
      </c>
      <c r="C293" s="24" t="s">
        <v>1903</v>
      </c>
      <c r="D293" s="20" t="s">
        <v>1904</v>
      </c>
      <c r="E293" s="20" t="s">
        <v>1905</v>
      </c>
      <c r="F293" s="14"/>
    </row>
    <row r="294" spans="2:80">
      <c r="B294" s="22" t="s">
        <v>1859</v>
      </c>
      <c r="C294" s="26" t="s">
        <v>1859</v>
      </c>
      <c r="D294" s="22" t="s">
        <v>1859</v>
      </c>
      <c r="E294" s="22" t="s">
        <v>1859</v>
      </c>
    </row>
    <row r="297" spans="2:80" ht="13">
      <c r="B297" s="2" t="s">
        <v>1906</v>
      </c>
      <c r="C297" s="12" t="s">
        <v>1859</v>
      </c>
      <c r="D297" s="2"/>
      <c r="E297" s="2"/>
      <c r="F297" s="14"/>
      <c r="G297" s="14"/>
      <c r="H297" s="14"/>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row>
    <row r="299" spans="2:80" ht="13">
      <c r="B299" s="2" t="s">
        <v>1907</v>
      </c>
    </row>
    <row r="301" spans="2:80" ht="13">
      <c r="B301" s="20" t="s">
        <v>1908</v>
      </c>
      <c r="C301" s="24" t="s">
        <v>1895</v>
      </c>
      <c r="D301" s="2"/>
    </row>
    <row r="302" spans="2:80">
      <c r="B302" s="22" t="s">
        <v>1859</v>
      </c>
      <c r="C302" s="26" t="s">
        <v>1859</v>
      </c>
    </row>
    <row r="305" spans="2:80" ht="13">
      <c r="B305" s="20" t="s">
        <v>1909</v>
      </c>
      <c r="C305" s="24" t="s">
        <v>1910</v>
      </c>
      <c r="D305" s="2"/>
    </row>
    <row r="306" spans="2:80">
      <c r="B306" s="22" t="s">
        <v>1859</v>
      </c>
      <c r="C306" s="26" t="s">
        <v>1859</v>
      </c>
    </row>
    <row r="309" spans="2:80" ht="13">
      <c r="B309" s="2" t="s">
        <v>1911</v>
      </c>
    </row>
    <row r="312" spans="2:80" ht="13">
      <c r="B312" s="2" t="s">
        <v>1912</v>
      </c>
    </row>
    <row r="314" spans="2:80" ht="13">
      <c r="B314" s="20" t="s">
        <v>1887</v>
      </c>
      <c r="C314" s="24" t="s">
        <v>1913</v>
      </c>
      <c r="D314" s="20" t="s">
        <v>1903</v>
      </c>
      <c r="E314" s="20" t="s">
        <v>1904</v>
      </c>
      <c r="F314" s="25" t="s">
        <v>1905</v>
      </c>
      <c r="G314" s="14"/>
    </row>
    <row r="315" spans="2:80">
      <c r="B315" s="22" t="s">
        <v>1859</v>
      </c>
      <c r="C315" s="26" t="s">
        <v>1859</v>
      </c>
      <c r="D315" s="22" t="s">
        <v>1859</v>
      </c>
      <c r="E315" s="22" t="s">
        <v>1859</v>
      </c>
      <c r="F315" s="27" t="s">
        <v>1859</v>
      </c>
    </row>
    <row r="318" spans="2:80" ht="13">
      <c r="B318" s="2" t="s">
        <v>1906</v>
      </c>
      <c r="C318" s="12" t="s">
        <v>1859</v>
      </c>
      <c r="D318" s="2"/>
      <c r="E318" s="2"/>
      <c r="F318" s="14"/>
      <c r="G318" s="14"/>
      <c r="H318" s="14"/>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row>
    <row r="320" spans="2:80" ht="13">
      <c r="B320" s="2" t="s">
        <v>1907</v>
      </c>
    </row>
    <row r="322" spans="2:7" ht="13">
      <c r="B322" s="20" t="s">
        <v>1908</v>
      </c>
      <c r="C322" s="24" t="s">
        <v>1895</v>
      </c>
      <c r="D322" s="2"/>
    </row>
    <row r="323" spans="2:7">
      <c r="B323" s="22" t="s">
        <v>1859</v>
      </c>
      <c r="C323" s="26" t="s">
        <v>1859</v>
      </c>
    </row>
    <row r="326" spans="2:7" ht="13">
      <c r="B326" s="20" t="s">
        <v>1909</v>
      </c>
      <c r="C326" s="24" t="s">
        <v>1910</v>
      </c>
      <c r="D326" s="2"/>
    </row>
    <row r="327" spans="2:7">
      <c r="B327" s="22" t="s">
        <v>1859</v>
      </c>
      <c r="C327" s="26" t="s">
        <v>1859</v>
      </c>
    </row>
    <row r="330" spans="2:7" ht="13">
      <c r="B330" s="2" t="s">
        <v>1911</v>
      </c>
    </row>
    <row r="333" spans="2:7" ht="13">
      <c r="B333" s="2" t="s">
        <v>1914</v>
      </c>
    </row>
    <row r="334" spans="2:7" ht="13">
      <c r="B334" s="20" t="s">
        <v>1887</v>
      </c>
      <c r="C334" s="24" t="s">
        <v>1915</v>
      </c>
      <c r="D334" s="20" t="s">
        <v>1916</v>
      </c>
      <c r="E334" s="20" t="s">
        <v>1917</v>
      </c>
      <c r="F334" s="25" t="s">
        <v>1918</v>
      </c>
      <c r="G334" s="14"/>
    </row>
    <row r="335" spans="2:7">
      <c r="B335" s="22" t="s">
        <v>1859</v>
      </c>
      <c r="C335" s="26" t="s">
        <v>1859</v>
      </c>
      <c r="D335" s="22" t="s">
        <v>1859</v>
      </c>
      <c r="E335" s="22" t="s">
        <v>1859</v>
      </c>
      <c r="F335" s="27" t="s">
        <v>1859</v>
      </c>
    </row>
    <row r="336" spans="2:7">
      <c r="B336" s="1" t="s">
        <v>1919</v>
      </c>
    </row>
  </sheetData>
  <mergeCells count="4">
    <mergeCell ref="B1:E1"/>
    <mergeCell ref="C3:C7"/>
    <mergeCell ref="D3:D7"/>
    <mergeCell ref="F235:F236"/>
  </mergeCells>
  <phoneticPr fontId="0" type="noConversion"/>
  <conditionalFormatting sqref="B264:B265">
    <cfRule type="expression" dxfId="4" priority="2">
      <formula>#REF!="Total"</formula>
    </cfRule>
  </conditionalFormatting>
  <conditionalFormatting sqref="B250:C251">
    <cfRule type="expression" dxfId="3" priority="7">
      <formula>#REF!="Total"</formula>
    </cfRule>
  </conditionalFormatting>
  <conditionalFormatting sqref="B254:C255">
    <cfRule type="expression" dxfId="2" priority="5">
      <formula>#REF!="Total"</formula>
    </cfRule>
  </conditionalFormatting>
  <conditionalFormatting sqref="B258:C259">
    <cfRule type="expression" dxfId="1" priority="3">
      <formula>#REF!="Total"</formula>
    </cfRule>
  </conditionalFormatting>
  <conditionalFormatting sqref="B243:E243">
    <cfRule type="expression" dxfId="0" priority="12">
      <formula>#REF!="Total"</formula>
    </cfRule>
  </conditionalFormatting>
  <hyperlinks>
    <hyperlink ref="A1" location="Index!A1" display="Index" xr:uid="{B7662784-D6F5-44B6-AEB1-9D801806AE0E}"/>
  </hyperlinks>
  <pageMargins left="0.75" right="0.75" top="1" bottom="1" header="0.5" footer="0.5"/>
  <headerFooter alignWithMargins="0"/>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60B5A-1DFD-49E3-AC02-D480DDC8E175}">
  <sheetPr codeName="Sheet26"/>
  <dimension ref="A1:CB182"/>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9.81640625" style="1" customWidth="1"/>
    <col min="6" max="6" width="29" style="4" bestFit="1" customWidth="1"/>
    <col min="7" max="7" width="18.1796875" style="4" bestFit="1" customWidth="1"/>
    <col min="8" max="8" width="9.1796875" style="4" bestFit="1"/>
    <col min="9" max="16384" width="9.1796875" style="1"/>
  </cols>
  <sheetData>
    <row r="1" spans="1:9" ht="13">
      <c r="A1" s="3" t="s">
        <v>1693</v>
      </c>
      <c r="B1" s="206" t="s">
        <v>1746</v>
      </c>
      <c r="C1" s="206"/>
      <c r="D1" s="206"/>
      <c r="E1" s="206"/>
    </row>
    <row r="3" spans="1:9" ht="14.5">
      <c r="B3" s="5" t="s">
        <v>723</v>
      </c>
      <c r="C3" s="207"/>
      <c r="D3" s="208"/>
      <c r="E3" s="6"/>
    </row>
    <row r="4" spans="1:9" ht="14.5">
      <c r="B4" s="7" t="s">
        <v>724</v>
      </c>
      <c r="C4" s="207"/>
      <c r="D4" s="208"/>
      <c r="E4" s="6"/>
    </row>
    <row r="5" spans="1:9" ht="14.5">
      <c r="B5" s="29" t="s">
        <v>1829</v>
      </c>
      <c r="C5" s="207"/>
      <c r="D5" s="208"/>
      <c r="E5" s="6"/>
    </row>
    <row r="6" spans="1:9" ht="14.5">
      <c r="B6" s="29" t="s">
        <v>1830</v>
      </c>
      <c r="C6" s="207"/>
      <c r="D6" s="208"/>
      <c r="E6" s="6"/>
    </row>
    <row r="7" spans="1:9" ht="29">
      <c r="B7" s="7" t="s">
        <v>725</v>
      </c>
      <c r="C7" s="207"/>
      <c r="D7" s="208"/>
      <c r="E7" s="6"/>
    </row>
    <row r="8" spans="1:9" ht="29">
      <c r="B8" s="7" t="s">
        <v>1832</v>
      </c>
      <c r="C8" s="8" t="s">
        <v>1833</v>
      </c>
      <c r="D8" s="8" t="s">
        <v>1834</v>
      </c>
      <c r="E8" s="6"/>
    </row>
    <row r="10" spans="1:9">
      <c r="B10" s="1" t="s">
        <v>1847</v>
      </c>
    </row>
    <row r="12" spans="1:9" ht="13">
      <c r="B12" s="10" t="s">
        <v>1835</v>
      </c>
      <c r="C12" s="11" t="s">
        <v>1836</v>
      </c>
      <c r="D12" s="10" t="s">
        <v>1837</v>
      </c>
      <c r="E12" s="10" t="s">
        <v>1838</v>
      </c>
      <c r="F12" s="13" t="s">
        <v>1848</v>
      </c>
      <c r="G12" s="13" t="s">
        <v>1849</v>
      </c>
      <c r="H12" s="13" t="s">
        <v>1850</v>
      </c>
      <c r="I12" s="2" t="s">
        <v>1851</v>
      </c>
    </row>
    <row r="13" spans="1:9" ht="13">
      <c r="B13" s="2" t="s">
        <v>1839</v>
      </c>
    </row>
    <row r="14" spans="1:9" ht="13">
      <c r="B14" s="2" t="s">
        <v>1840</v>
      </c>
    </row>
    <row r="15" spans="1:9">
      <c r="B15" s="1" t="s">
        <v>2618</v>
      </c>
      <c r="C15" s="9" t="s">
        <v>1841</v>
      </c>
      <c r="D15" s="1" t="s">
        <v>2077</v>
      </c>
      <c r="E15" s="1" t="s">
        <v>2078</v>
      </c>
      <c r="F15" s="4">
        <v>3843000</v>
      </c>
      <c r="G15" s="4">
        <v>73977.75</v>
      </c>
      <c r="H15" s="4">
        <v>8.99</v>
      </c>
    </row>
    <row r="16" spans="1:9">
      <c r="B16" s="1" t="s">
        <v>3030</v>
      </c>
      <c r="C16" s="9" t="s">
        <v>1841</v>
      </c>
      <c r="D16" s="1" t="s">
        <v>2079</v>
      </c>
      <c r="E16" s="1" t="s">
        <v>2341</v>
      </c>
      <c r="F16" s="4">
        <v>13330000</v>
      </c>
      <c r="G16" s="4">
        <v>41329.67</v>
      </c>
      <c r="H16" s="4">
        <v>5.0199999999999996</v>
      </c>
    </row>
    <row r="17" spans="2:8">
      <c r="B17" s="1" t="s">
        <v>3039</v>
      </c>
      <c r="C17" s="9" t="s">
        <v>1841</v>
      </c>
      <c r="D17" s="1" t="s">
        <v>2353</v>
      </c>
      <c r="E17" s="1" t="s">
        <v>2354</v>
      </c>
      <c r="F17" s="4">
        <v>9720000</v>
      </c>
      <c r="G17" s="4">
        <v>37451.160000000003</v>
      </c>
      <c r="H17" s="4">
        <v>4.55</v>
      </c>
    </row>
    <row r="18" spans="2:8">
      <c r="B18" s="1" t="s">
        <v>2943</v>
      </c>
      <c r="C18" s="9" t="s">
        <v>1841</v>
      </c>
      <c r="D18" s="1" t="s">
        <v>2077</v>
      </c>
      <c r="E18" s="1" t="s">
        <v>2082</v>
      </c>
      <c r="F18" s="4">
        <v>1540000</v>
      </c>
      <c r="G18" s="4">
        <v>34004.74</v>
      </c>
      <c r="H18" s="4">
        <v>4.13</v>
      </c>
    </row>
    <row r="19" spans="2:8">
      <c r="B19" s="1" t="s">
        <v>2630</v>
      </c>
      <c r="C19" s="9" t="s">
        <v>1841</v>
      </c>
      <c r="D19" s="1" t="s">
        <v>2077</v>
      </c>
      <c r="E19" s="1" t="s">
        <v>2081</v>
      </c>
      <c r="F19" s="4">
        <v>2250000</v>
      </c>
      <c r="G19" s="4">
        <v>32107.5</v>
      </c>
      <c r="H19" s="4">
        <v>3.9</v>
      </c>
    </row>
    <row r="20" spans="2:8">
      <c r="B20" s="1" t="s">
        <v>2626</v>
      </c>
      <c r="C20" s="9" t="s">
        <v>1841</v>
      </c>
      <c r="D20" s="1" t="s">
        <v>2101</v>
      </c>
      <c r="E20" s="1" t="s">
        <v>2187</v>
      </c>
      <c r="F20" s="4">
        <v>1257971</v>
      </c>
      <c r="G20" s="4">
        <v>30891.99</v>
      </c>
      <c r="H20" s="4">
        <v>3.75</v>
      </c>
    </row>
    <row r="21" spans="2:8">
      <c r="B21" s="1" t="s">
        <v>2965</v>
      </c>
      <c r="C21" s="9" t="s">
        <v>1841</v>
      </c>
      <c r="D21" s="1" t="s">
        <v>2142</v>
      </c>
      <c r="E21" s="1" t="s">
        <v>2143</v>
      </c>
      <c r="F21" s="4">
        <v>7200000</v>
      </c>
      <c r="G21" s="4">
        <v>29390.400000000001</v>
      </c>
      <c r="H21" s="4">
        <v>3.57</v>
      </c>
    </row>
    <row r="22" spans="2:8">
      <c r="B22" s="1" t="s">
        <v>2642</v>
      </c>
      <c r="C22" s="9" t="s">
        <v>1841</v>
      </c>
      <c r="D22" s="1" t="s">
        <v>2104</v>
      </c>
      <c r="E22" s="1" t="s">
        <v>2275</v>
      </c>
      <c r="F22" s="4">
        <v>1323000</v>
      </c>
      <c r="G22" s="4">
        <v>28707.78</v>
      </c>
      <c r="H22" s="4">
        <v>3.49</v>
      </c>
    </row>
    <row r="23" spans="2:8">
      <c r="B23" s="1" t="s">
        <v>2620</v>
      </c>
      <c r="C23" s="9" t="s">
        <v>1841</v>
      </c>
      <c r="D23" s="1" t="s">
        <v>2089</v>
      </c>
      <c r="E23" s="1" t="s">
        <v>2090</v>
      </c>
      <c r="F23" s="4">
        <v>6660000</v>
      </c>
      <c r="G23" s="4">
        <v>28358.28</v>
      </c>
      <c r="H23" s="4">
        <v>3.45</v>
      </c>
    </row>
    <row r="24" spans="2:8">
      <c r="B24" s="1" t="s">
        <v>3027</v>
      </c>
      <c r="C24" s="9" t="s">
        <v>1841</v>
      </c>
      <c r="D24" s="1" t="s">
        <v>2132</v>
      </c>
      <c r="E24" s="1" t="s">
        <v>2338</v>
      </c>
      <c r="F24" s="4">
        <v>7785000</v>
      </c>
      <c r="G24" s="4">
        <v>27601.72</v>
      </c>
      <c r="H24" s="4">
        <v>3.35</v>
      </c>
    </row>
    <row r="25" spans="2:8">
      <c r="B25" s="1" t="s">
        <v>2950</v>
      </c>
      <c r="C25" s="9" t="s">
        <v>1841</v>
      </c>
      <c r="D25" s="1" t="s">
        <v>2098</v>
      </c>
      <c r="E25" s="1" t="s">
        <v>2099</v>
      </c>
      <c r="F25" s="4">
        <v>2295000</v>
      </c>
      <c r="G25" s="4">
        <v>27170.51</v>
      </c>
      <c r="H25" s="4">
        <v>3.3</v>
      </c>
    </row>
    <row r="26" spans="2:8">
      <c r="B26" s="1" t="s">
        <v>3153</v>
      </c>
      <c r="C26" s="9" t="s">
        <v>1841</v>
      </c>
      <c r="D26" s="1" t="s">
        <v>2104</v>
      </c>
      <c r="E26" s="1" t="s">
        <v>1056</v>
      </c>
      <c r="F26" s="4">
        <v>4410000</v>
      </c>
      <c r="G26" s="4">
        <v>26975.97</v>
      </c>
      <c r="H26" s="4">
        <v>3.28</v>
      </c>
    </row>
    <row r="27" spans="2:8">
      <c r="B27" s="1" t="s">
        <v>3197</v>
      </c>
      <c r="C27" s="9" t="s">
        <v>1841</v>
      </c>
      <c r="D27" s="1" t="s">
        <v>2083</v>
      </c>
      <c r="E27" s="1" t="s">
        <v>1175</v>
      </c>
      <c r="F27" s="4">
        <v>10980000</v>
      </c>
      <c r="G27" s="4">
        <v>26516.7</v>
      </c>
      <c r="H27" s="4">
        <v>3.22</v>
      </c>
    </row>
    <row r="28" spans="2:8">
      <c r="B28" s="1" t="s">
        <v>3218</v>
      </c>
      <c r="C28" s="9" t="s">
        <v>1841</v>
      </c>
      <c r="D28" s="1" t="s">
        <v>2127</v>
      </c>
      <c r="E28" s="1" t="s">
        <v>1230</v>
      </c>
      <c r="F28" s="4">
        <v>3743710</v>
      </c>
      <c r="G28" s="4">
        <v>24437.07</v>
      </c>
      <c r="H28" s="4">
        <v>2.97</v>
      </c>
    </row>
    <row r="29" spans="2:8">
      <c r="B29" s="1" t="s">
        <v>3225</v>
      </c>
      <c r="C29" s="9" t="s">
        <v>1841</v>
      </c>
      <c r="D29" s="1" t="s">
        <v>2104</v>
      </c>
      <c r="E29" s="1" t="s">
        <v>1279</v>
      </c>
      <c r="F29" s="4">
        <v>2238166</v>
      </c>
      <c r="G29" s="4">
        <v>22609.95</v>
      </c>
      <c r="H29" s="4">
        <v>2.75</v>
      </c>
    </row>
    <row r="30" spans="2:8">
      <c r="B30" s="1" t="s">
        <v>2655</v>
      </c>
      <c r="C30" s="9" t="s">
        <v>1841</v>
      </c>
      <c r="D30" s="1" t="s">
        <v>2127</v>
      </c>
      <c r="E30" s="1" t="s">
        <v>2128</v>
      </c>
      <c r="F30" s="4">
        <v>2053547</v>
      </c>
      <c r="G30" s="4">
        <v>20931.8</v>
      </c>
      <c r="H30" s="4">
        <v>2.54</v>
      </c>
    </row>
    <row r="31" spans="2:8">
      <c r="B31" s="1" t="s">
        <v>3044</v>
      </c>
      <c r="C31" s="9" t="s">
        <v>1841</v>
      </c>
      <c r="D31" s="1" t="s">
        <v>2132</v>
      </c>
      <c r="E31" s="1" t="s">
        <v>2359</v>
      </c>
      <c r="F31" s="4">
        <v>6570000</v>
      </c>
      <c r="G31" s="4">
        <v>20199.47</v>
      </c>
      <c r="H31" s="4">
        <v>2.4500000000000002</v>
      </c>
    </row>
    <row r="32" spans="2:8">
      <c r="B32" s="1" t="s">
        <v>3209</v>
      </c>
      <c r="C32" s="9" t="s">
        <v>1841</v>
      </c>
      <c r="D32" s="1" t="s">
        <v>2104</v>
      </c>
      <c r="E32" s="1" t="s">
        <v>1209</v>
      </c>
      <c r="F32" s="4">
        <v>4273000</v>
      </c>
      <c r="G32" s="4">
        <v>17408.2</v>
      </c>
      <c r="H32" s="4">
        <v>2.12</v>
      </c>
    </row>
    <row r="33" spans="2:8">
      <c r="B33" s="1" t="s">
        <v>2624</v>
      </c>
      <c r="C33" s="9" t="s">
        <v>1841</v>
      </c>
      <c r="D33" s="1" t="s">
        <v>2149</v>
      </c>
      <c r="E33" s="1" t="s">
        <v>2257</v>
      </c>
      <c r="F33" s="4">
        <v>7290000</v>
      </c>
      <c r="G33" s="4">
        <v>16950.71</v>
      </c>
      <c r="H33" s="4">
        <v>2.06</v>
      </c>
    </row>
    <row r="34" spans="2:8">
      <c r="B34" s="1" t="s">
        <v>2621</v>
      </c>
      <c r="C34" s="9" t="s">
        <v>1841</v>
      </c>
      <c r="D34" s="1" t="s">
        <v>2083</v>
      </c>
      <c r="E34" s="1" t="s">
        <v>2088</v>
      </c>
      <c r="F34" s="4">
        <v>486000</v>
      </c>
      <c r="G34" s="4">
        <v>16784.98</v>
      </c>
      <c r="H34" s="4">
        <v>2.04</v>
      </c>
    </row>
    <row r="35" spans="2:8">
      <c r="B35" s="1" t="s">
        <v>2658</v>
      </c>
      <c r="C35" s="9" t="s">
        <v>1841</v>
      </c>
      <c r="D35" s="1" t="s">
        <v>2286</v>
      </c>
      <c r="E35" s="1" t="s">
        <v>2287</v>
      </c>
      <c r="F35" s="4">
        <v>432000</v>
      </c>
      <c r="G35" s="4">
        <v>16534.37</v>
      </c>
      <c r="H35" s="4">
        <v>2.0099999999999998</v>
      </c>
    </row>
    <row r="36" spans="2:8">
      <c r="B36" s="1" t="s">
        <v>3160</v>
      </c>
      <c r="C36" s="9" t="s">
        <v>1841</v>
      </c>
      <c r="D36" s="1" t="s">
        <v>2077</v>
      </c>
      <c r="E36" s="1" t="s">
        <v>1087</v>
      </c>
      <c r="F36" s="4">
        <v>8100000</v>
      </c>
      <c r="G36" s="4">
        <v>15931.08</v>
      </c>
      <c r="H36" s="4">
        <v>1.94</v>
      </c>
    </row>
    <row r="37" spans="2:8">
      <c r="B37" s="1" t="s">
        <v>3380</v>
      </c>
      <c r="C37" s="9" t="s">
        <v>1841</v>
      </c>
      <c r="D37" s="1" t="s">
        <v>2109</v>
      </c>
      <c r="E37" s="1" t="s">
        <v>726</v>
      </c>
      <c r="F37" s="4">
        <v>439018</v>
      </c>
      <c r="G37" s="4">
        <v>14628.08</v>
      </c>
      <c r="H37" s="4">
        <v>1.78</v>
      </c>
    </row>
    <row r="38" spans="2:8">
      <c r="B38" s="1" t="s">
        <v>3014</v>
      </c>
      <c r="C38" s="9" t="s">
        <v>1841</v>
      </c>
      <c r="D38" s="1" t="s">
        <v>2098</v>
      </c>
      <c r="E38" s="1" t="s">
        <v>2233</v>
      </c>
      <c r="F38" s="4">
        <v>1692000</v>
      </c>
      <c r="G38" s="4">
        <v>14397.23</v>
      </c>
      <c r="H38" s="4">
        <v>1.75</v>
      </c>
    </row>
    <row r="39" spans="2:8">
      <c r="B39" s="1" t="s">
        <v>3217</v>
      </c>
      <c r="C39" s="9" t="s">
        <v>1841</v>
      </c>
      <c r="D39" s="1" t="s">
        <v>2127</v>
      </c>
      <c r="E39" s="1" t="s">
        <v>1229</v>
      </c>
      <c r="F39" s="4">
        <v>576000</v>
      </c>
      <c r="G39" s="4">
        <v>13318.85</v>
      </c>
      <c r="H39" s="4">
        <v>1.62</v>
      </c>
    </row>
    <row r="40" spans="2:8">
      <c r="B40" s="1" t="s">
        <v>3381</v>
      </c>
      <c r="C40" s="9" t="s">
        <v>1841</v>
      </c>
      <c r="D40" s="1" t="s">
        <v>2279</v>
      </c>
      <c r="E40" s="1" t="s">
        <v>727</v>
      </c>
      <c r="F40" s="4">
        <v>1945000</v>
      </c>
      <c r="G40" s="4">
        <v>12076.51</v>
      </c>
      <c r="H40" s="4">
        <v>1.47</v>
      </c>
    </row>
    <row r="41" spans="2:8">
      <c r="B41" s="1" t="s">
        <v>3114</v>
      </c>
      <c r="C41" s="9" t="s">
        <v>1841</v>
      </c>
      <c r="D41" s="1" t="s">
        <v>2286</v>
      </c>
      <c r="E41" s="1" t="s">
        <v>1025</v>
      </c>
      <c r="F41" s="4">
        <v>147664</v>
      </c>
      <c r="G41" s="4">
        <v>11857.42</v>
      </c>
      <c r="H41" s="4">
        <v>1.44</v>
      </c>
    </row>
    <row r="42" spans="2:8">
      <c r="B42" s="1" t="s">
        <v>3159</v>
      </c>
      <c r="C42" s="9" t="s">
        <v>1841</v>
      </c>
      <c r="D42" s="1" t="s">
        <v>2160</v>
      </c>
      <c r="E42" s="1" t="s">
        <v>1074</v>
      </c>
      <c r="F42" s="4">
        <v>761244</v>
      </c>
      <c r="G42" s="4">
        <v>11626.48</v>
      </c>
      <c r="H42" s="4">
        <v>1.41</v>
      </c>
    </row>
    <row r="43" spans="2:8">
      <c r="B43" s="1" t="s">
        <v>3237</v>
      </c>
      <c r="C43" s="9" t="s">
        <v>1841</v>
      </c>
      <c r="D43" s="1" t="s">
        <v>2094</v>
      </c>
      <c r="E43" s="1" t="s">
        <v>1295</v>
      </c>
      <c r="F43" s="4">
        <v>4517029</v>
      </c>
      <c r="G43" s="4">
        <v>10495.77</v>
      </c>
      <c r="H43" s="4">
        <v>1.28</v>
      </c>
    </row>
    <row r="44" spans="2:8">
      <c r="B44" s="1" t="s">
        <v>2640</v>
      </c>
      <c r="C44" s="9" t="s">
        <v>1841</v>
      </c>
      <c r="D44" s="1" t="s">
        <v>2270</v>
      </c>
      <c r="E44" s="1" t="s">
        <v>2271</v>
      </c>
      <c r="F44" s="4">
        <v>2510000</v>
      </c>
      <c r="G44" s="4">
        <v>10309.83</v>
      </c>
      <c r="H44" s="4">
        <v>1.25</v>
      </c>
    </row>
    <row r="45" spans="2:8">
      <c r="B45" s="1" t="s">
        <v>3244</v>
      </c>
      <c r="C45" s="9" t="s">
        <v>1841</v>
      </c>
      <c r="D45" s="1" t="s">
        <v>2092</v>
      </c>
      <c r="E45" s="1" t="s">
        <v>1324</v>
      </c>
      <c r="F45" s="4">
        <v>515940</v>
      </c>
      <c r="G45" s="4">
        <v>9740.9500000000007</v>
      </c>
      <c r="H45" s="4">
        <v>1.18</v>
      </c>
    </row>
    <row r="46" spans="2:8">
      <c r="B46" s="1" t="s">
        <v>3326</v>
      </c>
      <c r="C46" s="9" t="s">
        <v>1841</v>
      </c>
      <c r="D46" s="1" t="s">
        <v>2201</v>
      </c>
      <c r="E46" s="1" t="s">
        <v>1515</v>
      </c>
      <c r="F46" s="4">
        <v>883320</v>
      </c>
      <c r="G46" s="4">
        <v>8499.31</v>
      </c>
      <c r="H46" s="4">
        <v>1.03</v>
      </c>
    </row>
    <row r="47" spans="2:8">
      <c r="B47" s="1" t="s">
        <v>3045</v>
      </c>
      <c r="C47" s="9" t="s">
        <v>1841</v>
      </c>
      <c r="D47" s="1" t="s">
        <v>2112</v>
      </c>
      <c r="E47" s="1" t="s">
        <v>2360</v>
      </c>
      <c r="F47" s="4">
        <v>12645273</v>
      </c>
      <c r="G47" s="4">
        <v>8192.8700000000008</v>
      </c>
      <c r="H47" s="4">
        <v>1</v>
      </c>
    </row>
    <row r="48" spans="2:8">
      <c r="B48" s="1" t="s">
        <v>2957</v>
      </c>
      <c r="C48" s="9" t="s">
        <v>1841</v>
      </c>
      <c r="D48" s="1" t="s">
        <v>2124</v>
      </c>
      <c r="E48" s="1" t="s">
        <v>2125</v>
      </c>
      <c r="F48" s="4">
        <v>3618000</v>
      </c>
      <c r="G48" s="4">
        <v>6967.91</v>
      </c>
      <c r="H48" s="4">
        <v>0.85</v>
      </c>
    </row>
    <row r="49" spans="2:8">
      <c r="B49" s="1" t="s">
        <v>1507</v>
      </c>
      <c r="C49" s="9" t="s">
        <v>1841</v>
      </c>
      <c r="D49" s="1" t="s">
        <v>2175</v>
      </c>
      <c r="E49" s="1" t="s">
        <v>1508</v>
      </c>
      <c r="F49" s="4">
        <v>8036857</v>
      </c>
      <c r="G49" s="4">
        <v>6511.46</v>
      </c>
      <c r="H49" s="4">
        <v>0.79</v>
      </c>
    </row>
    <row r="50" spans="2:8">
      <c r="B50" s="1" t="s">
        <v>3205</v>
      </c>
      <c r="C50" s="9" t="s">
        <v>1841</v>
      </c>
      <c r="D50" s="1" t="s">
        <v>2083</v>
      </c>
      <c r="E50" s="1" t="s">
        <v>1185</v>
      </c>
      <c r="F50" s="4">
        <v>1485000</v>
      </c>
      <c r="G50" s="4">
        <v>6260.02</v>
      </c>
      <c r="H50" s="4">
        <v>0.76</v>
      </c>
    </row>
    <row r="51" spans="2:8">
      <c r="B51" s="1" t="s">
        <v>2980</v>
      </c>
      <c r="C51" s="9" t="s">
        <v>1841</v>
      </c>
      <c r="D51" s="1" t="s">
        <v>2140</v>
      </c>
      <c r="E51" s="1" t="s">
        <v>2179</v>
      </c>
      <c r="F51" s="4">
        <v>1500000</v>
      </c>
      <c r="G51" s="4">
        <v>5064</v>
      </c>
      <c r="H51" s="4">
        <v>0.62</v>
      </c>
    </row>
    <row r="52" spans="2:8" ht="13">
      <c r="B52" s="2" t="s">
        <v>1844</v>
      </c>
      <c r="C52" s="12"/>
      <c r="D52" s="2"/>
      <c r="E52" s="2"/>
      <c r="F52" s="14"/>
      <c r="G52" s="14">
        <f>SUM(G12:G51)</f>
        <v>766218.48999999976</v>
      </c>
      <c r="H52" s="14">
        <f>SUM(H12:H51)</f>
        <v>93.110000000000028</v>
      </c>
    </row>
    <row r="53" spans="2:8" ht="13">
      <c r="B53" s="2" t="s">
        <v>1845</v>
      </c>
      <c r="C53" s="12"/>
      <c r="D53" s="2"/>
      <c r="E53" s="2"/>
      <c r="F53" s="14"/>
      <c r="G53" s="14">
        <v>1020.6</v>
      </c>
      <c r="H53" s="14">
        <v>0.12</v>
      </c>
    </row>
    <row r="54" spans="2:8" ht="13">
      <c r="B54" s="2" t="s">
        <v>1846</v>
      </c>
      <c r="C54" s="12"/>
      <c r="D54" s="2"/>
      <c r="E54" s="2"/>
      <c r="F54" s="14"/>
      <c r="G54" s="14">
        <v>767239.09</v>
      </c>
      <c r="H54" s="14">
        <v>93.23</v>
      </c>
    </row>
    <row r="55" spans="2:8" ht="13">
      <c r="B55" s="2" t="s">
        <v>2051</v>
      </c>
      <c r="C55" s="12"/>
      <c r="D55" s="2"/>
      <c r="E55" s="2"/>
      <c r="F55" s="14"/>
      <c r="G55" s="14">
        <v>55603.871528899974</v>
      </c>
      <c r="H55" s="14">
        <v>6.77</v>
      </c>
    </row>
    <row r="56" spans="2:8" ht="13">
      <c r="B56" s="2" t="s">
        <v>1853</v>
      </c>
      <c r="C56" s="12"/>
      <c r="D56" s="2"/>
      <c r="E56" s="2"/>
      <c r="F56" s="14"/>
      <c r="G56" s="14">
        <v>822842.96152889996</v>
      </c>
      <c r="H56" s="14">
        <v>100</v>
      </c>
    </row>
    <row r="57" spans="2:8">
      <c r="B57" s="1" t="s">
        <v>1854</v>
      </c>
    </row>
    <row r="58" spans="2:8" ht="13">
      <c r="B58" s="2" t="s">
        <v>1855</v>
      </c>
    </row>
    <row r="59" spans="2:8" ht="13">
      <c r="B59" s="2" t="s">
        <v>1856</v>
      </c>
      <c r="C59" s="9" t="s">
        <v>1857</v>
      </c>
    </row>
    <row r="60" spans="2:8" ht="13">
      <c r="B60" s="2" t="s">
        <v>1860</v>
      </c>
      <c r="C60" s="9" t="s">
        <v>1859</v>
      </c>
    </row>
    <row r="61" spans="2:8" ht="13">
      <c r="B61" s="2" t="s">
        <v>1861</v>
      </c>
      <c r="C61" s="9" t="s">
        <v>1859</v>
      </c>
    </row>
    <row r="62" spans="2:8" ht="13">
      <c r="B62" s="2" t="s">
        <v>1862</v>
      </c>
      <c r="C62" s="9" t="s">
        <v>1863</v>
      </c>
    </row>
    <row r="63" spans="2:8" ht="13">
      <c r="B63" s="2" t="s">
        <v>728</v>
      </c>
      <c r="C63" s="12"/>
    </row>
    <row r="64" spans="2:8" ht="13">
      <c r="B64" s="2" t="s">
        <v>729</v>
      </c>
      <c r="C64" s="12"/>
    </row>
    <row r="65" spans="2:3" ht="13">
      <c r="B65" s="2" t="s">
        <v>730</v>
      </c>
      <c r="C65" s="12"/>
    </row>
    <row r="66" spans="2:3" ht="13">
      <c r="B66" s="2" t="s">
        <v>731</v>
      </c>
      <c r="C66" s="12"/>
    </row>
    <row r="67" spans="2:3" ht="13">
      <c r="B67" s="2" t="s">
        <v>732</v>
      </c>
      <c r="C67" s="12"/>
    </row>
    <row r="68" spans="2:3" ht="13">
      <c r="B68" s="2" t="s">
        <v>733</v>
      </c>
      <c r="C68" s="12"/>
    </row>
    <row r="69" spans="2:3" ht="13">
      <c r="B69" s="2" t="s">
        <v>734</v>
      </c>
      <c r="C69" s="12"/>
    </row>
    <row r="70" spans="2:3" ht="13">
      <c r="B70" s="2" t="s">
        <v>735</v>
      </c>
      <c r="C70" s="12"/>
    </row>
    <row r="71" spans="2:3" ht="13">
      <c r="B71" s="2" t="s">
        <v>736</v>
      </c>
      <c r="C71" s="12"/>
    </row>
    <row r="72" spans="2:3" ht="13">
      <c r="B72" s="2" t="s">
        <v>737</v>
      </c>
      <c r="C72" s="12"/>
    </row>
    <row r="73" spans="2:3" ht="13">
      <c r="B73" s="2" t="s">
        <v>738</v>
      </c>
      <c r="C73" s="12"/>
    </row>
    <row r="74" spans="2:3" ht="13">
      <c r="B74" s="2" t="s">
        <v>739</v>
      </c>
      <c r="C74" s="12"/>
    </row>
    <row r="75" spans="2:3" ht="13">
      <c r="B75" s="2" t="s">
        <v>1465</v>
      </c>
      <c r="C75" s="12"/>
    </row>
    <row r="76" spans="2:3">
      <c r="B76" s="1" t="s">
        <v>1873</v>
      </c>
    </row>
    <row r="77" spans="2:3">
      <c r="B77" s="1" t="s">
        <v>2054</v>
      </c>
    </row>
    <row r="80" spans="2:3" ht="14.5">
      <c r="B80" s="37" t="s">
        <v>2055</v>
      </c>
      <c r="C80" s="39"/>
    </row>
    <row r="81" spans="2:7" ht="14.5">
      <c r="B81" s="37" t="s">
        <v>2056</v>
      </c>
      <c r="C81" s="40" t="s">
        <v>2057</v>
      </c>
    </row>
    <row r="82" spans="2:7" ht="14.5">
      <c r="B82" s="16" t="s">
        <v>2058</v>
      </c>
      <c r="C82" s="17" t="s">
        <v>2059</v>
      </c>
    </row>
    <row r="83" spans="2:7" ht="14.5">
      <c r="B83" s="16" t="s">
        <v>2060</v>
      </c>
      <c r="C83" s="17" t="s">
        <v>2059</v>
      </c>
    </row>
    <row r="84" spans="2:7" ht="14.5">
      <c r="B84" s="16" t="s">
        <v>2061</v>
      </c>
      <c r="C84" s="17" t="s">
        <v>2059</v>
      </c>
    </row>
    <row r="85" spans="2:7" ht="14.5">
      <c r="B85" s="16" t="s">
        <v>2062</v>
      </c>
      <c r="C85" s="17" t="s">
        <v>2059</v>
      </c>
    </row>
    <row r="86" spans="2:7" ht="14.5">
      <c r="B86" s="16" t="s">
        <v>2063</v>
      </c>
      <c r="C86" s="17" t="s">
        <v>2059</v>
      </c>
    </row>
    <row r="87" spans="2:7" ht="14.5">
      <c r="B87" s="16" t="s">
        <v>2064</v>
      </c>
      <c r="C87" s="17" t="s">
        <v>2059</v>
      </c>
    </row>
    <row r="88" spans="2:7" ht="14.5">
      <c r="B88" s="37" t="s">
        <v>2065</v>
      </c>
      <c r="C88" s="39" t="s">
        <v>2059</v>
      </c>
    </row>
    <row r="90" spans="2:7" ht="14.5">
      <c r="B90" s="16" t="s">
        <v>1882</v>
      </c>
      <c r="C90" s="17"/>
      <c r="D90" s="16"/>
    </row>
    <row r="91" spans="2:7" ht="29">
      <c r="B91" s="19" t="s">
        <v>1883</v>
      </c>
      <c r="C91" s="18" t="s">
        <v>1884</v>
      </c>
      <c r="D91" s="19" t="s">
        <v>1885</v>
      </c>
    </row>
    <row r="92" spans="2:7" ht="14.5">
      <c r="B92" s="16" t="s">
        <v>1859</v>
      </c>
      <c r="C92" s="17" t="s">
        <v>1859</v>
      </c>
      <c r="D92" s="16" t="s">
        <v>1859</v>
      </c>
    </row>
    <row r="94" spans="2:7" ht="13">
      <c r="B94" s="20" t="s">
        <v>1886</v>
      </c>
      <c r="C94" s="21">
        <v>45777</v>
      </c>
      <c r="D94" s="22"/>
      <c r="E94" s="22"/>
      <c r="F94" s="23"/>
    </row>
    <row r="95" spans="2:7" ht="13">
      <c r="B95" s="20" t="s">
        <v>1887</v>
      </c>
      <c r="C95" s="24" t="s">
        <v>1888</v>
      </c>
      <c r="D95" s="20" t="s">
        <v>1889</v>
      </c>
      <c r="E95" s="20" t="s">
        <v>1890</v>
      </c>
      <c r="F95" s="25" t="s">
        <v>1891</v>
      </c>
      <c r="G95" s="14"/>
    </row>
    <row r="96" spans="2:7">
      <c r="B96" s="22" t="s">
        <v>1859</v>
      </c>
      <c r="C96" s="26" t="s">
        <v>1859</v>
      </c>
      <c r="D96" s="22" t="s">
        <v>1859</v>
      </c>
      <c r="E96" s="22" t="s">
        <v>1859</v>
      </c>
      <c r="F96" s="27" t="s">
        <v>1859</v>
      </c>
    </row>
    <row r="99" spans="2:4" ht="13">
      <c r="B99" s="2" t="s">
        <v>1892</v>
      </c>
    </row>
    <row r="100" spans="2:4" ht="13">
      <c r="B100" s="2"/>
    </row>
    <row r="101" spans="2:4" ht="13">
      <c r="B101" s="2" t="s">
        <v>1893</v>
      </c>
    </row>
    <row r="102" spans="2:4" ht="13">
      <c r="B102" s="20" t="s">
        <v>1894</v>
      </c>
      <c r="C102" s="24" t="s">
        <v>1895</v>
      </c>
      <c r="D102" s="2"/>
    </row>
    <row r="103" spans="2:4">
      <c r="B103" s="22" t="s">
        <v>1859</v>
      </c>
      <c r="C103" s="26" t="s">
        <v>1859</v>
      </c>
    </row>
    <row r="105" spans="2:4" ht="13">
      <c r="B105" s="20" t="s">
        <v>1896</v>
      </c>
      <c r="C105" s="24" t="s">
        <v>1895</v>
      </c>
    </row>
    <row r="106" spans="2:4">
      <c r="B106" s="22" t="s">
        <v>1859</v>
      </c>
      <c r="C106" s="26" t="s">
        <v>1859</v>
      </c>
    </row>
    <row r="108" spans="2:4" ht="13">
      <c r="B108" s="20" t="s">
        <v>1897</v>
      </c>
      <c r="C108" s="24" t="s">
        <v>1898</v>
      </c>
    </row>
    <row r="109" spans="2:4">
      <c r="B109" s="22" t="s">
        <v>1859</v>
      </c>
      <c r="C109" s="26" t="s">
        <v>1859</v>
      </c>
    </row>
    <row r="111" spans="2:4" ht="13">
      <c r="B111" s="20" t="s">
        <v>1899</v>
      </c>
      <c r="C111" s="24" t="s">
        <v>1898</v>
      </c>
    </row>
    <row r="112" spans="2:4">
      <c r="B112" s="22" t="s">
        <v>1859</v>
      </c>
      <c r="C112" s="26" t="s">
        <v>1859</v>
      </c>
    </row>
    <row r="114" spans="2:7" ht="13">
      <c r="B114" s="20" t="s">
        <v>1900</v>
      </c>
      <c r="C114" s="24" t="s">
        <v>1859</v>
      </c>
    </row>
    <row r="116" spans="2:7" ht="13">
      <c r="B116" s="20" t="s">
        <v>1901</v>
      </c>
      <c r="C116" s="21">
        <v>45777</v>
      </c>
      <c r="D116" s="22"/>
      <c r="E116" s="22"/>
      <c r="F116" s="23"/>
    </row>
    <row r="117" spans="2:7" ht="13">
      <c r="B117" s="20" t="s">
        <v>1887</v>
      </c>
      <c r="C117" s="24" t="s">
        <v>1888</v>
      </c>
      <c r="D117" s="20" t="s">
        <v>1889</v>
      </c>
      <c r="E117" s="20" t="s">
        <v>1890</v>
      </c>
      <c r="F117" s="25" t="s">
        <v>1891</v>
      </c>
      <c r="G117" s="14"/>
    </row>
    <row r="118" spans="2:7">
      <c r="B118" s="22" t="s">
        <v>1859</v>
      </c>
      <c r="C118" s="26" t="s">
        <v>1859</v>
      </c>
      <c r="D118" s="22" t="s">
        <v>1859</v>
      </c>
      <c r="E118" s="22" t="s">
        <v>1859</v>
      </c>
      <c r="F118" s="27" t="s">
        <v>1859</v>
      </c>
    </row>
    <row r="119" spans="2:7" ht="13">
      <c r="B119" s="2" t="s">
        <v>1892</v>
      </c>
    </row>
    <row r="120" spans="2:7" ht="13">
      <c r="B120" s="2"/>
    </row>
    <row r="121" spans="2:7" ht="13">
      <c r="B121" s="2" t="s">
        <v>1893</v>
      </c>
    </row>
    <row r="122" spans="2:7" ht="13">
      <c r="B122" s="20" t="s">
        <v>1894</v>
      </c>
      <c r="C122" s="24" t="s">
        <v>1895</v>
      </c>
      <c r="D122" s="2"/>
    </row>
    <row r="123" spans="2:7">
      <c r="B123" s="22" t="s">
        <v>1859</v>
      </c>
      <c r="C123" s="26" t="s">
        <v>1859</v>
      </c>
    </row>
    <row r="125" spans="2:7" ht="13">
      <c r="B125" s="20" t="s">
        <v>1896</v>
      </c>
      <c r="C125" s="24" t="s">
        <v>1895</v>
      </c>
    </row>
    <row r="126" spans="2:7">
      <c r="B126" s="22" t="s">
        <v>1859</v>
      </c>
      <c r="C126" s="26" t="s">
        <v>1859</v>
      </c>
    </row>
    <row r="128" spans="2:7" ht="13">
      <c r="B128" s="20" t="s">
        <v>1897</v>
      </c>
      <c r="C128" s="24" t="s">
        <v>1898</v>
      </c>
    </row>
    <row r="129" spans="2:80">
      <c r="B129" s="22" t="s">
        <v>1859</v>
      </c>
      <c r="C129" s="26" t="s">
        <v>1859</v>
      </c>
    </row>
    <row r="131" spans="2:80" ht="13">
      <c r="B131" s="20" t="s">
        <v>1899</v>
      </c>
      <c r="C131" s="24" t="s">
        <v>1898</v>
      </c>
    </row>
    <row r="132" spans="2:80">
      <c r="B132" s="22" t="s">
        <v>1859</v>
      </c>
      <c r="C132" s="26" t="s">
        <v>1859</v>
      </c>
    </row>
    <row r="134" spans="2:80" ht="13">
      <c r="B134" s="20" t="s">
        <v>1900</v>
      </c>
      <c r="C134" s="24" t="s">
        <v>1859</v>
      </c>
    </row>
    <row r="137" spans="2:80" ht="13">
      <c r="B137" s="2" t="s">
        <v>1902</v>
      </c>
    </row>
    <row r="139" spans="2:80" ht="13">
      <c r="B139" s="20" t="s">
        <v>1887</v>
      </c>
      <c r="C139" s="24" t="s">
        <v>1903</v>
      </c>
      <c r="D139" s="20" t="s">
        <v>1904</v>
      </c>
      <c r="E139" s="20" t="s">
        <v>1905</v>
      </c>
      <c r="F139" s="14"/>
    </row>
    <row r="140" spans="2:80">
      <c r="B140" s="22" t="s">
        <v>1859</v>
      </c>
      <c r="C140" s="26" t="s">
        <v>1859</v>
      </c>
      <c r="D140" s="22" t="s">
        <v>1859</v>
      </c>
      <c r="E140" s="22" t="s">
        <v>1859</v>
      </c>
    </row>
    <row r="143" spans="2:80" ht="13">
      <c r="B143" s="2" t="s">
        <v>1906</v>
      </c>
      <c r="C143" s="12" t="s">
        <v>1859</v>
      </c>
      <c r="D143" s="2"/>
      <c r="E143" s="2"/>
      <c r="F143" s="14"/>
      <c r="G143" s="14"/>
      <c r="H143" s="14"/>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row>
    <row r="145" spans="2:7" ht="13">
      <c r="B145" s="2" t="s">
        <v>1907</v>
      </c>
    </row>
    <row r="147" spans="2:7" ht="13">
      <c r="B147" s="20" t="s">
        <v>1908</v>
      </c>
      <c r="C147" s="24" t="s">
        <v>1895</v>
      </c>
      <c r="D147" s="2"/>
    </row>
    <row r="148" spans="2:7">
      <c r="B148" s="22" t="s">
        <v>1859</v>
      </c>
      <c r="C148" s="26" t="s">
        <v>1859</v>
      </c>
    </row>
    <row r="151" spans="2:7" ht="13">
      <c r="B151" s="20" t="s">
        <v>1909</v>
      </c>
      <c r="C151" s="24" t="s">
        <v>1910</v>
      </c>
      <c r="D151" s="2"/>
    </row>
    <row r="152" spans="2:7">
      <c r="B152" s="22" t="s">
        <v>1859</v>
      </c>
      <c r="C152" s="26" t="s">
        <v>1859</v>
      </c>
    </row>
    <row r="155" spans="2:7" ht="13">
      <c r="B155" s="2" t="s">
        <v>1911</v>
      </c>
    </row>
    <row r="158" spans="2:7" ht="13">
      <c r="B158" s="2" t="s">
        <v>1912</v>
      </c>
    </row>
    <row r="160" spans="2:7" ht="13">
      <c r="B160" s="20" t="s">
        <v>1887</v>
      </c>
      <c r="C160" s="24" t="s">
        <v>1913</v>
      </c>
      <c r="D160" s="20" t="s">
        <v>1903</v>
      </c>
      <c r="E160" s="20" t="s">
        <v>1904</v>
      </c>
      <c r="F160" s="25" t="s">
        <v>1905</v>
      </c>
      <c r="G160" s="14"/>
    </row>
    <row r="161" spans="2:80">
      <c r="B161" s="22" t="s">
        <v>1859</v>
      </c>
      <c r="C161" s="26" t="s">
        <v>1859</v>
      </c>
      <c r="D161" s="22" t="s">
        <v>1859</v>
      </c>
      <c r="E161" s="22" t="s">
        <v>1859</v>
      </c>
      <c r="F161" s="27" t="s">
        <v>1859</v>
      </c>
    </row>
    <row r="164" spans="2:80" ht="13">
      <c r="B164" s="2" t="s">
        <v>1906</v>
      </c>
      <c r="C164" s="12" t="s">
        <v>1859</v>
      </c>
      <c r="D164" s="2"/>
      <c r="E164" s="2"/>
      <c r="F164" s="14"/>
      <c r="G164" s="14"/>
      <c r="H164" s="14"/>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row>
    <row r="166" spans="2:80" ht="13">
      <c r="B166" s="2" t="s">
        <v>1907</v>
      </c>
    </row>
    <row r="168" spans="2:80" ht="13">
      <c r="B168" s="20" t="s">
        <v>1908</v>
      </c>
      <c r="C168" s="24" t="s">
        <v>1895</v>
      </c>
      <c r="D168" s="2"/>
    </row>
    <row r="169" spans="2:80">
      <c r="B169" s="22" t="s">
        <v>1859</v>
      </c>
      <c r="C169" s="26" t="s">
        <v>1859</v>
      </c>
    </row>
    <row r="172" spans="2:80" ht="13">
      <c r="B172" s="20" t="s">
        <v>1909</v>
      </c>
      <c r="C172" s="24" t="s">
        <v>1910</v>
      </c>
      <c r="D172" s="2"/>
    </row>
    <row r="173" spans="2:80">
      <c r="B173" s="22" t="s">
        <v>1859</v>
      </c>
      <c r="C173" s="26" t="s">
        <v>1859</v>
      </c>
    </row>
    <row r="176" spans="2:80" ht="13">
      <c r="B176" s="2" t="s">
        <v>1911</v>
      </c>
    </row>
    <row r="179" spans="2:7" ht="13">
      <c r="B179" s="2" t="s">
        <v>1914</v>
      </c>
    </row>
    <row r="180" spans="2:7" ht="13">
      <c r="B180" s="20" t="s">
        <v>1887</v>
      </c>
      <c r="C180" s="24" t="s">
        <v>1915</v>
      </c>
      <c r="D180" s="20" t="s">
        <v>1916</v>
      </c>
      <c r="E180" s="20" t="s">
        <v>1917</v>
      </c>
      <c r="F180" s="25" t="s">
        <v>1918</v>
      </c>
      <c r="G180" s="14"/>
    </row>
    <row r="181" spans="2:7">
      <c r="B181" s="22" t="s">
        <v>1859</v>
      </c>
      <c r="C181" s="26" t="s">
        <v>1859</v>
      </c>
      <c r="D181" s="22" t="s">
        <v>1859</v>
      </c>
      <c r="E181" s="22" t="s">
        <v>1859</v>
      </c>
      <c r="F181" s="27" t="s">
        <v>1859</v>
      </c>
    </row>
    <row r="182" spans="2:7">
      <c r="B182" s="1" t="s">
        <v>1919</v>
      </c>
    </row>
  </sheetData>
  <mergeCells count="3">
    <mergeCell ref="B1:E1"/>
    <mergeCell ref="C3:C7"/>
    <mergeCell ref="D3:D7"/>
  </mergeCells>
  <phoneticPr fontId="0" type="noConversion"/>
  <hyperlinks>
    <hyperlink ref="A1" location="Index!A1" display="Index" xr:uid="{04F0802E-3DC5-4589-A7E2-74B1BDA3EAA8}"/>
  </hyperlinks>
  <pageMargins left="0.75" right="0.75" top="1" bottom="1" header="0.5" footer="0.5"/>
  <headerFooter alignWithMargins="0"/>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57E16-06F4-48AB-A877-800F0AC580B7}">
  <sheetPr codeName="Sheet25"/>
  <dimension ref="A1:CB198"/>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9.81640625" style="1" customWidth="1"/>
    <col min="6" max="6" width="29" style="4" bestFit="1" customWidth="1"/>
    <col min="7" max="7" width="18.1796875" style="4" bestFit="1" customWidth="1"/>
    <col min="8" max="8" width="9.1796875" style="4" bestFit="1"/>
    <col min="9" max="9" width="1.7265625" style="1" customWidth="1"/>
    <col min="10" max="16384" width="9.1796875" style="1"/>
  </cols>
  <sheetData>
    <row r="1" spans="1:9" ht="13">
      <c r="A1" s="3" t="s">
        <v>1693</v>
      </c>
      <c r="B1" s="206" t="s">
        <v>1744</v>
      </c>
      <c r="C1" s="206"/>
      <c r="D1" s="206"/>
      <c r="E1" s="206"/>
    </row>
    <row r="3" spans="1:9" ht="14.5">
      <c r="B3" s="5" t="s">
        <v>1744</v>
      </c>
      <c r="C3" s="207"/>
      <c r="D3" s="208"/>
      <c r="E3" s="6"/>
    </row>
    <row r="4" spans="1:9" ht="14.5">
      <c r="B4" s="7" t="s">
        <v>740</v>
      </c>
      <c r="C4" s="207"/>
      <c r="D4" s="208"/>
      <c r="E4" s="6"/>
    </row>
    <row r="5" spans="1:9" ht="14.5">
      <c r="B5" s="7" t="s">
        <v>1829</v>
      </c>
      <c r="C5" s="207"/>
      <c r="D5" s="208"/>
      <c r="E5" s="6"/>
    </row>
    <row r="6" spans="1:9" ht="14.5">
      <c r="B6" s="7" t="s">
        <v>2168</v>
      </c>
      <c r="C6" s="207"/>
      <c r="D6" s="208"/>
      <c r="E6" s="6"/>
    </row>
    <row r="7" spans="1:9" ht="14.5">
      <c r="B7" s="7" t="s">
        <v>741</v>
      </c>
      <c r="C7" s="207"/>
      <c r="D7" s="208"/>
      <c r="E7" s="6"/>
    </row>
    <row r="8" spans="1:9" ht="29">
      <c r="B8" s="7" t="s">
        <v>1832</v>
      </c>
      <c r="C8" s="8" t="s">
        <v>1833</v>
      </c>
      <c r="D8" s="8" t="s">
        <v>1834</v>
      </c>
      <c r="E8" s="6"/>
    </row>
    <row r="10" spans="1:9">
      <c r="B10" s="1" t="s">
        <v>1847</v>
      </c>
    </row>
    <row r="12" spans="1:9" ht="13">
      <c r="B12" s="10" t="s">
        <v>1835</v>
      </c>
      <c r="C12" s="11" t="s">
        <v>1836</v>
      </c>
      <c r="D12" s="10" t="s">
        <v>1837</v>
      </c>
      <c r="E12" s="10" t="s">
        <v>1838</v>
      </c>
      <c r="F12" s="13" t="s">
        <v>1848</v>
      </c>
      <c r="G12" s="13" t="s">
        <v>1849</v>
      </c>
      <c r="H12" s="13" t="s">
        <v>1850</v>
      </c>
      <c r="I12" s="2" t="s">
        <v>1851</v>
      </c>
    </row>
    <row r="13" spans="1:9" ht="13">
      <c r="B13" s="2" t="s">
        <v>1839</v>
      </c>
    </row>
    <row r="14" spans="1:9" ht="13">
      <c r="B14" s="2" t="s">
        <v>1840</v>
      </c>
    </row>
    <row r="15" spans="1:9">
      <c r="B15" s="1" t="s">
        <v>2618</v>
      </c>
      <c r="C15" s="9" t="s">
        <v>1841</v>
      </c>
      <c r="D15" s="1" t="s">
        <v>2077</v>
      </c>
      <c r="E15" s="1" t="s">
        <v>2078</v>
      </c>
      <c r="F15" s="4">
        <v>1725000</v>
      </c>
      <c r="G15" s="4">
        <v>33206.25</v>
      </c>
      <c r="H15" s="4">
        <v>7.54</v>
      </c>
    </row>
    <row r="16" spans="1:9">
      <c r="B16" s="1" t="s">
        <v>2630</v>
      </c>
      <c r="C16" s="9" t="s">
        <v>1841</v>
      </c>
      <c r="D16" s="1" t="s">
        <v>2077</v>
      </c>
      <c r="E16" s="1" t="s">
        <v>2081</v>
      </c>
      <c r="F16" s="4">
        <v>2125000</v>
      </c>
      <c r="G16" s="4">
        <v>30323.75</v>
      </c>
      <c r="H16" s="4">
        <v>6.88</v>
      </c>
    </row>
    <row r="17" spans="2:8">
      <c r="B17" s="1" t="s">
        <v>2619</v>
      </c>
      <c r="C17" s="9" t="s">
        <v>1841</v>
      </c>
      <c r="D17" s="1" t="s">
        <v>2079</v>
      </c>
      <c r="E17" s="1" t="s">
        <v>2080</v>
      </c>
      <c r="F17" s="4">
        <v>1350000</v>
      </c>
      <c r="G17" s="4">
        <v>18967.5</v>
      </c>
      <c r="H17" s="4">
        <v>4.3099999999999996</v>
      </c>
    </row>
    <row r="18" spans="2:8">
      <c r="B18" s="1" t="s">
        <v>3060</v>
      </c>
      <c r="C18" s="9" t="s">
        <v>1841</v>
      </c>
      <c r="D18" s="1" t="s">
        <v>2142</v>
      </c>
      <c r="E18" s="1" t="s">
        <v>2387</v>
      </c>
      <c r="F18" s="4">
        <v>940000</v>
      </c>
      <c r="G18" s="4">
        <v>17526.3</v>
      </c>
      <c r="H18" s="4">
        <v>3.98</v>
      </c>
    </row>
    <row r="19" spans="2:8">
      <c r="B19" s="1" t="s">
        <v>2944</v>
      </c>
      <c r="C19" s="9" t="s">
        <v>1841</v>
      </c>
      <c r="D19" s="1" t="s">
        <v>2083</v>
      </c>
      <c r="E19" s="1" t="s">
        <v>2084</v>
      </c>
      <c r="F19" s="4">
        <v>1160000</v>
      </c>
      <c r="G19" s="4">
        <v>17401.16</v>
      </c>
      <c r="H19" s="4">
        <v>3.95</v>
      </c>
    </row>
    <row r="20" spans="2:8">
      <c r="B20" s="1" t="s">
        <v>1204</v>
      </c>
      <c r="C20" s="9" t="s">
        <v>1841</v>
      </c>
      <c r="D20" s="1" t="s">
        <v>2077</v>
      </c>
      <c r="E20" s="1" t="s">
        <v>1205</v>
      </c>
      <c r="F20" s="4">
        <v>2175000</v>
      </c>
      <c r="G20" s="4">
        <v>17153.14</v>
      </c>
      <c r="H20" s="4">
        <v>3.89</v>
      </c>
    </row>
    <row r="21" spans="2:8">
      <c r="B21" s="1" t="s">
        <v>2946</v>
      </c>
      <c r="C21" s="9" t="s">
        <v>1841</v>
      </c>
      <c r="D21" s="1" t="s">
        <v>2077</v>
      </c>
      <c r="E21" s="1" t="s">
        <v>2087</v>
      </c>
      <c r="F21" s="4">
        <v>1300000</v>
      </c>
      <c r="G21" s="4">
        <v>15405</v>
      </c>
      <c r="H21" s="4">
        <v>3.5</v>
      </c>
    </row>
    <row r="22" spans="2:8">
      <c r="B22" s="1" t="s">
        <v>3027</v>
      </c>
      <c r="C22" s="9" t="s">
        <v>1841</v>
      </c>
      <c r="D22" s="1" t="s">
        <v>2132</v>
      </c>
      <c r="E22" s="1" t="s">
        <v>2338</v>
      </c>
      <c r="F22" s="4">
        <v>3451000</v>
      </c>
      <c r="G22" s="4">
        <v>12235.52</v>
      </c>
      <c r="H22" s="4">
        <v>2.78</v>
      </c>
    </row>
    <row r="23" spans="2:8">
      <c r="B23" s="1" t="s">
        <v>2945</v>
      </c>
      <c r="C23" s="9" t="s">
        <v>1841</v>
      </c>
      <c r="D23" s="1" t="s">
        <v>2085</v>
      </c>
      <c r="E23" s="1" t="s">
        <v>2086</v>
      </c>
      <c r="F23" s="4">
        <v>352147</v>
      </c>
      <c r="G23" s="4">
        <v>11765.23</v>
      </c>
      <c r="H23" s="4">
        <v>2.67</v>
      </c>
    </row>
    <row r="24" spans="2:8">
      <c r="B24" s="1" t="s">
        <v>3150</v>
      </c>
      <c r="C24" s="9" t="s">
        <v>1841</v>
      </c>
      <c r="D24" s="1" t="s">
        <v>2104</v>
      </c>
      <c r="E24" s="1" t="s">
        <v>1053</v>
      </c>
      <c r="F24" s="4">
        <v>107000</v>
      </c>
      <c r="G24" s="4">
        <v>9238.92</v>
      </c>
      <c r="H24" s="4">
        <v>2.1</v>
      </c>
    </row>
    <row r="25" spans="2:8">
      <c r="B25" s="1" t="s">
        <v>3221</v>
      </c>
      <c r="C25" s="9" t="s">
        <v>1841</v>
      </c>
      <c r="D25" s="1" t="s">
        <v>2109</v>
      </c>
      <c r="E25" s="1" t="s">
        <v>1248</v>
      </c>
      <c r="F25" s="4">
        <v>6800000</v>
      </c>
      <c r="G25" s="4">
        <v>9062.36</v>
      </c>
      <c r="H25" s="4">
        <v>2.06</v>
      </c>
    </row>
    <row r="26" spans="2:8">
      <c r="B26" s="1" t="s">
        <v>3110</v>
      </c>
      <c r="C26" s="9" t="s">
        <v>1841</v>
      </c>
      <c r="D26" s="1" t="s">
        <v>2098</v>
      </c>
      <c r="E26" s="1" t="s">
        <v>1020</v>
      </c>
      <c r="F26" s="4">
        <v>475000</v>
      </c>
      <c r="G26" s="4">
        <v>8703.43</v>
      </c>
      <c r="H26" s="4">
        <v>1.98</v>
      </c>
    </row>
    <row r="27" spans="2:8">
      <c r="B27" s="1" t="s">
        <v>2656</v>
      </c>
      <c r="C27" s="9" t="s">
        <v>1841</v>
      </c>
      <c r="D27" s="1" t="s">
        <v>2109</v>
      </c>
      <c r="E27" s="1" t="s">
        <v>2285</v>
      </c>
      <c r="F27" s="4">
        <v>1970465</v>
      </c>
      <c r="G27" s="4">
        <v>8627.68</v>
      </c>
      <c r="H27" s="4">
        <v>1.96</v>
      </c>
    </row>
    <row r="28" spans="2:8">
      <c r="B28" s="1" t="s">
        <v>3382</v>
      </c>
      <c r="C28" s="9" t="s">
        <v>1841</v>
      </c>
      <c r="D28" s="1" t="s">
        <v>2149</v>
      </c>
      <c r="E28" s="1" t="s">
        <v>742</v>
      </c>
      <c r="F28" s="4">
        <v>256867</v>
      </c>
      <c r="G28" s="4">
        <v>8389.7900000000009</v>
      </c>
      <c r="H28" s="4">
        <v>1.9</v>
      </c>
    </row>
    <row r="29" spans="2:8">
      <c r="B29" s="1" t="s">
        <v>3026</v>
      </c>
      <c r="C29" s="9" t="s">
        <v>1841</v>
      </c>
      <c r="D29" s="1" t="s">
        <v>2092</v>
      </c>
      <c r="E29" s="1" t="s">
        <v>2337</v>
      </c>
      <c r="F29" s="4">
        <v>70000</v>
      </c>
      <c r="G29" s="4">
        <v>8148.7</v>
      </c>
      <c r="H29" s="4">
        <v>1.85</v>
      </c>
    </row>
    <row r="30" spans="2:8">
      <c r="B30" s="1" t="s">
        <v>2647</v>
      </c>
      <c r="C30" s="9" t="s">
        <v>1841</v>
      </c>
      <c r="D30" s="1" t="s">
        <v>2083</v>
      </c>
      <c r="E30" s="1" t="s">
        <v>2277</v>
      </c>
      <c r="F30" s="4">
        <v>510000</v>
      </c>
      <c r="G30" s="4">
        <v>7994.25</v>
      </c>
      <c r="H30" s="4">
        <v>1.81</v>
      </c>
    </row>
    <row r="31" spans="2:8">
      <c r="B31" s="1" t="s">
        <v>3160</v>
      </c>
      <c r="C31" s="9" t="s">
        <v>1841</v>
      </c>
      <c r="D31" s="1" t="s">
        <v>2077</v>
      </c>
      <c r="E31" s="1" t="s">
        <v>1087</v>
      </c>
      <c r="F31" s="4">
        <v>3600000</v>
      </c>
      <c r="G31" s="4">
        <v>7080.48</v>
      </c>
      <c r="H31" s="4">
        <v>1.61</v>
      </c>
    </row>
    <row r="32" spans="2:8">
      <c r="B32" s="1" t="s">
        <v>2659</v>
      </c>
      <c r="C32" s="9" t="s">
        <v>1841</v>
      </c>
      <c r="D32" s="1" t="s">
        <v>2106</v>
      </c>
      <c r="E32" s="1" t="s">
        <v>2107</v>
      </c>
      <c r="F32" s="4">
        <v>375000</v>
      </c>
      <c r="G32" s="4">
        <v>7036.88</v>
      </c>
      <c r="H32" s="4">
        <v>1.6</v>
      </c>
    </row>
    <row r="33" spans="2:8">
      <c r="B33" s="1" t="s">
        <v>3211</v>
      </c>
      <c r="C33" s="9" t="s">
        <v>1841</v>
      </c>
      <c r="D33" s="1" t="s">
        <v>2104</v>
      </c>
      <c r="E33" s="1" t="s">
        <v>1211</v>
      </c>
      <c r="F33" s="4">
        <v>787598</v>
      </c>
      <c r="G33" s="4">
        <v>6880.06</v>
      </c>
      <c r="H33" s="4">
        <v>1.56</v>
      </c>
    </row>
    <row r="34" spans="2:8">
      <c r="B34" s="1" t="s">
        <v>2953</v>
      </c>
      <c r="C34" s="9" t="s">
        <v>1841</v>
      </c>
      <c r="D34" s="1" t="s">
        <v>2112</v>
      </c>
      <c r="E34" s="1" t="s">
        <v>2113</v>
      </c>
      <c r="F34" s="4">
        <v>391273</v>
      </c>
      <c r="G34" s="4">
        <v>6857.06</v>
      </c>
      <c r="H34" s="4">
        <v>1.56</v>
      </c>
    </row>
    <row r="35" spans="2:8">
      <c r="B35" s="1" t="s">
        <v>3063</v>
      </c>
      <c r="C35" s="9" t="s">
        <v>1841</v>
      </c>
      <c r="D35" s="1" t="s">
        <v>2140</v>
      </c>
      <c r="E35" s="1" t="s">
        <v>2390</v>
      </c>
      <c r="F35" s="4">
        <v>230000</v>
      </c>
      <c r="G35" s="4">
        <v>6659.42</v>
      </c>
      <c r="H35" s="4">
        <v>1.51</v>
      </c>
    </row>
    <row r="36" spans="2:8">
      <c r="B36" s="1" t="s">
        <v>3115</v>
      </c>
      <c r="C36" s="9" t="s">
        <v>1841</v>
      </c>
      <c r="D36" s="1" t="s">
        <v>2098</v>
      </c>
      <c r="E36" s="1" t="s">
        <v>1026</v>
      </c>
      <c r="F36" s="4">
        <v>400000</v>
      </c>
      <c r="G36" s="4">
        <v>6200.4</v>
      </c>
      <c r="H36" s="4">
        <v>1.41</v>
      </c>
    </row>
    <row r="37" spans="2:8">
      <c r="B37" s="1" t="s">
        <v>2952</v>
      </c>
      <c r="C37" s="9" t="s">
        <v>1841</v>
      </c>
      <c r="D37" s="1" t="s">
        <v>2077</v>
      </c>
      <c r="E37" s="1" t="s">
        <v>2111</v>
      </c>
      <c r="F37" s="4">
        <v>3300000</v>
      </c>
      <c r="G37" s="4">
        <v>5826.48</v>
      </c>
      <c r="H37" s="4">
        <v>1.32</v>
      </c>
    </row>
    <row r="38" spans="2:8">
      <c r="B38" s="1" t="s">
        <v>3051</v>
      </c>
      <c r="C38" s="9" t="s">
        <v>1841</v>
      </c>
      <c r="D38" s="1" t="s">
        <v>2366</v>
      </c>
      <c r="E38" s="1" t="s">
        <v>2367</v>
      </c>
      <c r="F38" s="4">
        <v>900000</v>
      </c>
      <c r="G38" s="4">
        <v>5621.85</v>
      </c>
      <c r="H38" s="4">
        <v>1.28</v>
      </c>
    </row>
    <row r="39" spans="2:8">
      <c r="B39" s="1" t="s">
        <v>3312</v>
      </c>
      <c r="C39" s="9" t="s">
        <v>1841</v>
      </c>
      <c r="D39" s="1" t="s">
        <v>2098</v>
      </c>
      <c r="E39" s="1" t="s">
        <v>1475</v>
      </c>
      <c r="F39" s="4">
        <v>494420</v>
      </c>
      <c r="G39" s="4">
        <v>5589.91</v>
      </c>
      <c r="H39" s="4">
        <v>1.27</v>
      </c>
    </row>
    <row r="40" spans="2:8">
      <c r="B40" s="1" t="s">
        <v>3039</v>
      </c>
      <c r="C40" s="9" t="s">
        <v>1841</v>
      </c>
      <c r="D40" s="1" t="s">
        <v>2353</v>
      </c>
      <c r="E40" s="1" t="s">
        <v>2354</v>
      </c>
      <c r="F40" s="4">
        <v>1450000</v>
      </c>
      <c r="G40" s="4">
        <v>5586.85</v>
      </c>
      <c r="H40" s="4">
        <v>1.27</v>
      </c>
    </row>
    <row r="41" spans="2:8">
      <c r="B41" s="1" t="s">
        <v>3121</v>
      </c>
      <c r="C41" s="9" t="s">
        <v>1841</v>
      </c>
      <c r="D41" s="1" t="s">
        <v>2122</v>
      </c>
      <c r="E41" s="1" t="s">
        <v>1032</v>
      </c>
      <c r="F41" s="4">
        <v>150000</v>
      </c>
      <c r="G41" s="4">
        <v>5460.3</v>
      </c>
      <c r="H41" s="4">
        <v>1.24</v>
      </c>
    </row>
    <row r="42" spans="2:8">
      <c r="B42" s="1" t="s">
        <v>2626</v>
      </c>
      <c r="C42" s="9" t="s">
        <v>1841</v>
      </c>
      <c r="D42" s="1" t="s">
        <v>2101</v>
      </c>
      <c r="E42" s="1" t="s">
        <v>2187</v>
      </c>
      <c r="F42" s="4">
        <v>222000</v>
      </c>
      <c r="G42" s="4">
        <v>5451.65</v>
      </c>
      <c r="H42" s="4">
        <v>1.24</v>
      </c>
    </row>
    <row r="43" spans="2:8">
      <c r="B43" s="1" t="s">
        <v>3080</v>
      </c>
      <c r="C43" s="9" t="s">
        <v>1841</v>
      </c>
      <c r="D43" s="1" t="s">
        <v>2160</v>
      </c>
      <c r="E43" s="1" t="s">
        <v>2412</v>
      </c>
      <c r="F43" s="4">
        <v>526000</v>
      </c>
      <c r="G43" s="4">
        <v>5410.44</v>
      </c>
      <c r="H43" s="4">
        <v>1.23</v>
      </c>
    </row>
    <row r="44" spans="2:8">
      <c r="B44" s="1" t="s">
        <v>3028</v>
      </c>
      <c r="C44" s="9" t="s">
        <v>1841</v>
      </c>
      <c r="D44" s="1" t="s">
        <v>2092</v>
      </c>
      <c r="E44" s="1" t="s">
        <v>2339</v>
      </c>
      <c r="F44" s="4">
        <v>1000000</v>
      </c>
      <c r="G44" s="4">
        <v>5397</v>
      </c>
      <c r="H44" s="4">
        <v>1.23</v>
      </c>
    </row>
    <row r="45" spans="2:8">
      <c r="B45" s="1" t="s">
        <v>3208</v>
      </c>
      <c r="C45" s="9" t="s">
        <v>1841</v>
      </c>
      <c r="D45" s="1" t="s">
        <v>2106</v>
      </c>
      <c r="E45" s="1" t="s">
        <v>1208</v>
      </c>
      <c r="F45" s="4">
        <v>300000</v>
      </c>
      <c r="G45" s="4">
        <v>5297.4</v>
      </c>
      <c r="H45" s="4">
        <v>1.2</v>
      </c>
    </row>
    <row r="46" spans="2:8">
      <c r="B46" s="1" t="s">
        <v>3209</v>
      </c>
      <c r="C46" s="9" t="s">
        <v>1841</v>
      </c>
      <c r="D46" s="1" t="s">
        <v>2104</v>
      </c>
      <c r="E46" s="1" t="s">
        <v>1209</v>
      </c>
      <c r="F46" s="4">
        <v>1275000</v>
      </c>
      <c r="G46" s="4">
        <v>5194.3500000000004</v>
      </c>
      <c r="H46" s="4">
        <v>1.18</v>
      </c>
    </row>
    <row r="47" spans="2:8">
      <c r="B47" s="1" t="s">
        <v>3148</v>
      </c>
      <c r="C47" s="9" t="s">
        <v>1841</v>
      </c>
      <c r="D47" s="1" t="s">
        <v>2175</v>
      </c>
      <c r="E47" s="1" t="s">
        <v>1051</v>
      </c>
      <c r="F47" s="4">
        <v>725000</v>
      </c>
      <c r="G47" s="4">
        <v>5186.6499999999996</v>
      </c>
      <c r="H47" s="4">
        <v>1.18</v>
      </c>
    </row>
    <row r="48" spans="2:8">
      <c r="B48" s="1" t="s">
        <v>2655</v>
      </c>
      <c r="C48" s="9" t="s">
        <v>1841</v>
      </c>
      <c r="D48" s="1" t="s">
        <v>2127</v>
      </c>
      <c r="E48" s="1" t="s">
        <v>2128</v>
      </c>
      <c r="F48" s="4">
        <v>505000</v>
      </c>
      <c r="G48" s="4">
        <v>5147.47</v>
      </c>
      <c r="H48" s="4">
        <v>1.17</v>
      </c>
    </row>
    <row r="49" spans="2:8">
      <c r="B49" s="1" t="s">
        <v>3112</v>
      </c>
      <c r="C49" s="9" t="s">
        <v>1841</v>
      </c>
      <c r="D49" s="1" t="s">
        <v>2286</v>
      </c>
      <c r="E49" s="1" t="s">
        <v>1022</v>
      </c>
      <c r="F49" s="4">
        <v>765000</v>
      </c>
      <c r="G49" s="4">
        <v>4928.51</v>
      </c>
      <c r="H49" s="4">
        <v>1.1200000000000001</v>
      </c>
    </row>
    <row r="50" spans="2:8">
      <c r="B50" s="1" t="s">
        <v>3210</v>
      </c>
      <c r="C50" s="9" t="s">
        <v>1841</v>
      </c>
      <c r="D50" s="1" t="s">
        <v>2104</v>
      </c>
      <c r="E50" s="1" t="s">
        <v>1210</v>
      </c>
      <c r="F50" s="4">
        <v>1155000</v>
      </c>
      <c r="G50" s="4">
        <v>4852.16</v>
      </c>
      <c r="H50" s="4">
        <v>1.1000000000000001</v>
      </c>
    </row>
    <row r="51" spans="2:8">
      <c r="B51" s="1" t="s">
        <v>1507</v>
      </c>
      <c r="C51" s="9" t="s">
        <v>1841</v>
      </c>
      <c r="D51" s="1" t="s">
        <v>2175</v>
      </c>
      <c r="E51" s="1" t="s">
        <v>1508</v>
      </c>
      <c r="F51" s="4">
        <v>5983000</v>
      </c>
      <c r="G51" s="4">
        <v>4847.43</v>
      </c>
      <c r="H51" s="4">
        <v>1.1000000000000001</v>
      </c>
    </row>
    <row r="52" spans="2:8">
      <c r="B52" s="1" t="s">
        <v>2988</v>
      </c>
      <c r="C52" s="9" t="s">
        <v>1841</v>
      </c>
      <c r="D52" s="1" t="s">
        <v>2160</v>
      </c>
      <c r="E52" s="1" t="s">
        <v>2190</v>
      </c>
      <c r="F52" s="4">
        <v>1013513</v>
      </c>
      <c r="G52" s="4">
        <v>4580.07</v>
      </c>
      <c r="H52" s="4">
        <v>1.04</v>
      </c>
    </row>
    <row r="53" spans="2:8">
      <c r="B53" s="1" t="s">
        <v>2987</v>
      </c>
      <c r="C53" s="9" t="s">
        <v>1841</v>
      </c>
      <c r="D53" s="1" t="s">
        <v>2140</v>
      </c>
      <c r="E53" s="1" t="s">
        <v>2189</v>
      </c>
      <c r="F53" s="4">
        <v>1000000</v>
      </c>
      <c r="G53" s="4">
        <v>4522</v>
      </c>
      <c r="H53" s="4">
        <v>1.03</v>
      </c>
    </row>
    <row r="54" spans="2:8">
      <c r="B54" s="1" t="s">
        <v>3113</v>
      </c>
      <c r="C54" s="9" t="s">
        <v>1841</v>
      </c>
      <c r="D54" s="1" t="s">
        <v>1023</v>
      </c>
      <c r="E54" s="1" t="s">
        <v>1024</v>
      </c>
      <c r="F54" s="4">
        <v>1425000</v>
      </c>
      <c r="G54" s="4">
        <v>4475.93</v>
      </c>
      <c r="H54" s="4">
        <v>1.02</v>
      </c>
    </row>
    <row r="55" spans="2:8">
      <c r="B55" s="1" t="s">
        <v>3186</v>
      </c>
      <c r="C55" s="9" t="s">
        <v>1841</v>
      </c>
      <c r="D55" s="1" t="s">
        <v>2140</v>
      </c>
      <c r="E55" s="1" t="s">
        <v>1135</v>
      </c>
      <c r="F55" s="4">
        <v>144998</v>
      </c>
      <c r="G55" s="4">
        <v>4442.16</v>
      </c>
      <c r="H55" s="4">
        <v>1.01</v>
      </c>
    </row>
    <row r="56" spans="2:8">
      <c r="B56" s="1" t="s">
        <v>1511</v>
      </c>
      <c r="C56" s="9" t="s">
        <v>1841</v>
      </c>
      <c r="D56" s="1" t="s">
        <v>2220</v>
      </c>
      <c r="E56" s="1" t="s">
        <v>1512</v>
      </c>
      <c r="F56" s="4">
        <v>1732793</v>
      </c>
      <c r="G56" s="4">
        <v>4331.12</v>
      </c>
      <c r="H56" s="4">
        <v>0.98</v>
      </c>
    </row>
    <row r="57" spans="2:8">
      <c r="B57" s="1" t="s">
        <v>3232</v>
      </c>
      <c r="C57" s="9" t="s">
        <v>1841</v>
      </c>
      <c r="D57" s="1" t="s">
        <v>2109</v>
      </c>
      <c r="E57" s="1" t="s">
        <v>1288</v>
      </c>
      <c r="F57" s="4">
        <v>220000</v>
      </c>
      <c r="G57" s="4">
        <v>3952.74</v>
      </c>
      <c r="H57" s="4">
        <v>0.9</v>
      </c>
    </row>
    <row r="58" spans="2:8">
      <c r="B58" s="1" t="s">
        <v>3184</v>
      </c>
      <c r="C58" s="9" t="s">
        <v>1841</v>
      </c>
      <c r="D58" s="1" t="s">
        <v>2109</v>
      </c>
      <c r="E58" s="1" t="s">
        <v>1133</v>
      </c>
      <c r="F58" s="4">
        <v>440714</v>
      </c>
      <c r="G58" s="4">
        <v>3940.86</v>
      </c>
      <c r="H58" s="4">
        <v>0.89</v>
      </c>
    </row>
    <row r="59" spans="2:8">
      <c r="B59" s="1" t="s">
        <v>3196</v>
      </c>
      <c r="C59" s="9" t="s">
        <v>1841</v>
      </c>
      <c r="D59" s="1" t="s">
        <v>2083</v>
      </c>
      <c r="E59" s="1" t="s">
        <v>1172</v>
      </c>
      <c r="F59" s="4">
        <v>260000</v>
      </c>
      <c r="G59" s="4">
        <v>3907.8</v>
      </c>
      <c r="H59" s="4">
        <v>0.89</v>
      </c>
    </row>
    <row r="60" spans="2:8">
      <c r="B60" s="1" t="s">
        <v>2652</v>
      </c>
      <c r="C60" s="9" t="s">
        <v>1841</v>
      </c>
      <c r="D60" s="1" t="s">
        <v>2140</v>
      </c>
      <c r="E60" s="1" t="s">
        <v>2172</v>
      </c>
      <c r="F60" s="4">
        <v>343014</v>
      </c>
      <c r="G60" s="4">
        <v>3881.55</v>
      </c>
      <c r="H60" s="4">
        <v>0.88</v>
      </c>
    </row>
    <row r="61" spans="2:8">
      <c r="B61" s="1" t="s">
        <v>3233</v>
      </c>
      <c r="C61" s="9" t="s">
        <v>1841</v>
      </c>
      <c r="D61" s="1" t="s">
        <v>2109</v>
      </c>
      <c r="E61" s="1" t="s">
        <v>1289</v>
      </c>
      <c r="F61" s="4">
        <v>83500</v>
      </c>
      <c r="G61" s="4">
        <v>3845.43</v>
      </c>
      <c r="H61" s="4">
        <v>0.87</v>
      </c>
    </row>
    <row r="62" spans="2:8">
      <c r="B62" s="1" t="s">
        <v>3383</v>
      </c>
      <c r="C62" s="9" t="s">
        <v>1841</v>
      </c>
      <c r="D62" s="1" t="s">
        <v>2153</v>
      </c>
      <c r="E62" s="1" t="s">
        <v>743</v>
      </c>
      <c r="F62" s="4">
        <v>803831</v>
      </c>
      <c r="G62" s="4">
        <v>3706.46</v>
      </c>
      <c r="H62" s="4">
        <v>0.84</v>
      </c>
    </row>
    <row r="63" spans="2:8">
      <c r="B63" s="1" t="s">
        <v>3123</v>
      </c>
      <c r="C63" s="9" t="s">
        <v>1841</v>
      </c>
      <c r="D63" s="1" t="s">
        <v>2094</v>
      </c>
      <c r="E63" s="1" t="s">
        <v>1034</v>
      </c>
      <c r="F63" s="4">
        <v>290000</v>
      </c>
      <c r="G63" s="4">
        <v>3584.69</v>
      </c>
      <c r="H63" s="4">
        <v>0.81</v>
      </c>
    </row>
    <row r="64" spans="2:8">
      <c r="B64" s="1" t="s">
        <v>744</v>
      </c>
      <c r="C64" s="9" t="s">
        <v>1841</v>
      </c>
      <c r="D64" s="1" t="s">
        <v>2109</v>
      </c>
      <c r="E64" s="1" t="s">
        <v>745</v>
      </c>
      <c r="F64" s="4">
        <v>740000</v>
      </c>
      <c r="G64" s="4">
        <v>3197.17</v>
      </c>
      <c r="H64" s="4">
        <v>0.73</v>
      </c>
    </row>
    <row r="65" spans="2:9">
      <c r="B65" s="1" t="s">
        <v>3241</v>
      </c>
      <c r="C65" s="9" t="s">
        <v>1841</v>
      </c>
      <c r="D65" s="1" t="s">
        <v>2085</v>
      </c>
      <c r="E65" s="1" t="s">
        <v>1319</v>
      </c>
      <c r="F65" s="4">
        <v>291520</v>
      </c>
      <c r="G65" s="4">
        <v>3130.92</v>
      </c>
      <c r="H65" s="4">
        <v>0.71</v>
      </c>
    </row>
    <row r="66" spans="2:9">
      <c r="B66" s="1" t="s">
        <v>2942</v>
      </c>
      <c r="C66" s="9" t="s">
        <v>1841</v>
      </c>
      <c r="D66" s="1" t="s">
        <v>2175</v>
      </c>
      <c r="E66" s="1" t="s">
        <v>746</v>
      </c>
      <c r="F66" s="4">
        <v>700000</v>
      </c>
      <c r="G66" s="4">
        <v>2331.6999999999998</v>
      </c>
      <c r="H66" s="4">
        <v>0.53</v>
      </c>
    </row>
    <row r="67" spans="2:9">
      <c r="B67" s="1" t="s">
        <v>3235</v>
      </c>
      <c r="C67" s="9" t="s">
        <v>1841</v>
      </c>
      <c r="D67" s="1" t="s">
        <v>2085</v>
      </c>
      <c r="E67" s="1" t="s">
        <v>1291</v>
      </c>
      <c r="F67" s="4">
        <v>1000000</v>
      </c>
      <c r="G67" s="4">
        <v>2187.1</v>
      </c>
      <c r="H67" s="4">
        <v>0.5</v>
      </c>
    </row>
    <row r="68" spans="2:9">
      <c r="B68" s="1" t="s">
        <v>3228</v>
      </c>
      <c r="C68" s="9" t="s">
        <v>1841</v>
      </c>
      <c r="D68" s="1" t="s">
        <v>2201</v>
      </c>
      <c r="E68" s="1" t="s">
        <v>1284</v>
      </c>
      <c r="F68" s="4">
        <v>197119</v>
      </c>
      <c r="G68" s="4">
        <v>1890.57</v>
      </c>
      <c r="H68" s="4">
        <v>0.43</v>
      </c>
    </row>
    <row r="69" spans="2:9">
      <c r="B69" s="1" t="s">
        <v>3297</v>
      </c>
      <c r="C69" s="9" t="s">
        <v>1841</v>
      </c>
      <c r="D69" s="1" t="s">
        <v>2142</v>
      </c>
      <c r="E69" s="1" t="s">
        <v>1429</v>
      </c>
      <c r="F69" s="4">
        <v>96428</v>
      </c>
      <c r="G69" s="4">
        <v>1362.82</v>
      </c>
      <c r="H69" s="4">
        <v>0.31</v>
      </c>
    </row>
    <row r="70" spans="2:9">
      <c r="B70" s="1" t="s">
        <v>2939</v>
      </c>
      <c r="C70" s="9" t="s">
        <v>1841</v>
      </c>
      <c r="D70" s="1" t="s">
        <v>1107</v>
      </c>
      <c r="E70" s="1" t="s">
        <v>1480</v>
      </c>
      <c r="F70" s="4">
        <v>280401</v>
      </c>
      <c r="G70" s="4">
        <v>1098.19</v>
      </c>
      <c r="H70" s="4">
        <v>0.25</v>
      </c>
    </row>
    <row r="71" spans="2:9">
      <c r="B71" s="1" t="s">
        <v>3090</v>
      </c>
      <c r="C71" s="9" t="s">
        <v>1841</v>
      </c>
      <c r="D71" s="1" t="s">
        <v>2124</v>
      </c>
      <c r="E71" s="1" t="s">
        <v>2424</v>
      </c>
      <c r="F71" s="4">
        <v>20</v>
      </c>
      <c r="G71" s="4">
        <v>7.0000000000000007E-2</v>
      </c>
      <c r="H71" s="4">
        <v>0</v>
      </c>
      <c r="I71" s="1" t="s">
        <v>1325</v>
      </c>
    </row>
    <row r="72" spans="2:9" ht="13">
      <c r="B72" s="2" t="s">
        <v>1844</v>
      </c>
      <c r="C72" s="12"/>
      <c r="D72" s="2"/>
      <c r="E72" s="2"/>
      <c r="F72" s="14"/>
      <c r="G72" s="14">
        <f>SUM(G12:G71)</f>
        <v>419031.07999999984</v>
      </c>
      <c r="H72" s="14">
        <f>SUM(H12:H71)</f>
        <v>95.160000000000039</v>
      </c>
    </row>
    <row r="73" spans="2:9" ht="13">
      <c r="B73" s="2" t="s">
        <v>1845</v>
      </c>
      <c r="C73" s="12"/>
      <c r="D73" s="2"/>
      <c r="E73" s="2"/>
      <c r="F73" s="14"/>
      <c r="G73" s="14">
        <v>12071.45</v>
      </c>
      <c r="H73" s="14">
        <v>2.74</v>
      </c>
    </row>
    <row r="74" spans="2:9" ht="13">
      <c r="B74" s="2" t="s">
        <v>1846</v>
      </c>
      <c r="C74" s="12"/>
      <c r="D74" s="2"/>
      <c r="E74" s="2"/>
      <c r="F74" s="14"/>
      <c r="G74" s="14">
        <v>431102.53</v>
      </c>
      <c r="H74" s="14">
        <v>97.9</v>
      </c>
    </row>
    <row r="75" spans="2:9" ht="13">
      <c r="B75" s="2" t="s">
        <v>2051</v>
      </c>
      <c r="C75" s="12"/>
      <c r="D75" s="2"/>
      <c r="E75" s="2"/>
      <c r="F75" s="14"/>
      <c r="G75" s="14">
        <v>9377.2592037099639</v>
      </c>
      <c r="H75" s="14">
        <v>2.0999999999999943</v>
      </c>
    </row>
    <row r="76" spans="2:9" ht="13">
      <c r="B76" s="2" t="s">
        <v>1853</v>
      </c>
      <c r="C76" s="12"/>
      <c r="D76" s="2"/>
      <c r="E76" s="2"/>
      <c r="F76" s="14"/>
      <c r="G76" s="14">
        <v>440479.78920370998</v>
      </c>
      <c r="H76" s="14">
        <v>100</v>
      </c>
    </row>
    <row r="77" spans="2:9">
      <c r="B77" s="1" t="s">
        <v>1854</v>
      </c>
    </row>
    <row r="78" spans="2:9" ht="13">
      <c r="B78" s="2" t="s">
        <v>1855</v>
      </c>
    </row>
    <row r="79" spans="2:9" ht="13">
      <c r="B79" s="2" t="s">
        <v>1856</v>
      </c>
      <c r="C79" s="9" t="s">
        <v>1857</v>
      </c>
    </row>
    <row r="80" spans="2:9" ht="13">
      <c r="B80" s="2" t="s">
        <v>1860</v>
      </c>
      <c r="C80" s="9" t="s">
        <v>1859</v>
      </c>
    </row>
    <row r="81" spans="2:3" ht="13">
      <c r="B81" s="2" t="s">
        <v>1861</v>
      </c>
      <c r="C81" s="9" t="s">
        <v>1859</v>
      </c>
    </row>
    <row r="82" spans="2:3" ht="13">
      <c r="B82" s="2" t="s">
        <v>1862</v>
      </c>
      <c r="C82" s="9" t="s">
        <v>1863</v>
      </c>
    </row>
    <row r="83" spans="2:3" ht="13">
      <c r="B83" s="2" t="s">
        <v>747</v>
      </c>
      <c r="C83" s="12"/>
    </row>
    <row r="84" spans="2:3" ht="13">
      <c r="B84" s="2" t="s">
        <v>748</v>
      </c>
      <c r="C84" s="12"/>
    </row>
    <row r="85" spans="2:3" ht="13">
      <c r="B85" s="2" t="s">
        <v>749</v>
      </c>
      <c r="C85" s="12"/>
    </row>
    <row r="86" spans="2:3" ht="13">
      <c r="B86" s="2" t="s">
        <v>750</v>
      </c>
      <c r="C86" s="12"/>
    </row>
    <row r="87" spans="2:3" ht="13">
      <c r="B87" s="2" t="s">
        <v>751</v>
      </c>
      <c r="C87" s="12"/>
    </row>
    <row r="88" spans="2:3" ht="13">
      <c r="B88" s="2" t="s">
        <v>752</v>
      </c>
      <c r="C88" s="12"/>
    </row>
    <row r="89" spans="2:3" ht="13">
      <c r="B89" s="2" t="s">
        <v>753</v>
      </c>
      <c r="C89" s="12"/>
    </row>
    <row r="90" spans="2:3" ht="13">
      <c r="B90" s="2" t="s">
        <v>754</v>
      </c>
      <c r="C90" s="12"/>
    </row>
    <row r="91" spans="2:3" ht="13">
      <c r="B91" s="2" t="s">
        <v>1501</v>
      </c>
      <c r="C91" s="12"/>
    </row>
    <row r="92" spans="2:3">
      <c r="B92" s="1" t="s">
        <v>1873</v>
      </c>
    </row>
    <row r="93" spans="2:3">
      <c r="B93" s="1" t="s">
        <v>2054</v>
      </c>
    </row>
    <row r="96" spans="2:3" ht="14.5">
      <c r="B96" s="37" t="s">
        <v>2055</v>
      </c>
      <c r="C96" s="39"/>
    </row>
    <row r="97" spans="2:7" ht="14.5">
      <c r="B97" s="37" t="s">
        <v>2056</v>
      </c>
      <c r="C97" s="40" t="s">
        <v>2057</v>
      </c>
    </row>
    <row r="98" spans="2:7" ht="14.5">
      <c r="B98" s="16" t="s">
        <v>2058</v>
      </c>
      <c r="C98" s="17" t="s">
        <v>2059</v>
      </c>
    </row>
    <row r="99" spans="2:7" ht="14.5">
      <c r="B99" s="16" t="s">
        <v>2060</v>
      </c>
      <c r="C99" s="17" t="s">
        <v>2059</v>
      </c>
    </row>
    <row r="100" spans="2:7" ht="14.5">
      <c r="B100" s="16" t="s">
        <v>2061</v>
      </c>
      <c r="C100" s="17" t="s">
        <v>2059</v>
      </c>
    </row>
    <row r="101" spans="2:7" ht="14.5">
      <c r="B101" s="16" t="s">
        <v>2062</v>
      </c>
      <c r="C101" s="17" t="s">
        <v>2059</v>
      </c>
    </row>
    <row r="102" spans="2:7" ht="14.5">
      <c r="B102" s="16" t="s">
        <v>2063</v>
      </c>
      <c r="C102" s="17" t="s">
        <v>2059</v>
      </c>
    </row>
    <row r="103" spans="2:7" ht="14.5">
      <c r="B103" s="16" t="s">
        <v>2064</v>
      </c>
      <c r="C103" s="17" t="s">
        <v>2059</v>
      </c>
    </row>
    <row r="104" spans="2:7" ht="14.5">
      <c r="B104" s="37" t="s">
        <v>2065</v>
      </c>
      <c r="C104" s="39" t="s">
        <v>2059</v>
      </c>
    </row>
    <row r="106" spans="2:7" ht="14.5">
      <c r="B106" s="16" t="s">
        <v>1882</v>
      </c>
      <c r="C106" s="17"/>
      <c r="D106" s="16"/>
    </row>
    <row r="107" spans="2:7" ht="29">
      <c r="B107" s="19" t="s">
        <v>1883</v>
      </c>
      <c r="C107" s="18" t="s">
        <v>1884</v>
      </c>
      <c r="D107" s="19" t="s">
        <v>1885</v>
      </c>
    </row>
    <row r="108" spans="2:7" ht="14.5">
      <c r="B108" s="16" t="s">
        <v>1859</v>
      </c>
      <c r="C108" s="17" t="s">
        <v>1859</v>
      </c>
      <c r="D108" s="16" t="s">
        <v>1859</v>
      </c>
    </row>
    <row r="110" spans="2:7" ht="13">
      <c r="B110" s="20" t="s">
        <v>1886</v>
      </c>
      <c r="C110" s="21">
        <v>45777</v>
      </c>
      <c r="D110" s="22"/>
      <c r="E110" s="22"/>
      <c r="F110" s="23"/>
    </row>
    <row r="111" spans="2:7" ht="13">
      <c r="B111" s="20" t="s">
        <v>1887</v>
      </c>
      <c r="C111" s="24" t="s">
        <v>1888</v>
      </c>
      <c r="D111" s="20" t="s">
        <v>1889</v>
      </c>
      <c r="E111" s="20" t="s">
        <v>1890</v>
      </c>
      <c r="F111" s="25" t="s">
        <v>1891</v>
      </c>
      <c r="G111" s="14"/>
    </row>
    <row r="112" spans="2:7">
      <c r="B112" s="22" t="s">
        <v>1859</v>
      </c>
      <c r="C112" s="26" t="s">
        <v>1859</v>
      </c>
      <c r="D112" s="22" t="s">
        <v>1859</v>
      </c>
      <c r="E112" s="22" t="s">
        <v>1859</v>
      </c>
      <c r="F112" s="27" t="s">
        <v>1859</v>
      </c>
    </row>
    <row r="115" spans="2:4" ht="13">
      <c r="B115" s="2" t="s">
        <v>1892</v>
      </c>
    </row>
    <row r="116" spans="2:4" ht="13">
      <c r="B116" s="2"/>
    </row>
    <row r="117" spans="2:4" ht="13">
      <c r="B117" s="2" t="s">
        <v>1893</v>
      </c>
    </row>
    <row r="118" spans="2:4" ht="13">
      <c r="B118" s="20" t="s">
        <v>1894</v>
      </c>
      <c r="C118" s="24" t="s">
        <v>1895</v>
      </c>
      <c r="D118" s="2"/>
    </row>
    <row r="119" spans="2:4">
      <c r="B119" s="22" t="s">
        <v>1859</v>
      </c>
      <c r="C119" s="26" t="s">
        <v>1859</v>
      </c>
    </row>
    <row r="121" spans="2:4" ht="13">
      <c r="B121" s="20" t="s">
        <v>1896</v>
      </c>
      <c r="C121" s="24" t="s">
        <v>1895</v>
      </c>
    </row>
    <row r="122" spans="2:4">
      <c r="B122" s="22" t="s">
        <v>1859</v>
      </c>
      <c r="C122" s="26" t="s">
        <v>1859</v>
      </c>
    </row>
    <row r="124" spans="2:4" ht="13">
      <c r="B124" s="20" t="s">
        <v>1897</v>
      </c>
      <c r="C124" s="24" t="s">
        <v>1898</v>
      </c>
    </row>
    <row r="125" spans="2:4">
      <c r="B125" s="22" t="s">
        <v>1859</v>
      </c>
      <c r="C125" s="26" t="s">
        <v>1859</v>
      </c>
    </row>
    <row r="127" spans="2:4" ht="13">
      <c r="B127" s="20" t="s">
        <v>1899</v>
      </c>
      <c r="C127" s="24" t="s">
        <v>1898</v>
      </c>
    </row>
    <row r="128" spans="2:4">
      <c r="B128" s="22" t="s">
        <v>1859</v>
      </c>
      <c r="C128" s="26" t="s">
        <v>1859</v>
      </c>
    </row>
    <row r="130" spans="2:7" ht="13">
      <c r="B130" s="20" t="s">
        <v>1900</v>
      </c>
      <c r="C130" s="24" t="s">
        <v>1859</v>
      </c>
    </row>
    <row r="132" spans="2:7" ht="13">
      <c r="B132" s="20" t="s">
        <v>1901</v>
      </c>
      <c r="C132" s="21">
        <v>45777</v>
      </c>
      <c r="D132" s="22"/>
      <c r="E132" s="22"/>
      <c r="F132" s="23"/>
    </row>
    <row r="133" spans="2:7" ht="13">
      <c r="B133" s="20" t="s">
        <v>1887</v>
      </c>
      <c r="C133" s="24" t="s">
        <v>1888</v>
      </c>
      <c r="D133" s="20" t="s">
        <v>1889</v>
      </c>
      <c r="E133" s="20" t="s">
        <v>1890</v>
      </c>
      <c r="F133" s="25" t="s">
        <v>1891</v>
      </c>
      <c r="G133" s="14"/>
    </row>
    <row r="134" spans="2:7">
      <c r="B134" s="22" t="s">
        <v>1859</v>
      </c>
      <c r="C134" s="26" t="s">
        <v>1859</v>
      </c>
      <c r="D134" s="22" t="s">
        <v>1859</v>
      </c>
      <c r="E134" s="22" t="s">
        <v>1859</v>
      </c>
      <c r="F134" s="27" t="s">
        <v>1859</v>
      </c>
    </row>
    <row r="135" spans="2:7" ht="13">
      <c r="B135" s="2" t="s">
        <v>1892</v>
      </c>
    </row>
    <row r="136" spans="2:7" ht="13">
      <c r="B136" s="2"/>
    </row>
    <row r="137" spans="2:7" ht="13">
      <c r="B137" s="2" t="s">
        <v>1893</v>
      </c>
    </row>
    <row r="138" spans="2:7" ht="13">
      <c r="B138" s="20" t="s">
        <v>1894</v>
      </c>
      <c r="C138" s="24" t="s">
        <v>1895</v>
      </c>
      <c r="D138" s="2"/>
    </row>
    <row r="139" spans="2:7">
      <c r="B139" s="22" t="s">
        <v>1859</v>
      </c>
      <c r="C139" s="26" t="s">
        <v>1859</v>
      </c>
    </row>
    <row r="141" spans="2:7" ht="13">
      <c r="B141" s="20" t="s">
        <v>1896</v>
      </c>
      <c r="C141" s="24" t="s">
        <v>1895</v>
      </c>
    </row>
    <row r="142" spans="2:7">
      <c r="B142" s="22" t="s">
        <v>1859</v>
      </c>
      <c r="C142" s="26" t="s">
        <v>1859</v>
      </c>
    </row>
    <row r="144" spans="2:7" ht="13">
      <c r="B144" s="20" t="s">
        <v>1897</v>
      </c>
      <c r="C144" s="24" t="s">
        <v>1898</v>
      </c>
    </row>
    <row r="145" spans="2:80">
      <c r="B145" s="22" t="s">
        <v>1859</v>
      </c>
      <c r="C145" s="26" t="s">
        <v>1859</v>
      </c>
    </row>
    <row r="147" spans="2:80" ht="13">
      <c r="B147" s="20" t="s">
        <v>1899</v>
      </c>
      <c r="C147" s="24" t="s">
        <v>1898</v>
      </c>
    </row>
    <row r="148" spans="2:80">
      <c r="B148" s="22" t="s">
        <v>1859</v>
      </c>
      <c r="C148" s="26" t="s">
        <v>1859</v>
      </c>
    </row>
    <row r="150" spans="2:80" ht="13">
      <c r="B150" s="20" t="s">
        <v>1900</v>
      </c>
      <c r="C150" s="24" t="s">
        <v>1859</v>
      </c>
    </row>
    <row r="153" spans="2:80" ht="13">
      <c r="B153" s="2" t="s">
        <v>1902</v>
      </c>
    </row>
    <row r="155" spans="2:80" ht="13">
      <c r="B155" s="20" t="s">
        <v>1887</v>
      </c>
      <c r="C155" s="24" t="s">
        <v>1903</v>
      </c>
      <c r="D155" s="20" t="s">
        <v>1904</v>
      </c>
      <c r="E155" s="20" t="s">
        <v>1905</v>
      </c>
      <c r="F155" s="14"/>
    </row>
    <row r="156" spans="2:80">
      <c r="B156" s="22" t="s">
        <v>1859</v>
      </c>
      <c r="C156" s="26" t="s">
        <v>1859</v>
      </c>
      <c r="D156" s="22" t="s">
        <v>1859</v>
      </c>
      <c r="E156" s="22" t="s">
        <v>1859</v>
      </c>
    </row>
    <row r="159" spans="2:80" ht="13">
      <c r="B159" s="2" t="s">
        <v>1906</v>
      </c>
      <c r="C159" s="12" t="s">
        <v>1859</v>
      </c>
      <c r="D159" s="2"/>
      <c r="E159" s="2"/>
      <c r="F159" s="14"/>
      <c r="G159" s="14"/>
      <c r="H159" s="14"/>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row>
    <row r="161" spans="2:7" ht="13">
      <c r="B161" s="2" t="s">
        <v>1907</v>
      </c>
    </row>
    <row r="163" spans="2:7" ht="13">
      <c r="B163" s="20" t="s">
        <v>1908</v>
      </c>
      <c r="C163" s="24" t="s">
        <v>1895</v>
      </c>
      <c r="D163" s="2"/>
    </row>
    <row r="164" spans="2:7">
      <c r="B164" s="22" t="s">
        <v>1859</v>
      </c>
      <c r="C164" s="26" t="s">
        <v>1859</v>
      </c>
    </row>
    <row r="167" spans="2:7" ht="13">
      <c r="B167" s="20" t="s">
        <v>1909</v>
      </c>
      <c r="C167" s="24" t="s">
        <v>1910</v>
      </c>
      <c r="D167" s="2"/>
    </row>
    <row r="168" spans="2:7">
      <c r="B168" s="22" t="s">
        <v>1859</v>
      </c>
      <c r="C168" s="26" t="s">
        <v>1859</v>
      </c>
    </row>
    <row r="171" spans="2:7" ht="13">
      <c r="B171" s="2" t="s">
        <v>1911</v>
      </c>
    </row>
    <row r="174" spans="2:7" ht="13">
      <c r="B174" s="2" t="s">
        <v>1912</v>
      </c>
    </row>
    <row r="176" spans="2:7" ht="13">
      <c r="B176" s="20" t="s">
        <v>1887</v>
      </c>
      <c r="C176" s="24" t="s">
        <v>1913</v>
      </c>
      <c r="D176" s="20" t="s">
        <v>1903</v>
      </c>
      <c r="E176" s="20" t="s">
        <v>1904</v>
      </c>
      <c r="F176" s="25" t="s">
        <v>1905</v>
      </c>
      <c r="G176" s="14"/>
    </row>
    <row r="177" spans="2:80">
      <c r="B177" s="22" t="s">
        <v>1859</v>
      </c>
      <c r="C177" s="26" t="s">
        <v>1859</v>
      </c>
      <c r="D177" s="22" t="s">
        <v>1859</v>
      </c>
      <c r="E177" s="22" t="s">
        <v>1859</v>
      </c>
      <c r="F177" s="27" t="s">
        <v>1859</v>
      </c>
    </row>
    <row r="180" spans="2:80" ht="13">
      <c r="B180" s="2" t="s">
        <v>1906</v>
      </c>
      <c r="C180" s="12" t="s">
        <v>1859</v>
      </c>
      <c r="D180" s="2"/>
      <c r="E180" s="2"/>
      <c r="F180" s="14"/>
      <c r="G180" s="14"/>
      <c r="H180" s="14"/>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row>
    <row r="182" spans="2:80" ht="13">
      <c r="B182" s="2" t="s">
        <v>1907</v>
      </c>
    </row>
    <row r="184" spans="2:80" ht="13">
      <c r="B184" s="20" t="s">
        <v>1908</v>
      </c>
      <c r="C184" s="24" t="s">
        <v>1895</v>
      </c>
      <c r="D184" s="2"/>
    </row>
    <row r="185" spans="2:80">
      <c r="B185" s="22" t="s">
        <v>1859</v>
      </c>
      <c r="C185" s="26" t="s">
        <v>1859</v>
      </c>
    </row>
    <row r="188" spans="2:80" ht="13">
      <c r="B188" s="20" t="s">
        <v>1909</v>
      </c>
      <c r="C188" s="24" t="s">
        <v>1910</v>
      </c>
      <c r="D188" s="2"/>
    </row>
    <row r="189" spans="2:80">
      <c r="B189" s="22" t="s">
        <v>1859</v>
      </c>
      <c r="C189" s="26" t="s">
        <v>1859</v>
      </c>
    </row>
    <row r="192" spans="2:80" ht="13">
      <c r="B192" s="2" t="s">
        <v>1911</v>
      </c>
    </row>
    <row r="195" spans="2:7" ht="13">
      <c r="B195" s="2" t="s">
        <v>1914</v>
      </c>
    </row>
    <row r="196" spans="2:7" ht="13">
      <c r="B196" s="20" t="s">
        <v>1887</v>
      </c>
      <c r="C196" s="24" t="s">
        <v>1915</v>
      </c>
      <c r="D196" s="20" t="s">
        <v>1916</v>
      </c>
      <c r="E196" s="20" t="s">
        <v>1917</v>
      </c>
      <c r="F196" s="25" t="s">
        <v>1918</v>
      </c>
      <c r="G196" s="14"/>
    </row>
    <row r="197" spans="2:7">
      <c r="B197" s="22" t="s">
        <v>1859</v>
      </c>
      <c r="C197" s="26" t="s">
        <v>1859</v>
      </c>
      <c r="D197" s="22" t="s">
        <v>1859</v>
      </c>
      <c r="E197" s="22" t="s">
        <v>1859</v>
      </c>
      <c r="F197" s="27" t="s">
        <v>1859</v>
      </c>
    </row>
    <row r="198" spans="2:7">
      <c r="B198" s="1" t="s">
        <v>1919</v>
      </c>
    </row>
  </sheetData>
  <mergeCells count="3">
    <mergeCell ref="B1:E1"/>
    <mergeCell ref="C3:C7"/>
    <mergeCell ref="D3:D7"/>
  </mergeCells>
  <phoneticPr fontId="0" type="noConversion"/>
  <hyperlinks>
    <hyperlink ref="A1" location="Index!A1" display="Index" xr:uid="{C2302203-9B9A-416F-9AC3-2CD6062D1919}"/>
  </hyperlinks>
  <pageMargins left="0.75" right="0.75" top="1" bottom="1" header="0.5" footer="0.5"/>
  <headerFooter alignWithMargins="0"/>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7C125-FA32-4DB1-86B7-F34224FDAD28}">
  <sheetPr codeName="Sheet24"/>
  <dimension ref="A1:CB215"/>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9.81640625" style="1" customWidth="1"/>
    <col min="6" max="6" width="29" style="4" bestFit="1" customWidth="1"/>
    <col min="7" max="7" width="18.1796875" style="4" bestFit="1" customWidth="1"/>
    <col min="8" max="8" width="9.1796875" style="4" bestFit="1"/>
    <col min="9" max="16384" width="9.1796875" style="1"/>
  </cols>
  <sheetData>
    <row r="1" spans="1:9" ht="13">
      <c r="A1" s="3" t="s">
        <v>1693</v>
      </c>
      <c r="B1" s="206" t="s">
        <v>1742</v>
      </c>
      <c r="C1" s="206"/>
      <c r="D1" s="206"/>
      <c r="E1" s="206"/>
    </row>
    <row r="3" spans="1:9" ht="14.5">
      <c r="B3" s="5" t="s">
        <v>1742</v>
      </c>
      <c r="C3" s="207"/>
      <c r="D3" s="208"/>
      <c r="E3" s="6"/>
    </row>
    <row r="4" spans="1:9" ht="14.5">
      <c r="B4" s="29" t="s">
        <v>755</v>
      </c>
      <c r="C4" s="207"/>
      <c r="D4" s="208"/>
      <c r="E4" s="48"/>
    </row>
    <row r="5" spans="1:9" ht="14.5">
      <c r="B5" s="7" t="s">
        <v>1829</v>
      </c>
      <c r="C5" s="207"/>
      <c r="D5" s="208"/>
      <c r="E5" s="6"/>
    </row>
    <row r="6" spans="1:9" ht="14.5">
      <c r="B6" s="7" t="s">
        <v>2168</v>
      </c>
      <c r="C6" s="207"/>
      <c r="D6" s="208"/>
      <c r="E6" s="6"/>
    </row>
    <row r="7" spans="1:9" ht="29">
      <c r="B7" s="7" t="s">
        <v>756</v>
      </c>
      <c r="C7" s="207"/>
      <c r="D7" s="208"/>
      <c r="E7" s="6"/>
    </row>
    <row r="8" spans="1:9" ht="29">
      <c r="B8" s="7" t="s">
        <v>1832</v>
      </c>
      <c r="C8" s="8" t="s">
        <v>1833</v>
      </c>
      <c r="D8" s="8" t="s">
        <v>1834</v>
      </c>
      <c r="E8" s="6"/>
    </row>
    <row r="10" spans="1:9">
      <c r="B10" s="1" t="s">
        <v>1847</v>
      </c>
    </row>
    <row r="12" spans="1:9" ht="13">
      <c r="B12" s="10" t="s">
        <v>1835</v>
      </c>
      <c r="C12" s="11" t="s">
        <v>1836</v>
      </c>
      <c r="D12" s="10" t="s">
        <v>1837</v>
      </c>
      <c r="E12" s="10" t="s">
        <v>1838</v>
      </c>
      <c r="F12" s="13" t="s">
        <v>1848</v>
      </c>
      <c r="G12" s="13" t="s">
        <v>1849</v>
      </c>
      <c r="H12" s="13" t="s">
        <v>1850</v>
      </c>
      <c r="I12" s="2" t="s">
        <v>1851</v>
      </c>
    </row>
    <row r="13" spans="1:9" ht="13">
      <c r="B13" s="2" t="s">
        <v>1839</v>
      </c>
    </row>
    <row r="14" spans="1:9" ht="13">
      <c r="B14" s="2" t="s">
        <v>1840</v>
      </c>
    </row>
    <row r="15" spans="1:9">
      <c r="B15" s="1" t="s">
        <v>2618</v>
      </c>
      <c r="C15" s="9" t="s">
        <v>1841</v>
      </c>
      <c r="D15" s="1" t="s">
        <v>2077</v>
      </c>
      <c r="E15" s="1" t="s">
        <v>2078</v>
      </c>
      <c r="F15" s="4">
        <v>217748</v>
      </c>
      <c r="G15" s="4">
        <v>4191.6499999999996</v>
      </c>
      <c r="H15" s="4">
        <v>4.51</v>
      </c>
    </row>
    <row r="16" spans="1:9">
      <c r="B16" s="1" t="s">
        <v>2630</v>
      </c>
      <c r="C16" s="9" t="s">
        <v>1841</v>
      </c>
      <c r="D16" s="1" t="s">
        <v>2077</v>
      </c>
      <c r="E16" s="1" t="s">
        <v>2081</v>
      </c>
      <c r="F16" s="4">
        <v>286930</v>
      </c>
      <c r="G16" s="4">
        <v>4094.49</v>
      </c>
      <c r="H16" s="4">
        <v>4.41</v>
      </c>
    </row>
    <row r="17" spans="2:8">
      <c r="B17" s="1" t="s">
        <v>3113</v>
      </c>
      <c r="C17" s="9" t="s">
        <v>1841</v>
      </c>
      <c r="D17" s="1" t="s">
        <v>1023</v>
      </c>
      <c r="E17" s="1" t="s">
        <v>1024</v>
      </c>
      <c r="F17" s="4">
        <v>1077000</v>
      </c>
      <c r="G17" s="4">
        <v>3382.86</v>
      </c>
      <c r="H17" s="4">
        <v>3.64</v>
      </c>
    </row>
    <row r="18" spans="2:8">
      <c r="B18" s="1" t="s">
        <v>3225</v>
      </c>
      <c r="C18" s="9" t="s">
        <v>1841</v>
      </c>
      <c r="D18" s="1" t="s">
        <v>2104</v>
      </c>
      <c r="E18" s="1" t="s">
        <v>1279</v>
      </c>
      <c r="F18" s="4">
        <v>262933</v>
      </c>
      <c r="G18" s="4">
        <v>2656.15</v>
      </c>
      <c r="H18" s="4">
        <v>2.86</v>
      </c>
    </row>
    <row r="19" spans="2:8">
      <c r="B19" s="1" t="s">
        <v>2945</v>
      </c>
      <c r="C19" s="9" t="s">
        <v>1841</v>
      </c>
      <c r="D19" s="1" t="s">
        <v>2085</v>
      </c>
      <c r="E19" s="1" t="s">
        <v>2086</v>
      </c>
      <c r="F19" s="4">
        <v>76389</v>
      </c>
      <c r="G19" s="4">
        <v>2552.16</v>
      </c>
      <c r="H19" s="4">
        <v>2.75</v>
      </c>
    </row>
    <row r="20" spans="2:8">
      <c r="B20" s="1" t="s">
        <v>3044</v>
      </c>
      <c r="C20" s="9" t="s">
        <v>1841</v>
      </c>
      <c r="D20" s="1" t="s">
        <v>2132</v>
      </c>
      <c r="E20" s="1" t="s">
        <v>2359</v>
      </c>
      <c r="F20" s="4">
        <v>789969</v>
      </c>
      <c r="G20" s="4">
        <v>2428.7600000000002</v>
      </c>
      <c r="H20" s="4">
        <v>2.61</v>
      </c>
    </row>
    <row r="21" spans="2:8">
      <c r="B21" s="1" t="s">
        <v>2626</v>
      </c>
      <c r="C21" s="9" t="s">
        <v>1841</v>
      </c>
      <c r="D21" s="1" t="s">
        <v>2101</v>
      </c>
      <c r="E21" s="1" t="s">
        <v>2187</v>
      </c>
      <c r="F21" s="4">
        <v>88690</v>
      </c>
      <c r="G21" s="4">
        <v>2177.96</v>
      </c>
      <c r="H21" s="4">
        <v>2.34</v>
      </c>
    </row>
    <row r="22" spans="2:8">
      <c r="B22" s="1" t="s">
        <v>2621</v>
      </c>
      <c r="C22" s="9" t="s">
        <v>1841</v>
      </c>
      <c r="D22" s="1" t="s">
        <v>2083</v>
      </c>
      <c r="E22" s="1" t="s">
        <v>2088</v>
      </c>
      <c r="F22" s="4">
        <v>61081</v>
      </c>
      <c r="G22" s="4">
        <v>2109.5500000000002</v>
      </c>
      <c r="H22" s="4">
        <v>2.27</v>
      </c>
    </row>
    <row r="23" spans="2:8">
      <c r="B23" s="1" t="s">
        <v>2619</v>
      </c>
      <c r="C23" s="9" t="s">
        <v>1841</v>
      </c>
      <c r="D23" s="1" t="s">
        <v>2079</v>
      </c>
      <c r="E23" s="1" t="s">
        <v>2080</v>
      </c>
      <c r="F23" s="4">
        <v>144000</v>
      </c>
      <c r="G23" s="4">
        <v>2023.2</v>
      </c>
      <c r="H23" s="4">
        <v>2.1800000000000002</v>
      </c>
    </row>
    <row r="24" spans="2:8">
      <c r="B24" s="1" t="s">
        <v>2644</v>
      </c>
      <c r="C24" s="9" t="s">
        <v>1841</v>
      </c>
      <c r="D24" s="1" t="s">
        <v>2140</v>
      </c>
      <c r="E24" s="1" t="s">
        <v>2265</v>
      </c>
      <c r="F24" s="4">
        <v>36499</v>
      </c>
      <c r="G24" s="4">
        <v>2014.74</v>
      </c>
      <c r="H24" s="4">
        <v>2.17</v>
      </c>
    </row>
    <row r="25" spans="2:8">
      <c r="B25" s="1" t="s">
        <v>2944</v>
      </c>
      <c r="C25" s="9" t="s">
        <v>1841</v>
      </c>
      <c r="D25" s="1" t="s">
        <v>2083</v>
      </c>
      <c r="E25" s="1" t="s">
        <v>2084</v>
      </c>
      <c r="F25" s="4">
        <v>127400</v>
      </c>
      <c r="G25" s="4">
        <v>1911.13</v>
      </c>
      <c r="H25" s="4">
        <v>2.06</v>
      </c>
    </row>
    <row r="26" spans="2:8">
      <c r="B26" s="1" t="s">
        <v>3027</v>
      </c>
      <c r="C26" s="9" t="s">
        <v>1841</v>
      </c>
      <c r="D26" s="1" t="s">
        <v>2132</v>
      </c>
      <c r="E26" s="1" t="s">
        <v>2338</v>
      </c>
      <c r="F26" s="4">
        <v>530200</v>
      </c>
      <c r="G26" s="4">
        <v>1879.82</v>
      </c>
      <c r="H26" s="4">
        <v>2.02</v>
      </c>
    </row>
    <row r="27" spans="2:8">
      <c r="B27" s="1" t="s">
        <v>1204</v>
      </c>
      <c r="C27" s="9" t="s">
        <v>1841</v>
      </c>
      <c r="D27" s="1" t="s">
        <v>2077</v>
      </c>
      <c r="E27" s="1" t="s">
        <v>1205</v>
      </c>
      <c r="F27" s="4">
        <v>237025</v>
      </c>
      <c r="G27" s="4">
        <v>1869.3</v>
      </c>
      <c r="H27" s="4">
        <v>2.0099999999999998</v>
      </c>
    </row>
    <row r="28" spans="2:8">
      <c r="B28" s="1" t="s">
        <v>3180</v>
      </c>
      <c r="C28" s="9" t="s">
        <v>1841</v>
      </c>
      <c r="D28" s="1" t="s">
        <v>2127</v>
      </c>
      <c r="E28" s="1" t="s">
        <v>1125</v>
      </c>
      <c r="F28" s="4">
        <v>41601</v>
      </c>
      <c r="G28" s="4">
        <v>1819.79</v>
      </c>
      <c r="H28" s="4">
        <v>1.96</v>
      </c>
    </row>
    <row r="29" spans="2:8">
      <c r="B29" s="1" t="s">
        <v>3279</v>
      </c>
      <c r="C29" s="9" t="s">
        <v>1841</v>
      </c>
      <c r="D29" s="1" t="s">
        <v>2077</v>
      </c>
      <c r="E29" s="1" t="s">
        <v>1384</v>
      </c>
      <c r="F29" s="4">
        <v>267752</v>
      </c>
      <c r="G29" s="4">
        <v>1816.97</v>
      </c>
      <c r="H29" s="4">
        <v>1.95</v>
      </c>
    </row>
    <row r="30" spans="2:8">
      <c r="B30" s="1" t="s">
        <v>3029</v>
      </c>
      <c r="C30" s="9" t="s">
        <v>1841</v>
      </c>
      <c r="D30" s="1" t="s">
        <v>2170</v>
      </c>
      <c r="E30" s="1" t="s">
        <v>2340</v>
      </c>
      <c r="F30" s="4">
        <v>38524</v>
      </c>
      <c r="G30" s="4">
        <v>1741.9</v>
      </c>
      <c r="H30" s="4">
        <v>1.87</v>
      </c>
    </row>
    <row r="31" spans="2:8">
      <c r="B31" s="1" t="s">
        <v>2624</v>
      </c>
      <c r="C31" s="9" t="s">
        <v>1841</v>
      </c>
      <c r="D31" s="1" t="s">
        <v>2149</v>
      </c>
      <c r="E31" s="1" t="s">
        <v>2257</v>
      </c>
      <c r="F31" s="4">
        <v>705000</v>
      </c>
      <c r="G31" s="4">
        <v>1639.27</v>
      </c>
      <c r="H31" s="4">
        <v>1.76</v>
      </c>
    </row>
    <row r="32" spans="2:8">
      <c r="B32" s="1" t="s">
        <v>3051</v>
      </c>
      <c r="C32" s="9" t="s">
        <v>1841</v>
      </c>
      <c r="D32" s="1" t="s">
        <v>2366</v>
      </c>
      <c r="E32" s="1" t="s">
        <v>2367</v>
      </c>
      <c r="F32" s="4">
        <v>254592</v>
      </c>
      <c r="G32" s="4">
        <v>1590.31</v>
      </c>
      <c r="H32" s="4">
        <v>1.71</v>
      </c>
    </row>
    <row r="33" spans="2:8">
      <c r="B33" s="1" t="s">
        <v>3220</v>
      </c>
      <c r="C33" s="9" t="s">
        <v>1841</v>
      </c>
      <c r="D33" s="1" t="s">
        <v>2286</v>
      </c>
      <c r="E33" s="1" t="s">
        <v>1247</v>
      </c>
      <c r="F33" s="4">
        <v>57600</v>
      </c>
      <c r="G33" s="4">
        <v>1539.07</v>
      </c>
      <c r="H33" s="4">
        <v>1.66</v>
      </c>
    </row>
    <row r="34" spans="2:8">
      <c r="B34" s="1" t="s">
        <v>3117</v>
      </c>
      <c r="C34" s="9" t="s">
        <v>1841</v>
      </c>
      <c r="D34" s="1" t="s">
        <v>1023</v>
      </c>
      <c r="E34" s="1" t="s">
        <v>1028</v>
      </c>
      <c r="F34" s="4">
        <v>34000</v>
      </c>
      <c r="G34" s="4">
        <v>1525.89</v>
      </c>
      <c r="H34" s="4">
        <v>1.64</v>
      </c>
    </row>
    <row r="35" spans="2:8">
      <c r="B35" s="1" t="s">
        <v>2620</v>
      </c>
      <c r="C35" s="9" t="s">
        <v>1841</v>
      </c>
      <c r="D35" s="1" t="s">
        <v>2089</v>
      </c>
      <c r="E35" s="1" t="s">
        <v>2090</v>
      </c>
      <c r="F35" s="4">
        <v>354281</v>
      </c>
      <c r="G35" s="4">
        <v>1508.53</v>
      </c>
      <c r="H35" s="4">
        <v>1.62</v>
      </c>
    </row>
    <row r="36" spans="2:8">
      <c r="B36" s="1" t="s">
        <v>3163</v>
      </c>
      <c r="C36" s="9" t="s">
        <v>1841</v>
      </c>
      <c r="D36" s="1" t="s">
        <v>2077</v>
      </c>
      <c r="E36" s="1" t="s">
        <v>1090</v>
      </c>
      <c r="F36" s="4">
        <v>731665</v>
      </c>
      <c r="G36" s="4">
        <v>1466.04</v>
      </c>
      <c r="H36" s="4">
        <v>1.58</v>
      </c>
    </row>
    <row r="37" spans="2:8">
      <c r="B37" s="1" t="s">
        <v>2947</v>
      </c>
      <c r="C37" s="9" t="s">
        <v>1841</v>
      </c>
      <c r="D37" s="1" t="s">
        <v>2089</v>
      </c>
      <c r="E37" s="1" t="s">
        <v>2091</v>
      </c>
      <c r="F37" s="4">
        <v>62539</v>
      </c>
      <c r="G37" s="4">
        <v>1464.73</v>
      </c>
      <c r="H37" s="4">
        <v>1.58</v>
      </c>
    </row>
    <row r="38" spans="2:8">
      <c r="B38" s="1" t="s">
        <v>3155</v>
      </c>
      <c r="C38" s="9" t="s">
        <v>1841</v>
      </c>
      <c r="D38" s="1" t="s">
        <v>2083</v>
      </c>
      <c r="E38" s="1" t="s">
        <v>1058</v>
      </c>
      <c r="F38" s="4">
        <v>25410</v>
      </c>
      <c r="G38" s="4">
        <v>1352.19</v>
      </c>
      <c r="H38" s="4">
        <v>1.45</v>
      </c>
    </row>
    <row r="39" spans="2:8">
      <c r="B39" s="1" t="s">
        <v>3244</v>
      </c>
      <c r="C39" s="9" t="s">
        <v>1841</v>
      </c>
      <c r="D39" s="1" t="s">
        <v>2092</v>
      </c>
      <c r="E39" s="1" t="s">
        <v>1324</v>
      </c>
      <c r="F39" s="4">
        <v>68816</v>
      </c>
      <c r="G39" s="4">
        <v>1299.25</v>
      </c>
      <c r="H39" s="4">
        <v>1.4</v>
      </c>
    </row>
    <row r="40" spans="2:8">
      <c r="B40" s="1" t="s">
        <v>3049</v>
      </c>
      <c r="C40" s="9" t="s">
        <v>1841</v>
      </c>
      <c r="D40" s="1" t="s">
        <v>2132</v>
      </c>
      <c r="E40" s="1" t="s">
        <v>2364</v>
      </c>
      <c r="F40" s="4">
        <v>1506215</v>
      </c>
      <c r="G40" s="4">
        <v>1292.18</v>
      </c>
      <c r="H40" s="4">
        <v>1.39</v>
      </c>
    </row>
    <row r="41" spans="2:8">
      <c r="B41" s="1" t="s">
        <v>1136</v>
      </c>
      <c r="C41" s="9" t="s">
        <v>1841</v>
      </c>
      <c r="D41" s="1" t="s">
        <v>2077</v>
      </c>
      <c r="E41" s="1" t="s">
        <v>1137</v>
      </c>
      <c r="F41" s="4">
        <v>226200</v>
      </c>
      <c r="G41" s="4">
        <v>1279.8399999999999</v>
      </c>
      <c r="H41" s="4">
        <v>1.38</v>
      </c>
    </row>
    <row r="42" spans="2:8">
      <c r="B42" s="1" t="s">
        <v>2946</v>
      </c>
      <c r="C42" s="9" t="s">
        <v>1841</v>
      </c>
      <c r="D42" s="1" t="s">
        <v>2077</v>
      </c>
      <c r="E42" s="1" t="s">
        <v>2087</v>
      </c>
      <c r="F42" s="4">
        <v>103400</v>
      </c>
      <c r="G42" s="4">
        <v>1225.29</v>
      </c>
      <c r="H42" s="4">
        <v>1.32</v>
      </c>
    </row>
    <row r="43" spans="2:8">
      <c r="B43" s="1" t="s">
        <v>3188</v>
      </c>
      <c r="C43" s="9" t="s">
        <v>1841</v>
      </c>
      <c r="D43" s="1" t="s">
        <v>2153</v>
      </c>
      <c r="E43" s="1" t="s">
        <v>1141</v>
      </c>
      <c r="F43" s="4">
        <v>37180</v>
      </c>
      <c r="G43" s="4">
        <v>1223.71</v>
      </c>
      <c r="H43" s="4">
        <v>1.32</v>
      </c>
    </row>
    <row r="44" spans="2:8">
      <c r="B44" s="1" t="s">
        <v>3153</v>
      </c>
      <c r="C44" s="9" t="s">
        <v>1841</v>
      </c>
      <c r="D44" s="1" t="s">
        <v>2104</v>
      </c>
      <c r="E44" s="1" t="s">
        <v>1056</v>
      </c>
      <c r="F44" s="4">
        <v>196770</v>
      </c>
      <c r="G44" s="4">
        <v>1203.6400000000001</v>
      </c>
      <c r="H44" s="4">
        <v>1.29</v>
      </c>
    </row>
    <row r="45" spans="2:8">
      <c r="B45" s="1" t="s">
        <v>2967</v>
      </c>
      <c r="C45" s="9" t="s">
        <v>1841</v>
      </c>
      <c r="D45" s="1" t="s">
        <v>2077</v>
      </c>
      <c r="E45" s="1" t="s">
        <v>2145</v>
      </c>
      <c r="F45" s="4">
        <v>142078</v>
      </c>
      <c r="G45" s="4">
        <v>1191.18</v>
      </c>
      <c r="H45" s="4">
        <v>1.28</v>
      </c>
    </row>
    <row r="46" spans="2:8">
      <c r="B46" s="1" t="s">
        <v>2631</v>
      </c>
      <c r="C46" s="9" t="s">
        <v>1841</v>
      </c>
      <c r="D46" s="1" t="s">
        <v>2194</v>
      </c>
      <c r="E46" s="1" t="s">
        <v>2262</v>
      </c>
      <c r="F46" s="4">
        <v>97350</v>
      </c>
      <c r="G46" s="4">
        <v>1184.26</v>
      </c>
      <c r="H46" s="4">
        <v>1.27</v>
      </c>
    </row>
    <row r="47" spans="2:8">
      <c r="B47" s="1" t="s">
        <v>3384</v>
      </c>
      <c r="C47" s="9" t="s">
        <v>1841</v>
      </c>
      <c r="D47" s="1" t="s">
        <v>2104</v>
      </c>
      <c r="E47" s="1" t="s">
        <v>757</v>
      </c>
      <c r="F47" s="4">
        <v>108000</v>
      </c>
      <c r="G47" s="4">
        <v>1175.6300000000001</v>
      </c>
      <c r="H47" s="4">
        <v>1.26</v>
      </c>
    </row>
    <row r="48" spans="2:8">
      <c r="B48" s="1" t="s">
        <v>3184</v>
      </c>
      <c r="C48" s="9" t="s">
        <v>1841</v>
      </c>
      <c r="D48" s="1" t="s">
        <v>2109</v>
      </c>
      <c r="E48" s="1" t="s">
        <v>1133</v>
      </c>
      <c r="F48" s="4">
        <v>127100</v>
      </c>
      <c r="G48" s="4">
        <v>1136.53</v>
      </c>
      <c r="H48" s="4">
        <v>1.22</v>
      </c>
    </row>
    <row r="49" spans="2:8">
      <c r="B49" s="1" t="s">
        <v>3123</v>
      </c>
      <c r="C49" s="9" t="s">
        <v>1841</v>
      </c>
      <c r="D49" s="1" t="s">
        <v>2094</v>
      </c>
      <c r="E49" s="1" t="s">
        <v>1034</v>
      </c>
      <c r="F49" s="4">
        <v>89000</v>
      </c>
      <c r="G49" s="4">
        <v>1100.1300000000001</v>
      </c>
      <c r="H49" s="4">
        <v>1.18</v>
      </c>
    </row>
    <row r="50" spans="2:8">
      <c r="B50" s="1" t="s">
        <v>3227</v>
      </c>
      <c r="C50" s="9" t="s">
        <v>1841</v>
      </c>
      <c r="D50" s="1" t="s">
        <v>2140</v>
      </c>
      <c r="E50" s="1" t="s">
        <v>1283</v>
      </c>
      <c r="F50" s="4">
        <v>65081</v>
      </c>
      <c r="G50" s="4">
        <v>1054.18</v>
      </c>
      <c r="H50" s="4">
        <v>1.1299999999999999</v>
      </c>
    </row>
    <row r="51" spans="2:8">
      <c r="B51" s="1" t="s">
        <v>2441</v>
      </c>
      <c r="C51" s="9" t="s">
        <v>1841</v>
      </c>
      <c r="D51" s="1" t="s">
        <v>2205</v>
      </c>
      <c r="E51" s="1" t="s">
        <v>2442</v>
      </c>
      <c r="F51" s="4">
        <v>138690</v>
      </c>
      <c r="G51" s="4">
        <v>1036.1500000000001</v>
      </c>
      <c r="H51" s="4">
        <v>1.1100000000000001</v>
      </c>
    </row>
    <row r="52" spans="2:8">
      <c r="B52" s="1" t="s">
        <v>3217</v>
      </c>
      <c r="C52" s="9" t="s">
        <v>1841</v>
      </c>
      <c r="D52" s="1" t="s">
        <v>2127</v>
      </c>
      <c r="E52" s="1" t="s">
        <v>1229</v>
      </c>
      <c r="F52" s="4">
        <v>44477</v>
      </c>
      <c r="G52" s="4">
        <v>1028.44</v>
      </c>
      <c r="H52" s="4">
        <v>1.1100000000000001</v>
      </c>
    </row>
    <row r="53" spans="2:8">
      <c r="B53" s="1" t="s">
        <v>3172</v>
      </c>
      <c r="C53" s="9" t="s">
        <v>1841</v>
      </c>
      <c r="D53" s="1" t="s">
        <v>2115</v>
      </c>
      <c r="E53" s="1" t="s">
        <v>1105</v>
      </c>
      <c r="F53" s="4">
        <v>36750</v>
      </c>
      <c r="G53" s="4">
        <v>1017.64</v>
      </c>
      <c r="H53" s="4">
        <v>1.0900000000000001</v>
      </c>
    </row>
    <row r="54" spans="2:8">
      <c r="B54" s="1" t="s">
        <v>2642</v>
      </c>
      <c r="C54" s="9" t="s">
        <v>1841</v>
      </c>
      <c r="D54" s="1" t="s">
        <v>2104</v>
      </c>
      <c r="E54" s="1" t="s">
        <v>2275</v>
      </c>
      <c r="F54" s="4">
        <v>46800</v>
      </c>
      <c r="G54" s="4">
        <v>1015.51</v>
      </c>
      <c r="H54" s="4">
        <v>1.0900000000000001</v>
      </c>
    </row>
    <row r="55" spans="2:8">
      <c r="B55" s="1" t="s">
        <v>3074</v>
      </c>
      <c r="C55" s="9" t="s">
        <v>1841</v>
      </c>
      <c r="D55" s="1" t="s">
        <v>2124</v>
      </c>
      <c r="E55" s="1" t="s">
        <v>2404</v>
      </c>
      <c r="F55" s="4">
        <v>314000</v>
      </c>
      <c r="G55" s="4">
        <v>985.18</v>
      </c>
      <c r="H55" s="4">
        <v>1.06</v>
      </c>
    </row>
    <row r="56" spans="2:8">
      <c r="B56" s="1" t="s">
        <v>664</v>
      </c>
      <c r="C56" s="9" t="s">
        <v>1841</v>
      </c>
      <c r="D56" s="1" t="s">
        <v>2205</v>
      </c>
      <c r="E56" s="1" t="s">
        <v>665</v>
      </c>
      <c r="F56" s="4">
        <v>208100</v>
      </c>
      <c r="G56" s="4">
        <v>968.5</v>
      </c>
      <c r="H56" s="4">
        <v>1.04</v>
      </c>
    </row>
    <row r="57" spans="2:8">
      <c r="B57" s="1" t="s">
        <v>3039</v>
      </c>
      <c r="C57" s="9" t="s">
        <v>1841</v>
      </c>
      <c r="D57" s="1" t="s">
        <v>2353</v>
      </c>
      <c r="E57" s="1" t="s">
        <v>2354</v>
      </c>
      <c r="F57" s="4">
        <v>250000</v>
      </c>
      <c r="G57" s="4">
        <v>963.25</v>
      </c>
      <c r="H57" s="4">
        <v>1.04</v>
      </c>
    </row>
    <row r="58" spans="2:8">
      <c r="B58" s="1" t="s">
        <v>3114</v>
      </c>
      <c r="C58" s="9" t="s">
        <v>1841</v>
      </c>
      <c r="D58" s="1" t="s">
        <v>2286</v>
      </c>
      <c r="E58" s="1" t="s">
        <v>1025</v>
      </c>
      <c r="F58" s="4">
        <v>11800</v>
      </c>
      <c r="G58" s="4">
        <v>947.54</v>
      </c>
      <c r="H58" s="4">
        <v>1.02</v>
      </c>
    </row>
    <row r="59" spans="2:8">
      <c r="B59" s="1" t="s">
        <v>3121</v>
      </c>
      <c r="C59" s="9" t="s">
        <v>1841</v>
      </c>
      <c r="D59" s="1" t="s">
        <v>2122</v>
      </c>
      <c r="E59" s="1" t="s">
        <v>1032</v>
      </c>
      <c r="F59" s="4">
        <v>25710</v>
      </c>
      <c r="G59" s="4">
        <v>935.9</v>
      </c>
      <c r="H59" s="4">
        <v>1.01</v>
      </c>
    </row>
    <row r="60" spans="2:8">
      <c r="B60" s="1" t="s">
        <v>2634</v>
      </c>
      <c r="C60" s="9" t="s">
        <v>1841</v>
      </c>
      <c r="D60" s="1" t="s">
        <v>2124</v>
      </c>
      <c r="E60" s="1" t="s">
        <v>2261</v>
      </c>
      <c r="F60" s="4">
        <v>488000</v>
      </c>
      <c r="G60" s="4">
        <v>922.76</v>
      </c>
      <c r="H60" s="4">
        <v>0.99</v>
      </c>
    </row>
    <row r="61" spans="2:8">
      <c r="B61" s="1" t="s">
        <v>3038</v>
      </c>
      <c r="C61" s="9" t="s">
        <v>1841</v>
      </c>
      <c r="D61" s="1" t="s">
        <v>2132</v>
      </c>
      <c r="E61" s="1" t="s">
        <v>2352</v>
      </c>
      <c r="F61" s="4">
        <v>172200</v>
      </c>
      <c r="G61" s="4">
        <v>916.19</v>
      </c>
      <c r="H61" s="4">
        <v>0.99</v>
      </c>
    </row>
    <row r="62" spans="2:8">
      <c r="B62" s="1" t="s">
        <v>3040</v>
      </c>
      <c r="C62" s="9" t="s">
        <v>1841</v>
      </c>
      <c r="D62" s="1" t="s">
        <v>2132</v>
      </c>
      <c r="E62" s="1" t="s">
        <v>2355</v>
      </c>
      <c r="F62" s="4">
        <v>236979</v>
      </c>
      <c r="G62" s="4">
        <v>910.95</v>
      </c>
      <c r="H62" s="4">
        <v>0.98</v>
      </c>
    </row>
    <row r="63" spans="2:8">
      <c r="B63" s="1" t="s">
        <v>2638</v>
      </c>
      <c r="C63" s="9" t="s">
        <v>1841</v>
      </c>
      <c r="D63" s="1" t="s">
        <v>2268</v>
      </c>
      <c r="E63" s="1" t="s">
        <v>2269</v>
      </c>
      <c r="F63" s="4">
        <v>37700</v>
      </c>
      <c r="G63" s="4">
        <v>900.35</v>
      </c>
      <c r="H63" s="4">
        <v>0.97</v>
      </c>
    </row>
    <row r="64" spans="2:8">
      <c r="B64" s="1" t="s">
        <v>2659</v>
      </c>
      <c r="C64" s="9" t="s">
        <v>1841</v>
      </c>
      <c r="D64" s="1" t="s">
        <v>2106</v>
      </c>
      <c r="E64" s="1" t="s">
        <v>2107</v>
      </c>
      <c r="F64" s="4">
        <v>47163</v>
      </c>
      <c r="G64" s="4">
        <v>885.01</v>
      </c>
      <c r="H64" s="4">
        <v>0.95</v>
      </c>
    </row>
    <row r="65" spans="2:8">
      <c r="B65" s="1" t="s">
        <v>3229</v>
      </c>
      <c r="C65" s="9" t="s">
        <v>1841</v>
      </c>
      <c r="D65" s="1" t="s">
        <v>2170</v>
      </c>
      <c r="E65" s="1" t="s">
        <v>1285</v>
      </c>
      <c r="F65" s="4">
        <v>53900</v>
      </c>
      <c r="G65" s="4">
        <v>875.71</v>
      </c>
      <c r="H65" s="4">
        <v>0.94</v>
      </c>
    </row>
    <row r="66" spans="2:8">
      <c r="B66" s="1" t="s">
        <v>3158</v>
      </c>
      <c r="C66" s="9" t="s">
        <v>1841</v>
      </c>
      <c r="D66" s="1" t="s">
        <v>2160</v>
      </c>
      <c r="E66" s="1" t="s">
        <v>1073</v>
      </c>
      <c r="F66" s="4">
        <v>65959</v>
      </c>
      <c r="G66" s="4">
        <v>872.04</v>
      </c>
      <c r="H66" s="4">
        <v>0.94</v>
      </c>
    </row>
    <row r="67" spans="2:8">
      <c r="B67" s="1" t="s">
        <v>2953</v>
      </c>
      <c r="C67" s="9" t="s">
        <v>1841</v>
      </c>
      <c r="D67" s="1" t="s">
        <v>2112</v>
      </c>
      <c r="E67" s="1" t="s">
        <v>2113</v>
      </c>
      <c r="F67" s="4">
        <v>47705</v>
      </c>
      <c r="G67" s="4">
        <v>836.03</v>
      </c>
      <c r="H67" s="4">
        <v>0.9</v>
      </c>
    </row>
    <row r="68" spans="2:8">
      <c r="B68" s="1" t="s">
        <v>2960</v>
      </c>
      <c r="C68" s="9" t="s">
        <v>1841</v>
      </c>
      <c r="D68" s="1" t="s">
        <v>2132</v>
      </c>
      <c r="E68" s="1" t="s">
        <v>2133</v>
      </c>
      <c r="F68" s="4">
        <v>525000</v>
      </c>
      <c r="G68" s="4">
        <v>834.8</v>
      </c>
      <c r="H68" s="4">
        <v>0.9</v>
      </c>
    </row>
    <row r="69" spans="2:8">
      <c r="B69" s="1" t="s">
        <v>3034</v>
      </c>
      <c r="C69" s="9" t="s">
        <v>1841</v>
      </c>
      <c r="D69" s="1" t="s">
        <v>2132</v>
      </c>
      <c r="E69" s="1" t="s">
        <v>2348</v>
      </c>
      <c r="F69" s="4">
        <v>92213</v>
      </c>
      <c r="G69" s="4">
        <v>829.59</v>
      </c>
      <c r="H69" s="4">
        <v>0.89</v>
      </c>
    </row>
    <row r="70" spans="2:8">
      <c r="B70" s="1" t="s">
        <v>3299</v>
      </c>
      <c r="C70" s="9" t="s">
        <v>1841</v>
      </c>
      <c r="D70" s="1" t="s">
        <v>2153</v>
      </c>
      <c r="E70" s="1" t="s">
        <v>1442</v>
      </c>
      <c r="F70" s="4">
        <v>14764</v>
      </c>
      <c r="G70" s="4">
        <v>815.34</v>
      </c>
      <c r="H70" s="4">
        <v>0.88</v>
      </c>
    </row>
    <row r="71" spans="2:8">
      <c r="B71" s="1" t="s">
        <v>3020</v>
      </c>
      <c r="C71" s="9" t="s">
        <v>1841</v>
      </c>
      <c r="D71" s="1" t="s">
        <v>2083</v>
      </c>
      <c r="E71" s="1" t="s">
        <v>2288</v>
      </c>
      <c r="F71" s="4">
        <v>64000</v>
      </c>
      <c r="G71" s="4">
        <v>802.3</v>
      </c>
      <c r="H71" s="4">
        <v>0.86</v>
      </c>
    </row>
    <row r="72" spans="2:8">
      <c r="B72" s="1" t="s">
        <v>3210</v>
      </c>
      <c r="C72" s="9" t="s">
        <v>1841</v>
      </c>
      <c r="D72" s="1" t="s">
        <v>2104</v>
      </c>
      <c r="E72" s="1" t="s">
        <v>1210</v>
      </c>
      <c r="F72" s="4">
        <v>189000</v>
      </c>
      <c r="G72" s="4">
        <v>793.99</v>
      </c>
      <c r="H72" s="4">
        <v>0.85</v>
      </c>
    </row>
    <row r="73" spans="2:8">
      <c r="B73" s="1" t="s">
        <v>3150</v>
      </c>
      <c r="C73" s="9" t="s">
        <v>1841</v>
      </c>
      <c r="D73" s="1" t="s">
        <v>2104</v>
      </c>
      <c r="E73" s="1" t="s">
        <v>1053</v>
      </c>
      <c r="F73" s="4">
        <v>9100</v>
      </c>
      <c r="G73" s="4">
        <v>785.74</v>
      </c>
      <c r="H73" s="4">
        <v>0.85</v>
      </c>
    </row>
    <row r="74" spans="2:8">
      <c r="B74" s="1" t="s">
        <v>3243</v>
      </c>
      <c r="C74" s="9" t="s">
        <v>1841</v>
      </c>
      <c r="D74" s="1" t="s">
        <v>2212</v>
      </c>
      <c r="E74" s="1" t="s">
        <v>1323</v>
      </c>
      <c r="F74" s="4">
        <v>1623376</v>
      </c>
      <c r="G74" s="4">
        <v>780.03</v>
      </c>
      <c r="H74" s="4">
        <v>0.84</v>
      </c>
    </row>
    <row r="75" spans="2:8">
      <c r="B75" s="1" t="s">
        <v>2976</v>
      </c>
      <c r="C75" s="9" t="s">
        <v>1841</v>
      </c>
      <c r="D75" s="1" t="s">
        <v>2077</v>
      </c>
      <c r="E75" s="1" t="s">
        <v>2174</v>
      </c>
      <c r="F75" s="4">
        <v>1150000</v>
      </c>
      <c r="G75" s="4">
        <v>746.24</v>
      </c>
      <c r="H75" s="4">
        <v>0.8</v>
      </c>
    </row>
    <row r="76" spans="2:8">
      <c r="B76" s="1" t="s">
        <v>3294</v>
      </c>
      <c r="C76" s="9" t="s">
        <v>1841</v>
      </c>
      <c r="D76" s="1" t="s">
        <v>2109</v>
      </c>
      <c r="E76" s="1" t="s">
        <v>1426</v>
      </c>
      <c r="F76" s="4">
        <v>80625</v>
      </c>
      <c r="G76" s="4">
        <v>739.41</v>
      </c>
      <c r="H76" s="4">
        <v>0.8</v>
      </c>
    </row>
    <row r="77" spans="2:8">
      <c r="B77" s="1" t="s">
        <v>3235</v>
      </c>
      <c r="C77" s="9" t="s">
        <v>1841</v>
      </c>
      <c r="D77" s="1" t="s">
        <v>2085</v>
      </c>
      <c r="E77" s="1" t="s">
        <v>1291</v>
      </c>
      <c r="F77" s="4">
        <v>332333</v>
      </c>
      <c r="G77" s="4">
        <v>726.85</v>
      </c>
      <c r="H77" s="4">
        <v>0.78</v>
      </c>
    </row>
    <row r="78" spans="2:8">
      <c r="B78" s="1" t="s">
        <v>2663</v>
      </c>
      <c r="C78" s="9" t="s">
        <v>1841</v>
      </c>
      <c r="D78" s="1" t="s">
        <v>2153</v>
      </c>
      <c r="E78" s="1" t="s">
        <v>2296</v>
      </c>
      <c r="F78" s="4">
        <v>9592</v>
      </c>
      <c r="G78" s="4">
        <v>700.36</v>
      </c>
      <c r="H78" s="4">
        <v>0.75</v>
      </c>
    </row>
    <row r="79" spans="2:8">
      <c r="B79" s="1" t="s">
        <v>758</v>
      </c>
      <c r="C79" s="9" t="s">
        <v>1841</v>
      </c>
      <c r="D79" s="1" t="s">
        <v>2085</v>
      </c>
      <c r="E79" s="1" t="s">
        <v>759</v>
      </c>
      <c r="F79" s="4">
        <v>186190</v>
      </c>
      <c r="G79" s="4">
        <v>474.04</v>
      </c>
      <c r="H79" s="4">
        <v>0.51</v>
      </c>
    </row>
    <row r="80" spans="2:8">
      <c r="B80" s="1" t="s">
        <v>2209</v>
      </c>
      <c r="C80" s="9" t="s">
        <v>1841</v>
      </c>
      <c r="D80" s="1" t="s">
        <v>2094</v>
      </c>
      <c r="E80" s="1" t="s">
        <v>2210</v>
      </c>
      <c r="F80" s="4">
        <v>68908</v>
      </c>
      <c r="G80" s="4">
        <v>378.79</v>
      </c>
      <c r="H80" s="4">
        <v>0.41</v>
      </c>
    </row>
    <row r="81" spans="2:8" ht="13">
      <c r="B81" s="2" t="s">
        <v>3385</v>
      </c>
      <c r="C81" s="9" t="s">
        <v>1841</v>
      </c>
      <c r="D81" s="1" t="s">
        <v>2127</v>
      </c>
      <c r="E81" s="1" t="s">
        <v>1229</v>
      </c>
      <c r="F81" s="4">
        <v>200</v>
      </c>
      <c r="G81" s="4">
        <v>4.53</v>
      </c>
      <c r="H81" s="4">
        <v>0</v>
      </c>
    </row>
    <row r="82" spans="2:8" ht="13">
      <c r="B82" s="2" t="s">
        <v>1844</v>
      </c>
      <c r="C82" s="12"/>
      <c r="D82" s="2"/>
      <c r="E82" s="2"/>
      <c r="F82" s="14"/>
      <c r="G82" s="14">
        <f>SUM(G12:G81)</f>
        <v>90551.439999999973</v>
      </c>
      <c r="H82" s="14">
        <f>SUM(H12:H81)</f>
        <v>97.4</v>
      </c>
    </row>
    <row r="83" spans="2:8" ht="13">
      <c r="B83" s="2" t="s">
        <v>1192</v>
      </c>
    </row>
    <row r="84" spans="2:8">
      <c r="B84" s="1" t="s">
        <v>1707</v>
      </c>
      <c r="C84" s="9" t="s">
        <v>1841</v>
      </c>
      <c r="D84" s="1" t="s">
        <v>1842</v>
      </c>
      <c r="E84" s="1" t="s">
        <v>1682</v>
      </c>
      <c r="F84" s="4">
        <v>7311.7740000000003</v>
      </c>
      <c r="G84" s="4">
        <v>347.89</v>
      </c>
      <c r="H84" s="4">
        <v>0.37</v>
      </c>
    </row>
    <row r="85" spans="2:8" ht="13">
      <c r="B85" s="2" t="s">
        <v>1844</v>
      </c>
      <c r="C85" s="12"/>
      <c r="D85" s="2"/>
      <c r="E85" s="2"/>
      <c r="F85" s="14"/>
      <c r="G85" s="14">
        <f>SUM(G83:G84)</f>
        <v>347.89</v>
      </c>
      <c r="H85" s="14">
        <f>SUM(H83:H84)</f>
        <v>0.37</v>
      </c>
    </row>
    <row r="86" spans="2:8" ht="13">
      <c r="B86" s="2" t="s">
        <v>1845</v>
      </c>
      <c r="C86" s="12"/>
      <c r="D86" s="2"/>
      <c r="E86" s="2"/>
      <c r="F86" s="14"/>
      <c r="G86" s="14">
        <v>1922.83</v>
      </c>
      <c r="H86" s="14">
        <v>2.0699999999999998</v>
      </c>
    </row>
    <row r="87" spans="2:8" ht="13">
      <c r="B87" s="2" t="s">
        <v>1846</v>
      </c>
      <c r="C87" s="12"/>
      <c r="D87" s="2"/>
      <c r="E87" s="2"/>
      <c r="F87" s="14"/>
      <c r="G87" s="14">
        <v>92822.16</v>
      </c>
      <c r="H87" s="14">
        <v>99.84</v>
      </c>
    </row>
    <row r="88" spans="2:8" ht="13">
      <c r="B88" s="2" t="s">
        <v>2051</v>
      </c>
      <c r="C88" s="12"/>
      <c r="D88" s="2"/>
      <c r="E88" s="2"/>
      <c r="F88" s="14"/>
      <c r="G88" s="14">
        <v>127.68410258999393</v>
      </c>
      <c r="H88" s="14">
        <v>0.15999999999999659</v>
      </c>
    </row>
    <row r="89" spans="2:8" ht="13">
      <c r="B89" s="2" t="s">
        <v>1853</v>
      </c>
      <c r="C89" s="12"/>
      <c r="D89" s="2"/>
      <c r="E89" s="2"/>
      <c r="F89" s="14"/>
      <c r="G89" s="14">
        <v>92949.844102589996</v>
      </c>
      <c r="H89" s="14">
        <v>100</v>
      </c>
    </row>
    <row r="90" spans="2:8">
      <c r="B90" s="1" t="s">
        <v>1854</v>
      </c>
    </row>
    <row r="91" spans="2:8" ht="13">
      <c r="B91" s="2" t="s">
        <v>1855</v>
      </c>
    </row>
    <row r="92" spans="2:8" ht="13">
      <c r="B92" s="2" t="s">
        <v>1856</v>
      </c>
      <c r="C92" s="9" t="s">
        <v>1857</v>
      </c>
    </row>
    <row r="93" spans="2:8" ht="13">
      <c r="B93" s="2" t="s">
        <v>1860</v>
      </c>
      <c r="C93" s="9" t="s">
        <v>1859</v>
      </c>
    </row>
    <row r="94" spans="2:8" ht="13">
      <c r="B94" s="2" t="s">
        <v>1861</v>
      </c>
      <c r="C94" s="9" t="s">
        <v>1859</v>
      </c>
    </row>
    <row r="95" spans="2:8" ht="13">
      <c r="B95" s="2" t="s">
        <v>1862</v>
      </c>
      <c r="C95" s="9" t="s">
        <v>1863</v>
      </c>
    </row>
    <row r="96" spans="2:8" ht="13">
      <c r="B96" s="2" t="s">
        <v>760</v>
      </c>
      <c r="C96" s="12"/>
    </row>
    <row r="97" spans="2:3" ht="13">
      <c r="B97" s="2" t="s">
        <v>761</v>
      </c>
      <c r="C97" s="12"/>
    </row>
    <row r="98" spans="2:3" ht="13">
      <c r="B98" s="2" t="s">
        <v>762</v>
      </c>
      <c r="C98" s="12"/>
    </row>
    <row r="99" spans="2:3" ht="13">
      <c r="B99" s="2" t="s">
        <v>763</v>
      </c>
      <c r="C99" s="12"/>
    </row>
    <row r="100" spans="2:3" ht="13">
      <c r="B100" s="2" t="s">
        <v>764</v>
      </c>
      <c r="C100" s="12"/>
    </row>
    <row r="101" spans="2:3" ht="13">
      <c r="B101" s="2" t="s">
        <v>765</v>
      </c>
      <c r="C101" s="12"/>
    </row>
    <row r="102" spans="2:3" ht="13">
      <c r="B102" s="2" t="s">
        <v>766</v>
      </c>
      <c r="C102" s="12"/>
    </row>
    <row r="103" spans="2:3" ht="13">
      <c r="B103" s="2" t="s">
        <v>767</v>
      </c>
      <c r="C103" s="12"/>
    </row>
    <row r="104" spans="2:3" ht="13">
      <c r="B104" s="2" t="s">
        <v>1489</v>
      </c>
      <c r="C104" s="12"/>
    </row>
    <row r="105" spans="2:3">
      <c r="B105" s="1" t="s">
        <v>1873</v>
      </c>
    </row>
    <row r="106" spans="2:3">
      <c r="B106" s="1" t="s">
        <v>2054</v>
      </c>
    </row>
    <row r="109" spans="2:3" ht="14.5">
      <c r="B109" s="37" t="s">
        <v>2055</v>
      </c>
      <c r="C109" s="39"/>
    </row>
    <row r="110" spans="2:3" ht="14.5">
      <c r="B110" s="37" t="s">
        <v>2056</v>
      </c>
      <c r="C110" s="40" t="s">
        <v>2057</v>
      </c>
    </row>
    <row r="111" spans="2:3" ht="14.5">
      <c r="B111" s="16" t="s">
        <v>2058</v>
      </c>
      <c r="C111" s="17">
        <v>0</v>
      </c>
    </row>
    <row r="112" spans="2:3" ht="14.5">
      <c r="B112" s="16" t="s">
        <v>2060</v>
      </c>
      <c r="C112" s="17">
        <v>0</v>
      </c>
    </row>
    <row r="113" spans="2:7" ht="14.5">
      <c r="B113" s="16" t="s">
        <v>2061</v>
      </c>
      <c r="C113" s="17">
        <v>0</v>
      </c>
    </row>
    <row r="114" spans="2:7" ht="14.5">
      <c r="B114" s="16" t="s">
        <v>2062</v>
      </c>
      <c r="C114" s="17">
        <v>0</v>
      </c>
    </row>
    <row r="115" spans="2:7" ht="14.5">
      <c r="B115" s="16" t="s">
        <v>2063</v>
      </c>
      <c r="C115" s="17">
        <v>347.82082500000001</v>
      </c>
    </row>
    <row r="116" spans="2:7" ht="14.5">
      <c r="B116" s="16" t="s">
        <v>2064</v>
      </c>
      <c r="C116" s="17">
        <v>0</v>
      </c>
    </row>
    <row r="117" spans="2:7" ht="14.5">
      <c r="B117" s="37" t="s">
        <v>2065</v>
      </c>
      <c r="C117" s="39">
        <v>347.82082500000001</v>
      </c>
    </row>
    <row r="119" spans="2:7" ht="14.5">
      <c r="B119" s="16" t="s">
        <v>1882</v>
      </c>
      <c r="C119" s="17"/>
      <c r="D119" s="16"/>
    </row>
    <row r="120" spans="2:7" ht="29">
      <c r="B120" s="19" t="s">
        <v>1883</v>
      </c>
      <c r="C120" s="18" t="s">
        <v>1884</v>
      </c>
      <c r="D120" s="19" t="s">
        <v>1885</v>
      </c>
    </row>
    <row r="121" spans="2:7" ht="14.5">
      <c r="B121" s="16" t="s">
        <v>1859</v>
      </c>
      <c r="C121" s="17" t="s">
        <v>1859</v>
      </c>
      <c r="D121" s="16" t="s">
        <v>1859</v>
      </c>
    </row>
    <row r="123" spans="2:7" ht="13">
      <c r="B123" s="2" t="s">
        <v>1886</v>
      </c>
      <c r="C123" s="43">
        <v>45777</v>
      </c>
    </row>
    <row r="124" spans="2:7" ht="13">
      <c r="B124" s="20" t="s">
        <v>1887</v>
      </c>
      <c r="C124" s="24" t="s">
        <v>1888</v>
      </c>
      <c r="D124" s="20" t="s">
        <v>1889</v>
      </c>
      <c r="E124" s="20" t="s">
        <v>1890</v>
      </c>
      <c r="F124" s="25" t="s">
        <v>1891</v>
      </c>
      <c r="G124" s="14"/>
    </row>
    <row r="125" spans="2:7">
      <c r="B125" s="22" t="s">
        <v>3386</v>
      </c>
      <c r="C125" s="26">
        <v>200</v>
      </c>
      <c r="D125" s="22">
        <v>2313.1999999999998</v>
      </c>
      <c r="E125" s="22">
        <v>2266.4</v>
      </c>
      <c r="F125" s="27">
        <f>C117</f>
        <v>347.82082500000001</v>
      </c>
    </row>
    <row r="128" spans="2:7" ht="13">
      <c r="B128" s="2" t="s">
        <v>1892</v>
      </c>
    </row>
    <row r="129" spans="2:4" ht="13">
      <c r="B129" s="2"/>
    </row>
    <row r="130" spans="2:4" ht="13">
      <c r="B130" s="2" t="s">
        <v>1893</v>
      </c>
    </row>
    <row r="131" spans="2:4" ht="13">
      <c r="B131" s="20" t="s">
        <v>1894</v>
      </c>
      <c r="C131" s="24" t="s">
        <v>1895</v>
      </c>
      <c r="D131" s="2"/>
    </row>
    <row r="132" spans="2:4">
      <c r="B132" s="22" t="s">
        <v>768</v>
      </c>
      <c r="C132" s="26">
        <v>14</v>
      </c>
    </row>
    <row r="134" spans="2:4" ht="13">
      <c r="B134" s="20" t="s">
        <v>1896</v>
      </c>
      <c r="C134" s="24" t="s">
        <v>1895</v>
      </c>
    </row>
    <row r="135" spans="2:4">
      <c r="B135" s="22" t="s">
        <v>768</v>
      </c>
      <c r="C135" s="26">
        <v>14</v>
      </c>
    </row>
    <row r="138" spans="2:4" ht="13">
      <c r="B138" s="46" t="s">
        <v>1897</v>
      </c>
      <c r="C138" s="24" t="s">
        <v>1898</v>
      </c>
    </row>
    <row r="139" spans="2:4">
      <c r="B139" s="47" t="s">
        <v>768</v>
      </c>
      <c r="C139" s="26">
        <v>6822249.8799999999</v>
      </c>
    </row>
    <row r="140" spans="2:4" ht="13">
      <c r="C140" s="24">
        <f>SUM(C138:C139)</f>
        <v>6822249.8799999999</v>
      </c>
    </row>
    <row r="142" spans="2:4" ht="13">
      <c r="B142" s="46" t="s">
        <v>1899</v>
      </c>
      <c r="C142" s="24" t="s">
        <v>1898</v>
      </c>
    </row>
    <row r="143" spans="2:4">
      <c r="B143" s="47" t="s">
        <v>768</v>
      </c>
      <c r="C143" s="26">
        <v>6995843.7599999998</v>
      </c>
    </row>
    <row r="144" spans="2:4" ht="13">
      <c r="C144" s="24">
        <f>SUM(C142:C143)</f>
        <v>6995843.7599999998</v>
      </c>
    </row>
    <row r="147" spans="2:7" ht="13">
      <c r="B147" s="20" t="s">
        <v>1900</v>
      </c>
      <c r="C147" s="24">
        <f xml:space="preserve"> C144-C140</f>
        <v>173593.87999999989</v>
      </c>
    </row>
    <row r="149" spans="2:7" ht="13">
      <c r="B149" s="20" t="s">
        <v>1901</v>
      </c>
      <c r="C149" s="21">
        <v>45777</v>
      </c>
      <c r="D149" s="22"/>
      <c r="E149" s="22"/>
      <c r="F149" s="23"/>
    </row>
    <row r="150" spans="2:7" ht="13">
      <c r="B150" s="20" t="s">
        <v>1887</v>
      </c>
      <c r="C150" s="24" t="s">
        <v>1888</v>
      </c>
      <c r="D150" s="20" t="s">
        <v>1889</v>
      </c>
      <c r="E150" s="20" t="s">
        <v>1890</v>
      </c>
      <c r="F150" s="25" t="s">
        <v>1891</v>
      </c>
      <c r="G150" s="14"/>
    </row>
    <row r="151" spans="2:7">
      <c r="B151" s="22" t="s">
        <v>1859</v>
      </c>
      <c r="C151" s="26" t="s">
        <v>1859</v>
      </c>
      <c r="D151" s="22" t="s">
        <v>1859</v>
      </c>
      <c r="E151" s="22" t="s">
        <v>1859</v>
      </c>
      <c r="F151" s="27" t="s">
        <v>1859</v>
      </c>
    </row>
    <row r="152" spans="2:7" ht="13">
      <c r="B152" s="2" t="s">
        <v>1892</v>
      </c>
    </row>
    <row r="153" spans="2:7" ht="13">
      <c r="B153" s="2"/>
    </row>
    <row r="154" spans="2:7" ht="13">
      <c r="B154" s="2" t="s">
        <v>1893</v>
      </c>
    </row>
    <row r="155" spans="2:7" ht="13">
      <c r="B155" s="20" t="s">
        <v>1894</v>
      </c>
      <c r="C155" s="24" t="s">
        <v>1895</v>
      </c>
      <c r="D155" s="2"/>
    </row>
    <row r="156" spans="2:7">
      <c r="B156" s="22" t="s">
        <v>1859</v>
      </c>
      <c r="C156" s="26" t="s">
        <v>1859</v>
      </c>
    </row>
    <row r="158" spans="2:7" ht="13">
      <c r="B158" s="20" t="s">
        <v>1896</v>
      </c>
      <c r="C158" s="24" t="s">
        <v>1895</v>
      </c>
    </row>
    <row r="159" spans="2:7">
      <c r="B159" s="22" t="s">
        <v>1859</v>
      </c>
      <c r="C159" s="26" t="s">
        <v>1859</v>
      </c>
    </row>
    <row r="161" spans="2:80" ht="13">
      <c r="B161" s="20" t="s">
        <v>1897</v>
      </c>
      <c r="C161" s="24" t="s">
        <v>1898</v>
      </c>
    </row>
    <row r="162" spans="2:80">
      <c r="B162" s="22" t="s">
        <v>1859</v>
      </c>
      <c r="C162" s="26" t="s">
        <v>1859</v>
      </c>
    </row>
    <row r="164" spans="2:80" ht="13">
      <c r="B164" s="20" t="s">
        <v>1899</v>
      </c>
      <c r="C164" s="24" t="s">
        <v>1898</v>
      </c>
    </row>
    <row r="165" spans="2:80">
      <c r="B165" s="22" t="s">
        <v>1859</v>
      </c>
      <c r="C165" s="26" t="s">
        <v>1859</v>
      </c>
    </row>
    <row r="167" spans="2:80" ht="13">
      <c r="B167" s="20" t="s">
        <v>1900</v>
      </c>
      <c r="C167" s="24" t="s">
        <v>1859</v>
      </c>
    </row>
    <row r="170" spans="2:80" ht="13">
      <c r="B170" s="2" t="s">
        <v>1902</v>
      </c>
    </row>
    <row r="172" spans="2:80" ht="13">
      <c r="B172" s="20" t="s">
        <v>1887</v>
      </c>
      <c r="C172" s="24" t="s">
        <v>1903</v>
      </c>
      <c r="D172" s="20" t="s">
        <v>1904</v>
      </c>
      <c r="E172" s="20" t="s">
        <v>1905</v>
      </c>
      <c r="F172" s="14"/>
    </row>
    <row r="173" spans="2:80">
      <c r="B173" s="22" t="s">
        <v>1859</v>
      </c>
      <c r="C173" s="26" t="s">
        <v>1859</v>
      </c>
      <c r="D173" s="22" t="s">
        <v>1859</v>
      </c>
      <c r="E173" s="22" t="s">
        <v>1859</v>
      </c>
    </row>
    <row r="176" spans="2:80" ht="13">
      <c r="B176" s="2" t="s">
        <v>1906</v>
      </c>
      <c r="C176" s="12" t="s">
        <v>1859</v>
      </c>
      <c r="D176" s="2"/>
      <c r="E176" s="2"/>
      <c r="F176" s="14"/>
      <c r="G176" s="14"/>
      <c r="H176" s="14"/>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row>
    <row r="178" spans="2:4" ht="13">
      <c r="B178" s="2" t="s">
        <v>1907</v>
      </c>
    </row>
    <row r="180" spans="2:4" ht="13">
      <c r="B180" s="20" t="s">
        <v>1908</v>
      </c>
      <c r="C180" s="24" t="s">
        <v>1895</v>
      </c>
      <c r="D180" s="2"/>
    </row>
    <row r="181" spans="2:4">
      <c r="B181" s="22" t="s">
        <v>1859</v>
      </c>
      <c r="C181" s="26" t="s">
        <v>1859</v>
      </c>
    </row>
    <row r="184" spans="2:4" ht="13">
      <c r="B184" s="20" t="s">
        <v>1909</v>
      </c>
      <c r="C184" s="24" t="s">
        <v>1910</v>
      </c>
      <c r="D184" s="2"/>
    </row>
    <row r="185" spans="2:4">
      <c r="B185" s="22" t="s">
        <v>1859</v>
      </c>
      <c r="C185" s="26" t="s">
        <v>1859</v>
      </c>
    </row>
    <row r="188" spans="2:4" ht="13">
      <c r="B188" s="2" t="s">
        <v>1911</v>
      </c>
    </row>
    <row r="191" spans="2:4" ht="13">
      <c r="B191" s="2" t="s">
        <v>1912</v>
      </c>
    </row>
    <row r="193" spans="2:80" ht="13">
      <c r="B193" s="20" t="s">
        <v>1887</v>
      </c>
      <c r="C193" s="24" t="s">
        <v>1913</v>
      </c>
      <c r="D193" s="20" t="s">
        <v>1903</v>
      </c>
      <c r="E193" s="20" t="s">
        <v>1904</v>
      </c>
      <c r="F193" s="25" t="s">
        <v>1905</v>
      </c>
      <c r="G193" s="14"/>
    </row>
    <row r="194" spans="2:80">
      <c r="B194" s="22" t="s">
        <v>1859</v>
      </c>
      <c r="C194" s="26" t="s">
        <v>1859</v>
      </c>
      <c r="D194" s="22" t="s">
        <v>1859</v>
      </c>
      <c r="E194" s="22" t="s">
        <v>1859</v>
      </c>
      <c r="F194" s="27" t="s">
        <v>1859</v>
      </c>
    </row>
    <row r="197" spans="2:80" ht="13">
      <c r="B197" s="2" t="s">
        <v>1906</v>
      </c>
      <c r="C197" s="12" t="s">
        <v>1859</v>
      </c>
      <c r="D197" s="2"/>
      <c r="E197" s="2"/>
      <c r="F197" s="14"/>
      <c r="G197" s="14"/>
      <c r="H197" s="14"/>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row>
    <row r="199" spans="2:80" ht="13">
      <c r="B199" s="2" t="s">
        <v>1907</v>
      </c>
    </row>
    <row r="201" spans="2:80" ht="13">
      <c r="B201" s="20" t="s">
        <v>1908</v>
      </c>
      <c r="C201" s="24" t="s">
        <v>1895</v>
      </c>
      <c r="D201" s="2"/>
    </row>
    <row r="202" spans="2:80">
      <c r="B202" s="22" t="s">
        <v>1859</v>
      </c>
      <c r="C202" s="26" t="s">
        <v>1859</v>
      </c>
    </row>
    <row r="205" spans="2:80" ht="13">
      <c r="B205" s="20" t="s">
        <v>1909</v>
      </c>
      <c r="C205" s="24" t="s">
        <v>1910</v>
      </c>
      <c r="D205" s="2"/>
    </row>
    <row r="206" spans="2:80">
      <c r="B206" s="22" t="s">
        <v>1859</v>
      </c>
      <c r="C206" s="26" t="s">
        <v>1859</v>
      </c>
    </row>
    <row r="209" spans="2:7" ht="13">
      <c r="B209" s="2" t="s">
        <v>1911</v>
      </c>
    </row>
    <row r="212" spans="2:7" ht="13">
      <c r="B212" s="2" t="s">
        <v>1914</v>
      </c>
    </row>
    <row r="213" spans="2:7" ht="13">
      <c r="B213" s="20" t="s">
        <v>1887</v>
      </c>
      <c r="C213" s="24" t="s">
        <v>1915</v>
      </c>
      <c r="D213" s="20" t="s">
        <v>1916</v>
      </c>
      <c r="E213" s="20" t="s">
        <v>1917</v>
      </c>
      <c r="F213" s="25" t="s">
        <v>1918</v>
      </c>
      <c r="G213" s="14"/>
    </row>
    <row r="214" spans="2:7">
      <c r="B214" s="22" t="s">
        <v>1859</v>
      </c>
      <c r="C214" s="26" t="s">
        <v>1859</v>
      </c>
      <c r="D214" s="22" t="s">
        <v>1859</v>
      </c>
      <c r="E214" s="22" t="s">
        <v>1859</v>
      </c>
      <c r="F214" s="27" t="s">
        <v>1859</v>
      </c>
    </row>
    <row r="215" spans="2:7">
      <c r="B215" s="1" t="s">
        <v>1919</v>
      </c>
    </row>
  </sheetData>
  <mergeCells count="3">
    <mergeCell ref="B1:E1"/>
    <mergeCell ref="C3:C7"/>
    <mergeCell ref="D3:D7"/>
  </mergeCells>
  <phoneticPr fontId="0" type="noConversion"/>
  <hyperlinks>
    <hyperlink ref="A1" location="Index!A1" display="Index" xr:uid="{A0CF6CD5-DBF2-420E-9118-B4781CD7A5BF}"/>
  </hyperlinks>
  <pageMargins left="0.75" right="0.75" top="1" bottom="1" header="0.5" footer="0.5"/>
  <headerFooter alignWithMargins="0"/>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FE7C4-38BA-4647-9380-6331D4C7834A}">
  <sheetPr codeName="Sheet23"/>
  <dimension ref="A1:CB179"/>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9.81640625" style="1" customWidth="1"/>
    <col min="6" max="6" width="29" style="4" bestFit="1" customWidth="1"/>
    <col min="7" max="7" width="18.1796875" style="4" bestFit="1" customWidth="1"/>
    <col min="8" max="8" width="9.1796875" style="4" bestFit="1"/>
    <col min="9" max="16384" width="9.1796875" style="1"/>
  </cols>
  <sheetData>
    <row r="1" spans="1:9" ht="13">
      <c r="A1" s="3" t="s">
        <v>1693</v>
      </c>
      <c r="B1" s="206" t="s">
        <v>1740</v>
      </c>
      <c r="C1" s="206"/>
      <c r="D1" s="206"/>
      <c r="E1" s="206"/>
    </row>
    <row r="3" spans="1:9" ht="14.5">
      <c r="B3" s="5" t="s">
        <v>769</v>
      </c>
      <c r="C3" s="207"/>
      <c r="D3" s="208"/>
      <c r="E3" s="6"/>
    </row>
    <row r="4" spans="1:9" ht="14.5">
      <c r="B4" s="7" t="s">
        <v>770</v>
      </c>
      <c r="C4" s="207"/>
      <c r="D4" s="208"/>
      <c r="E4" s="6"/>
    </row>
    <row r="5" spans="1:9" ht="14.5">
      <c r="B5" s="7" t="s">
        <v>1829</v>
      </c>
      <c r="C5" s="207"/>
      <c r="D5" s="208"/>
      <c r="E5" s="6"/>
    </row>
    <row r="6" spans="1:9" ht="14.5">
      <c r="B6" s="7" t="s">
        <v>1830</v>
      </c>
      <c r="C6" s="207"/>
      <c r="D6" s="208"/>
      <c r="E6" s="6"/>
    </row>
    <row r="7" spans="1:9" ht="14.5">
      <c r="B7" s="7" t="s">
        <v>771</v>
      </c>
      <c r="C7" s="207"/>
      <c r="D7" s="208"/>
      <c r="E7" s="6"/>
    </row>
    <row r="8" spans="1:9" ht="29">
      <c r="B8" s="7" t="s">
        <v>1832</v>
      </c>
      <c r="C8" s="8" t="s">
        <v>1833</v>
      </c>
      <c r="D8" s="8" t="s">
        <v>1834</v>
      </c>
      <c r="E8" s="6"/>
    </row>
    <row r="10" spans="1:9">
      <c r="B10" s="1" t="s">
        <v>1847</v>
      </c>
    </row>
    <row r="12" spans="1:9" ht="13">
      <c r="B12" s="10" t="s">
        <v>1835</v>
      </c>
      <c r="C12" s="11" t="s">
        <v>1836</v>
      </c>
      <c r="D12" s="10" t="s">
        <v>1837</v>
      </c>
      <c r="E12" s="10" t="s">
        <v>1838</v>
      </c>
      <c r="F12" s="13" t="s">
        <v>1848</v>
      </c>
      <c r="G12" s="13" t="s">
        <v>1849</v>
      </c>
      <c r="H12" s="13" t="s">
        <v>1850</v>
      </c>
      <c r="I12" s="2" t="s">
        <v>1851</v>
      </c>
    </row>
    <row r="13" spans="1:9" ht="13">
      <c r="B13" s="2" t="s">
        <v>1839</v>
      </c>
    </row>
    <row r="14" spans="1:9" ht="13">
      <c r="B14" s="2" t="s">
        <v>1840</v>
      </c>
    </row>
    <row r="15" spans="1:9">
      <c r="B15" s="1" t="s">
        <v>2944</v>
      </c>
      <c r="C15" s="9" t="s">
        <v>1841</v>
      </c>
      <c r="D15" s="1" t="s">
        <v>2083</v>
      </c>
      <c r="E15" s="1" t="s">
        <v>2084</v>
      </c>
      <c r="F15" s="4">
        <v>14180857</v>
      </c>
      <c r="G15" s="4">
        <v>212727.04000000001</v>
      </c>
      <c r="H15" s="4">
        <v>19.27</v>
      </c>
    </row>
    <row r="16" spans="1:9">
      <c r="B16" s="1" t="s">
        <v>2621</v>
      </c>
      <c r="C16" s="9" t="s">
        <v>1841</v>
      </c>
      <c r="D16" s="1" t="s">
        <v>2083</v>
      </c>
      <c r="E16" s="1" t="s">
        <v>2088</v>
      </c>
      <c r="F16" s="4">
        <v>4136873</v>
      </c>
      <c r="G16" s="4">
        <v>142875.18</v>
      </c>
      <c r="H16" s="4">
        <v>12.94</v>
      </c>
    </row>
    <row r="17" spans="2:8">
      <c r="B17" s="1" t="s">
        <v>3196</v>
      </c>
      <c r="C17" s="9" t="s">
        <v>1841</v>
      </c>
      <c r="D17" s="1" t="s">
        <v>2083</v>
      </c>
      <c r="E17" s="1" t="s">
        <v>1172</v>
      </c>
      <c r="F17" s="4">
        <v>7145933</v>
      </c>
      <c r="G17" s="4">
        <v>107403.37</v>
      </c>
      <c r="H17" s="4">
        <v>9.73</v>
      </c>
    </row>
    <row r="18" spans="2:8">
      <c r="B18" s="1" t="s">
        <v>3197</v>
      </c>
      <c r="C18" s="9" t="s">
        <v>1841</v>
      </c>
      <c r="D18" s="1" t="s">
        <v>2083</v>
      </c>
      <c r="E18" s="1" t="s">
        <v>1175</v>
      </c>
      <c r="F18" s="4">
        <v>32787324</v>
      </c>
      <c r="G18" s="4">
        <v>79181.39</v>
      </c>
      <c r="H18" s="4">
        <v>7.17</v>
      </c>
    </row>
    <row r="19" spans="2:8">
      <c r="B19" s="1" t="s">
        <v>2647</v>
      </c>
      <c r="C19" s="9" t="s">
        <v>1841</v>
      </c>
      <c r="D19" s="1" t="s">
        <v>2083</v>
      </c>
      <c r="E19" s="1" t="s">
        <v>2277</v>
      </c>
      <c r="F19" s="4">
        <v>4983886</v>
      </c>
      <c r="G19" s="4">
        <v>78122.41</v>
      </c>
      <c r="H19" s="4">
        <v>7.08</v>
      </c>
    </row>
    <row r="20" spans="2:8">
      <c r="B20" s="1" t="s">
        <v>2624</v>
      </c>
      <c r="C20" s="9" t="s">
        <v>1841</v>
      </c>
      <c r="D20" s="1" t="s">
        <v>2149</v>
      </c>
      <c r="E20" s="1" t="s">
        <v>2257</v>
      </c>
      <c r="F20" s="4">
        <v>29067000</v>
      </c>
      <c r="G20" s="4">
        <v>67586.59</v>
      </c>
      <c r="H20" s="4">
        <v>6.12</v>
      </c>
    </row>
    <row r="21" spans="2:8">
      <c r="B21" s="1" t="s">
        <v>3198</v>
      </c>
      <c r="C21" s="9" t="s">
        <v>1841</v>
      </c>
      <c r="D21" s="1" t="s">
        <v>2083</v>
      </c>
      <c r="E21" s="1" t="s">
        <v>1176</v>
      </c>
      <c r="F21" s="4">
        <v>988062</v>
      </c>
      <c r="G21" s="4">
        <v>45317.46</v>
      </c>
      <c r="H21" s="4">
        <v>4.1100000000000003</v>
      </c>
    </row>
    <row r="22" spans="2:8">
      <c r="B22" s="1" t="s">
        <v>3155</v>
      </c>
      <c r="C22" s="9" t="s">
        <v>1841</v>
      </c>
      <c r="D22" s="1" t="s">
        <v>2083</v>
      </c>
      <c r="E22" s="1" t="s">
        <v>1058</v>
      </c>
      <c r="F22" s="4">
        <v>759192</v>
      </c>
      <c r="G22" s="4">
        <v>40400.400000000001</v>
      </c>
      <c r="H22" s="4">
        <v>3.66</v>
      </c>
    </row>
    <row r="23" spans="2:8">
      <c r="B23" s="1" t="s">
        <v>3226</v>
      </c>
      <c r="C23" s="9" t="s">
        <v>1841</v>
      </c>
      <c r="D23" s="1" t="s">
        <v>2151</v>
      </c>
      <c r="E23" s="1" t="s">
        <v>1280</v>
      </c>
      <c r="F23" s="4">
        <v>10123112</v>
      </c>
      <c r="G23" s="4">
        <v>34489.440000000002</v>
      </c>
      <c r="H23" s="4">
        <v>3.12</v>
      </c>
    </row>
    <row r="24" spans="2:8">
      <c r="B24" s="1" t="s">
        <v>3060</v>
      </c>
      <c r="C24" s="9" t="s">
        <v>1841</v>
      </c>
      <c r="D24" s="1" t="s">
        <v>2142</v>
      </c>
      <c r="E24" s="1" t="s">
        <v>2387</v>
      </c>
      <c r="F24" s="4">
        <v>1469200</v>
      </c>
      <c r="G24" s="4">
        <v>27393.23</v>
      </c>
      <c r="H24" s="4">
        <v>2.48</v>
      </c>
    </row>
    <row r="25" spans="2:8">
      <c r="B25" s="1" t="s">
        <v>2623</v>
      </c>
      <c r="C25" s="9" t="s">
        <v>1841</v>
      </c>
      <c r="D25" s="1" t="s">
        <v>2127</v>
      </c>
      <c r="E25" s="1" t="s">
        <v>2256</v>
      </c>
      <c r="F25" s="4">
        <v>405389</v>
      </c>
      <c r="G25" s="4">
        <v>25778.69</v>
      </c>
      <c r="H25" s="4">
        <v>2.34</v>
      </c>
    </row>
    <row r="26" spans="2:8">
      <c r="B26" s="1" t="s">
        <v>3154</v>
      </c>
      <c r="C26" s="9" t="s">
        <v>1841</v>
      </c>
      <c r="D26" s="1" t="s">
        <v>1048</v>
      </c>
      <c r="E26" s="1" t="s">
        <v>1057</v>
      </c>
      <c r="F26" s="4">
        <v>1399524</v>
      </c>
      <c r="G26" s="4">
        <v>22746.46</v>
      </c>
      <c r="H26" s="4">
        <v>2.06</v>
      </c>
    </row>
    <row r="27" spans="2:8">
      <c r="B27" s="1" t="s">
        <v>3203</v>
      </c>
      <c r="C27" s="9" t="s">
        <v>1841</v>
      </c>
      <c r="D27" s="1" t="s">
        <v>2236</v>
      </c>
      <c r="E27" s="1" t="s">
        <v>1183</v>
      </c>
      <c r="F27" s="4">
        <v>1855043</v>
      </c>
      <c r="G27" s="4">
        <v>22032.35</v>
      </c>
      <c r="H27" s="4">
        <v>2</v>
      </c>
    </row>
    <row r="28" spans="2:8">
      <c r="B28" s="1" t="s">
        <v>3205</v>
      </c>
      <c r="C28" s="9" t="s">
        <v>1841</v>
      </c>
      <c r="D28" s="1" t="s">
        <v>2083</v>
      </c>
      <c r="E28" s="1" t="s">
        <v>1185</v>
      </c>
      <c r="F28" s="4">
        <v>5225514</v>
      </c>
      <c r="G28" s="4">
        <v>22028.15</v>
      </c>
      <c r="H28" s="4">
        <v>2</v>
      </c>
    </row>
    <row r="29" spans="2:8">
      <c r="B29" s="1" t="s">
        <v>3018</v>
      </c>
      <c r="C29" s="9" t="s">
        <v>1841</v>
      </c>
      <c r="D29" s="1" t="s">
        <v>2083</v>
      </c>
      <c r="E29" s="1" t="s">
        <v>2274</v>
      </c>
      <c r="F29" s="4">
        <v>1541202</v>
      </c>
      <c r="G29" s="4">
        <v>15204.73</v>
      </c>
      <c r="H29" s="4">
        <v>1.38</v>
      </c>
    </row>
    <row r="30" spans="2:8">
      <c r="B30" s="1" t="s">
        <v>3149</v>
      </c>
      <c r="C30" s="9" t="s">
        <v>1841</v>
      </c>
      <c r="D30" s="1" t="s">
        <v>2149</v>
      </c>
      <c r="E30" s="1" t="s">
        <v>1052</v>
      </c>
      <c r="F30" s="4">
        <v>169830</v>
      </c>
      <c r="G30" s="4">
        <v>12006.13</v>
      </c>
      <c r="H30" s="4">
        <v>1.0900000000000001</v>
      </c>
    </row>
    <row r="31" spans="2:8">
      <c r="B31" s="1" t="s">
        <v>3207</v>
      </c>
      <c r="C31" s="9" t="s">
        <v>1841</v>
      </c>
      <c r="D31" s="1" t="s">
        <v>2083</v>
      </c>
      <c r="E31" s="1" t="s">
        <v>1187</v>
      </c>
      <c r="F31" s="4">
        <v>3044844</v>
      </c>
      <c r="G31" s="4">
        <v>11880.98</v>
      </c>
      <c r="H31" s="4">
        <v>1.08</v>
      </c>
    </row>
    <row r="32" spans="2:8">
      <c r="B32" s="1" t="s">
        <v>2651</v>
      </c>
      <c r="C32" s="9" t="s">
        <v>1841</v>
      </c>
      <c r="D32" s="1" t="s">
        <v>2083</v>
      </c>
      <c r="E32" s="1" t="s">
        <v>2283</v>
      </c>
      <c r="F32" s="4">
        <v>1591078</v>
      </c>
      <c r="G32" s="4">
        <v>11447.01</v>
      </c>
      <c r="H32" s="4">
        <v>1.04</v>
      </c>
    </row>
    <row r="33" spans="2:8">
      <c r="B33" s="1" t="s">
        <v>3299</v>
      </c>
      <c r="C33" s="9" t="s">
        <v>1841</v>
      </c>
      <c r="D33" s="1" t="s">
        <v>2153</v>
      </c>
      <c r="E33" s="1" t="s">
        <v>1442</v>
      </c>
      <c r="F33" s="4">
        <v>205572</v>
      </c>
      <c r="G33" s="4">
        <v>11352.71</v>
      </c>
      <c r="H33" s="4">
        <v>1.03</v>
      </c>
    </row>
    <row r="34" spans="2:8">
      <c r="B34" s="1" t="s">
        <v>2662</v>
      </c>
      <c r="C34" s="9" t="s">
        <v>1841</v>
      </c>
      <c r="D34" s="1" t="s">
        <v>2083</v>
      </c>
      <c r="E34" s="1" t="s">
        <v>2289</v>
      </c>
      <c r="F34" s="4">
        <v>472816</v>
      </c>
      <c r="G34" s="4">
        <v>9874.2900000000009</v>
      </c>
      <c r="H34" s="4">
        <v>0.89</v>
      </c>
    </row>
    <row r="35" spans="2:8">
      <c r="B35" s="1" t="s">
        <v>3082</v>
      </c>
      <c r="C35" s="9" t="s">
        <v>1841</v>
      </c>
      <c r="D35" s="1" t="s">
        <v>2142</v>
      </c>
      <c r="E35" s="1" t="s">
        <v>2414</v>
      </c>
      <c r="F35" s="4">
        <v>601700</v>
      </c>
      <c r="G35" s="4">
        <v>9575.4500000000007</v>
      </c>
      <c r="H35" s="4">
        <v>0.87</v>
      </c>
    </row>
    <row r="36" spans="2:8">
      <c r="B36" s="1" t="s">
        <v>3204</v>
      </c>
      <c r="C36" s="9" t="s">
        <v>1841</v>
      </c>
      <c r="D36" s="1" t="s">
        <v>2236</v>
      </c>
      <c r="E36" s="1" t="s">
        <v>1184</v>
      </c>
      <c r="F36" s="4">
        <v>450836</v>
      </c>
      <c r="G36" s="4">
        <v>7141.24</v>
      </c>
      <c r="H36" s="4">
        <v>0.65</v>
      </c>
    </row>
    <row r="37" spans="2:8">
      <c r="B37" s="1" t="s">
        <v>3317</v>
      </c>
      <c r="C37" s="9" t="s">
        <v>1841</v>
      </c>
      <c r="D37" s="1" t="s">
        <v>2151</v>
      </c>
      <c r="E37" s="1" t="s">
        <v>1493</v>
      </c>
      <c r="F37" s="4">
        <v>241318</v>
      </c>
      <c r="G37" s="4">
        <v>6069.39</v>
      </c>
      <c r="H37" s="4">
        <v>0.55000000000000004</v>
      </c>
    </row>
    <row r="38" spans="2:8">
      <c r="B38" s="1" t="s">
        <v>3291</v>
      </c>
      <c r="C38" s="9" t="s">
        <v>1841</v>
      </c>
      <c r="D38" s="1" t="s">
        <v>2153</v>
      </c>
      <c r="E38" s="1" t="s">
        <v>1412</v>
      </c>
      <c r="F38" s="4">
        <v>205694</v>
      </c>
      <c r="G38" s="4">
        <v>5968.21</v>
      </c>
      <c r="H38" s="4">
        <v>0.54</v>
      </c>
    </row>
    <row r="39" spans="2:8">
      <c r="B39" s="1" t="s">
        <v>3199</v>
      </c>
      <c r="C39" s="9" t="s">
        <v>1841</v>
      </c>
      <c r="D39" s="1" t="s">
        <v>2149</v>
      </c>
      <c r="E39" s="1" t="s">
        <v>1177</v>
      </c>
      <c r="F39" s="4">
        <v>1509930</v>
      </c>
      <c r="G39" s="4">
        <v>4777.42</v>
      </c>
      <c r="H39" s="4">
        <v>0.43</v>
      </c>
    </row>
    <row r="40" spans="2:8">
      <c r="B40" s="1" t="s">
        <v>3202</v>
      </c>
      <c r="C40" s="9" t="s">
        <v>1841</v>
      </c>
      <c r="D40" s="1" t="s">
        <v>2236</v>
      </c>
      <c r="E40" s="1" t="s">
        <v>1180</v>
      </c>
      <c r="F40" s="4">
        <v>105154</v>
      </c>
      <c r="G40" s="4">
        <v>4476.51</v>
      </c>
      <c r="H40" s="4">
        <v>0.41</v>
      </c>
    </row>
    <row r="41" spans="2:8">
      <c r="B41" s="1" t="s">
        <v>2938</v>
      </c>
      <c r="C41" s="9" t="s">
        <v>1841</v>
      </c>
      <c r="D41" s="1" t="s">
        <v>2153</v>
      </c>
      <c r="E41" s="1" t="s">
        <v>1412</v>
      </c>
      <c r="F41" s="4">
        <v>205694</v>
      </c>
      <c r="G41" s="4">
        <v>4351.87</v>
      </c>
      <c r="H41" s="4">
        <v>0.39</v>
      </c>
    </row>
    <row r="42" spans="2:8">
      <c r="B42" s="1" t="s">
        <v>3387</v>
      </c>
      <c r="C42" s="9" t="s">
        <v>1841</v>
      </c>
      <c r="D42" s="1" t="s">
        <v>2083</v>
      </c>
      <c r="E42" s="1" t="s">
        <v>772</v>
      </c>
      <c r="F42" s="4">
        <v>992598</v>
      </c>
      <c r="G42" s="4">
        <v>4305.8900000000003</v>
      </c>
      <c r="H42" s="4">
        <v>0.39</v>
      </c>
    </row>
    <row r="43" spans="2:8">
      <c r="B43" s="1" t="s">
        <v>3020</v>
      </c>
      <c r="C43" s="9" t="s">
        <v>1841</v>
      </c>
      <c r="D43" s="1" t="s">
        <v>2083</v>
      </c>
      <c r="E43" s="1" t="s">
        <v>2288</v>
      </c>
      <c r="F43" s="4">
        <v>331400</v>
      </c>
      <c r="G43" s="4">
        <v>4154.43</v>
      </c>
      <c r="H43" s="4">
        <v>0.38</v>
      </c>
    </row>
    <row r="44" spans="2:8">
      <c r="B44" s="1" t="s">
        <v>1314</v>
      </c>
      <c r="C44" s="9" t="s">
        <v>1841</v>
      </c>
      <c r="D44" s="1" t="s">
        <v>2175</v>
      </c>
      <c r="E44" s="1" t="s">
        <v>1315</v>
      </c>
      <c r="F44" s="4">
        <v>2688172</v>
      </c>
      <c r="G44" s="4">
        <v>3933.87</v>
      </c>
      <c r="H44" s="4">
        <v>0.36</v>
      </c>
    </row>
    <row r="45" spans="2:8">
      <c r="B45" s="1" t="s">
        <v>2235</v>
      </c>
      <c r="C45" s="9" t="s">
        <v>1841</v>
      </c>
      <c r="D45" s="1" t="s">
        <v>2236</v>
      </c>
      <c r="E45" s="1" t="s">
        <v>2237</v>
      </c>
      <c r="F45" s="4">
        <v>268803</v>
      </c>
      <c r="G45" s="4">
        <v>3793.89</v>
      </c>
      <c r="H45" s="4">
        <v>0.34</v>
      </c>
    </row>
    <row r="46" spans="2:8">
      <c r="B46" s="1" t="s">
        <v>2978</v>
      </c>
      <c r="C46" s="9" t="s">
        <v>1841</v>
      </c>
      <c r="D46" s="1" t="s">
        <v>2151</v>
      </c>
      <c r="E46" s="1" t="s">
        <v>2177</v>
      </c>
      <c r="F46" s="4">
        <v>1383040</v>
      </c>
      <c r="G46" s="4">
        <v>3398.27</v>
      </c>
      <c r="H46" s="4">
        <v>0.31</v>
      </c>
    </row>
    <row r="47" spans="2:8">
      <c r="B47" s="1" t="s">
        <v>3388</v>
      </c>
      <c r="C47" s="9" t="s">
        <v>1841</v>
      </c>
      <c r="D47" s="1" t="s">
        <v>2149</v>
      </c>
      <c r="E47" s="1" t="s">
        <v>773</v>
      </c>
      <c r="F47" s="4">
        <v>180070</v>
      </c>
      <c r="G47" s="4">
        <v>3068.93</v>
      </c>
      <c r="H47" s="4">
        <v>0.28000000000000003</v>
      </c>
    </row>
    <row r="48" spans="2:8">
      <c r="B48" s="1" t="s">
        <v>3195</v>
      </c>
      <c r="C48" s="9" t="s">
        <v>1841</v>
      </c>
      <c r="D48" s="1" t="s">
        <v>2175</v>
      </c>
      <c r="E48" s="1" t="s">
        <v>1160</v>
      </c>
      <c r="F48" s="4">
        <v>217392</v>
      </c>
      <c r="G48" s="4">
        <v>2441.96</v>
      </c>
      <c r="H48" s="4">
        <v>0.22</v>
      </c>
    </row>
    <row r="49" spans="2:8">
      <c r="B49" s="1" t="s">
        <v>3076</v>
      </c>
      <c r="C49" s="9" t="s">
        <v>1841</v>
      </c>
      <c r="D49" s="1" t="s">
        <v>2212</v>
      </c>
      <c r="E49" s="1" t="s">
        <v>2406</v>
      </c>
      <c r="F49" s="4">
        <v>700000</v>
      </c>
      <c r="G49" s="4">
        <v>2138.85</v>
      </c>
      <c r="H49" s="4">
        <v>0.19</v>
      </c>
    </row>
    <row r="50" spans="2:8">
      <c r="B50" s="1" t="s">
        <v>3181</v>
      </c>
      <c r="C50" s="9" t="s">
        <v>1841</v>
      </c>
      <c r="D50" s="1" t="s">
        <v>2083</v>
      </c>
      <c r="E50" s="1" t="s">
        <v>1126</v>
      </c>
      <c r="F50" s="4">
        <v>78730</v>
      </c>
      <c r="G50" s="4">
        <v>1943.84</v>
      </c>
      <c r="H50" s="4">
        <v>0.18</v>
      </c>
    </row>
    <row r="51" spans="2:8">
      <c r="B51" s="1" t="s">
        <v>1293</v>
      </c>
      <c r="C51" s="9" t="s">
        <v>1841</v>
      </c>
      <c r="D51" s="1" t="s">
        <v>2175</v>
      </c>
      <c r="E51" s="1" t="s">
        <v>1294</v>
      </c>
      <c r="F51" s="4">
        <v>2000000</v>
      </c>
      <c r="G51" s="4">
        <v>1665</v>
      </c>
      <c r="H51" s="4">
        <v>0.15</v>
      </c>
    </row>
    <row r="52" spans="2:8">
      <c r="B52" s="1" t="s">
        <v>3319</v>
      </c>
      <c r="C52" s="9" t="s">
        <v>1841</v>
      </c>
      <c r="D52" s="1" t="s">
        <v>2083</v>
      </c>
      <c r="E52" s="1" t="s">
        <v>1495</v>
      </c>
      <c r="F52" s="4">
        <v>425000</v>
      </c>
      <c r="G52" s="4">
        <v>1200.4100000000001</v>
      </c>
      <c r="H52" s="4">
        <v>0.11</v>
      </c>
    </row>
    <row r="53" spans="2:8" ht="13">
      <c r="B53" s="2" t="s">
        <v>1844</v>
      </c>
      <c r="C53" s="12"/>
      <c r="D53" s="2"/>
      <c r="E53" s="2"/>
      <c r="F53" s="14"/>
      <c r="G53" s="14">
        <f>SUM(G12:G52)</f>
        <v>1074253.44</v>
      </c>
      <c r="H53" s="14">
        <f>SUM(H12:H52)</f>
        <v>97.340000000000046</v>
      </c>
    </row>
    <row r="54" spans="2:8" ht="13">
      <c r="B54" s="2" t="s">
        <v>1845</v>
      </c>
      <c r="C54" s="12"/>
      <c r="D54" s="2"/>
      <c r="E54" s="2"/>
      <c r="F54" s="14"/>
      <c r="G54" s="14">
        <v>21321.759999999998</v>
      </c>
      <c r="H54" s="14">
        <v>1.93</v>
      </c>
    </row>
    <row r="55" spans="2:8" ht="13">
      <c r="B55" s="2" t="s">
        <v>1846</v>
      </c>
      <c r="C55" s="12"/>
      <c r="D55" s="2"/>
      <c r="E55" s="2"/>
      <c r="F55" s="14"/>
      <c r="G55" s="14">
        <v>1095575.2</v>
      </c>
      <c r="H55" s="14">
        <v>99.27</v>
      </c>
    </row>
    <row r="56" spans="2:8" ht="13">
      <c r="B56" s="2" t="s">
        <v>2051</v>
      </c>
      <c r="C56" s="12"/>
      <c r="D56" s="2"/>
      <c r="E56" s="2"/>
      <c r="F56" s="14"/>
      <c r="G56" s="14">
        <v>8169.2174766000935</v>
      </c>
      <c r="H56" s="14">
        <v>0.73000000000000398</v>
      </c>
    </row>
    <row r="57" spans="2:8" ht="13">
      <c r="B57" s="2" t="s">
        <v>1853</v>
      </c>
      <c r="C57" s="12"/>
      <c r="D57" s="2"/>
      <c r="E57" s="2"/>
      <c r="F57" s="14"/>
      <c r="G57" s="14">
        <v>1103744.4174766</v>
      </c>
      <c r="H57" s="14">
        <v>100</v>
      </c>
    </row>
    <row r="58" spans="2:8">
      <c r="B58" s="1" t="s">
        <v>1854</v>
      </c>
    </row>
    <row r="59" spans="2:8" ht="13">
      <c r="B59" s="2" t="s">
        <v>1855</v>
      </c>
    </row>
    <row r="60" spans="2:8" ht="13">
      <c r="B60" s="2" t="s">
        <v>1856</v>
      </c>
      <c r="C60" s="9" t="s">
        <v>1857</v>
      </c>
    </row>
    <row r="61" spans="2:8" ht="13">
      <c r="B61" s="2" t="s">
        <v>1860</v>
      </c>
      <c r="C61" s="9" t="s">
        <v>1859</v>
      </c>
    </row>
    <row r="62" spans="2:8" ht="13">
      <c r="B62" s="2" t="s">
        <v>1861</v>
      </c>
      <c r="C62" s="9" t="s">
        <v>1859</v>
      </c>
    </row>
    <row r="63" spans="2:8" ht="13">
      <c r="B63" s="2" t="s">
        <v>1862</v>
      </c>
      <c r="C63" s="9" t="s">
        <v>1863</v>
      </c>
    </row>
    <row r="64" spans="2:8" ht="13">
      <c r="B64" s="2" t="s">
        <v>774</v>
      </c>
      <c r="C64" s="12"/>
    </row>
    <row r="65" spans="2:3" ht="13">
      <c r="B65" s="2" t="s">
        <v>775</v>
      </c>
      <c r="C65" s="12"/>
    </row>
    <row r="66" spans="2:3" ht="13">
      <c r="B66" s="2" t="s">
        <v>776</v>
      </c>
      <c r="C66" s="12"/>
    </row>
    <row r="67" spans="2:3" ht="13">
      <c r="B67" s="2" t="s">
        <v>777</v>
      </c>
      <c r="C67" s="12"/>
    </row>
    <row r="68" spans="2:3" ht="13">
      <c r="B68" s="2" t="s">
        <v>778</v>
      </c>
      <c r="C68" s="12"/>
    </row>
    <row r="69" spans="2:3" ht="13">
      <c r="B69" s="2" t="s">
        <v>779</v>
      </c>
      <c r="C69" s="12"/>
    </row>
    <row r="70" spans="2:3" ht="13">
      <c r="B70" s="2" t="s">
        <v>780</v>
      </c>
      <c r="C70" s="12"/>
    </row>
    <row r="71" spans="2:3" ht="13">
      <c r="B71" s="2" t="s">
        <v>781</v>
      </c>
      <c r="C71" s="12"/>
    </row>
    <row r="72" spans="2:3" ht="13">
      <c r="B72" s="2" t="s">
        <v>2918</v>
      </c>
      <c r="C72" s="12"/>
    </row>
    <row r="73" spans="2:3">
      <c r="B73" s="1" t="s">
        <v>1873</v>
      </c>
    </row>
    <row r="74" spans="2:3">
      <c r="B74" s="1" t="s">
        <v>2054</v>
      </c>
    </row>
    <row r="77" spans="2:3" ht="14.5">
      <c r="B77" s="37" t="s">
        <v>2055</v>
      </c>
      <c r="C77" s="39"/>
    </row>
    <row r="78" spans="2:3" ht="14.5">
      <c r="B78" s="37" t="s">
        <v>2056</v>
      </c>
      <c r="C78" s="40" t="s">
        <v>2057</v>
      </c>
    </row>
    <row r="79" spans="2:3" ht="14.5">
      <c r="B79" s="16" t="s">
        <v>2058</v>
      </c>
      <c r="C79" s="17" t="s">
        <v>2059</v>
      </c>
    </row>
    <row r="80" spans="2:3" ht="14.5">
      <c r="B80" s="16" t="s">
        <v>2060</v>
      </c>
      <c r="C80" s="17" t="s">
        <v>2059</v>
      </c>
    </row>
    <row r="81" spans="2:7" ht="14.5">
      <c r="B81" s="16" t="s">
        <v>2061</v>
      </c>
      <c r="C81" s="17" t="s">
        <v>2059</v>
      </c>
    </row>
    <row r="82" spans="2:7" ht="14.5">
      <c r="B82" s="16" t="s">
        <v>2062</v>
      </c>
      <c r="C82" s="17" t="s">
        <v>2059</v>
      </c>
    </row>
    <row r="83" spans="2:7" ht="14.5">
      <c r="B83" s="16" t="s">
        <v>2063</v>
      </c>
      <c r="C83" s="17" t="s">
        <v>2059</v>
      </c>
    </row>
    <row r="84" spans="2:7" ht="14.5">
      <c r="B84" s="16" t="s">
        <v>2064</v>
      </c>
      <c r="C84" s="17" t="s">
        <v>2059</v>
      </c>
    </row>
    <row r="85" spans="2:7" ht="14.5">
      <c r="B85" s="37" t="s">
        <v>2065</v>
      </c>
      <c r="C85" s="39" t="s">
        <v>2059</v>
      </c>
    </row>
    <row r="87" spans="2:7" ht="14.5">
      <c r="B87" s="16" t="s">
        <v>1882</v>
      </c>
      <c r="C87" s="17"/>
      <c r="D87" s="16"/>
    </row>
    <row r="88" spans="2:7" ht="29">
      <c r="B88" s="19" t="s">
        <v>1883</v>
      </c>
      <c r="C88" s="18" t="s">
        <v>1884</v>
      </c>
      <c r="D88" s="19" t="s">
        <v>1885</v>
      </c>
    </row>
    <row r="89" spans="2:7" ht="14.5">
      <c r="B89" s="16" t="s">
        <v>1859</v>
      </c>
      <c r="C89" s="17" t="s">
        <v>1859</v>
      </c>
      <c r="D89" s="16" t="s">
        <v>1859</v>
      </c>
    </row>
    <row r="91" spans="2:7" ht="13">
      <c r="B91" s="20" t="s">
        <v>1886</v>
      </c>
      <c r="C91" s="21">
        <v>45777</v>
      </c>
      <c r="D91" s="22"/>
      <c r="E91" s="22"/>
      <c r="F91" s="23"/>
    </row>
    <row r="92" spans="2:7" ht="13">
      <c r="B92" s="20" t="s">
        <v>1887</v>
      </c>
      <c r="C92" s="24" t="s">
        <v>1888</v>
      </c>
      <c r="D92" s="20" t="s">
        <v>1889</v>
      </c>
      <c r="E92" s="20" t="s">
        <v>1890</v>
      </c>
      <c r="F92" s="25" t="s">
        <v>1891</v>
      </c>
      <c r="G92" s="14"/>
    </row>
    <row r="93" spans="2:7">
      <c r="B93" s="22" t="s">
        <v>1859</v>
      </c>
      <c r="C93" s="26" t="s">
        <v>1859</v>
      </c>
      <c r="D93" s="22" t="s">
        <v>1859</v>
      </c>
      <c r="E93" s="22" t="s">
        <v>1859</v>
      </c>
      <c r="F93" s="27" t="s">
        <v>1859</v>
      </c>
    </row>
    <row r="96" spans="2:7" ht="13">
      <c r="B96" s="2" t="s">
        <v>1892</v>
      </c>
    </row>
    <row r="97" spans="2:4" ht="13">
      <c r="B97" s="2"/>
    </row>
    <row r="98" spans="2:4" ht="13">
      <c r="B98" s="2" t="s">
        <v>1893</v>
      </c>
    </row>
    <row r="99" spans="2:4" ht="13">
      <c r="B99" s="20" t="s">
        <v>1894</v>
      </c>
      <c r="C99" s="24" t="s">
        <v>1895</v>
      </c>
      <c r="D99" s="2"/>
    </row>
    <row r="100" spans="2:4">
      <c r="B100" s="22" t="s">
        <v>1859</v>
      </c>
      <c r="C100" s="26" t="s">
        <v>1859</v>
      </c>
    </row>
    <row r="102" spans="2:4" ht="13">
      <c r="B102" s="20" t="s">
        <v>1896</v>
      </c>
      <c r="C102" s="24" t="s">
        <v>1895</v>
      </c>
    </row>
    <row r="103" spans="2:4">
      <c r="B103" s="22" t="s">
        <v>1859</v>
      </c>
      <c r="C103" s="26" t="s">
        <v>1859</v>
      </c>
    </row>
    <row r="105" spans="2:4" ht="13">
      <c r="B105" s="20" t="s">
        <v>1897</v>
      </c>
      <c r="C105" s="24" t="s">
        <v>1898</v>
      </c>
    </row>
    <row r="106" spans="2:4">
      <c r="B106" s="22" t="s">
        <v>1859</v>
      </c>
      <c r="C106" s="26" t="s">
        <v>1859</v>
      </c>
    </row>
    <row r="108" spans="2:4" ht="13">
      <c r="B108" s="20" t="s">
        <v>1899</v>
      </c>
      <c r="C108" s="24" t="s">
        <v>1898</v>
      </c>
    </row>
    <row r="109" spans="2:4">
      <c r="B109" s="22" t="s">
        <v>1859</v>
      </c>
      <c r="C109" s="26" t="s">
        <v>1859</v>
      </c>
    </row>
    <row r="111" spans="2:4" ht="13">
      <c r="B111" s="20" t="s">
        <v>1900</v>
      </c>
      <c r="C111" s="24" t="s">
        <v>1859</v>
      </c>
    </row>
    <row r="113" spans="2:7" ht="13">
      <c r="B113" s="20" t="s">
        <v>1901</v>
      </c>
      <c r="C113" s="21">
        <v>45777</v>
      </c>
      <c r="D113" s="22"/>
      <c r="E113" s="22"/>
      <c r="F113" s="23"/>
    </row>
    <row r="114" spans="2:7" ht="13">
      <c r="B114" s="20" t="s">
        <v>1887</v>
      </c>
      <c r="C114" s="24" t="s">
        <v>1888</v>
      </c>
      <c r="D114" s="20" t="s">
        <v>1889</v>
      </c>
      <c r="E114" s="20" t="s">
        <v>1890</v>
      </c>
      <c r="F114" s="25" t="s">
        <v>1891</v>
      </c>
      <c r="G114" s="14"/>
    </row>
    <row r="115" spans="2:7">
      <c r="B115" s="22" t="s">
        <v>1859</v>
      </c>
      <c r="C115" s="26" t="s">
        <v>1859</v>
      </c>
      <c r="D115" s="22" t="s">
        <v>1859</v>
      </c>
      <c r="E115" s="22" t="s">
        <v>1859</v>
      </c>
      <c r="F115" s="27" t="s">
        <v>1859</v>
      </c>
    </row>
    <row r="116" spans="2:7" ht="13">
      <c r="B116" s="2" t="s">
        <v>1892</v>
      </c>
    </row>
    <row r="117" spans="2:7" ht="13">
      <c r="B117" s="2"/>
    </row>
    <row r="118" spans="2:7" ht="13">
      <c r="B118" s="2" t="s">
        <v>1893</v>
      </c>
    </row>
    <row r="119" spans="2:7" ht="13">
      <c r="B119" s="20" t="s">
        <v>1894</v>
      </c>
      <c r="C119" s="24" t="s">
        <v>1895</v>
      </c>
      <c r="D119" s="2"/>
    </row>
    <row r="120" spans="2:7">
      <c r="B120" s="22" t="s">
        <v>1859</v>
      </c>
      <c r="C120" s="26" t="s">
        <v>1859</v>
      </c>
    </row>
    <row r="122" spans="2:7" ht="13">
      <c r="B122" s="20" t="s">
        <v>1896</v>
      </c>
      <c r="C122" s="24" t="s">
        <v>1895</v>
      </c>
    </row>
    <row r="123" spans="2:7">
      <c r="B123" s="22" t="s">
        <v>1859</v>
      </c>
      <c r="C123" s="26" t="s">
        <v>1859</v>
      </c>
    </row>
    <row r="125" spans="2:7" ht="13">
      <c r="B125" s="20" t="s">
        <v>1897</v>
      </c>
      <c r="C125" s="24" t="s">
        <v>1898</v>
      </c>
    </row>
    <row r="126" spans="2:7">
      <c r="B126" s="22" t="s">
        <v>1859</v>
      </c>
      <c r="C126" s="26" t="s">
        <v>1859</v>
      </c>
    </row>
    <row r="128" spans="2:7" ht="13">
      <c r="B128" s="20" t="s">
        <v>1899</v>
      </c>
      <c r="C128" s="24" t="s">
        <v>1898</v>
      </c>
    </row>
    <row r="129" spans="2:80">
      <c r="B129" s="22" t="s">
        <v>1859</v>
      </c>
      <c r="C129" s="26" t="s">
        <v>1859</v>
      </c>
    </row>
    <row r="131" spans="2:80" ht="13">
      <c r="B131" s="20" t="s">
        <v>1900</v>
      </c>
      <c r="C131" s="24" t="s">
        <v>1859</v>
      </c>
    </row>
    <row r="134" spans="2:80" ht="13">
      <c r="B134" s="2" t="s">
        <v>1902</v>
      </c>
    </row>
    <row r="136" spans="2:80" ht="13">
      <c r="B136" s="20" t="s">
        <v>1887</v>
      </c>
      <c r="C136" s="24" t="s">
        <v>1903</v>
      </c>
      <c r="D136" s="20" t="s">
        <v>1904</v>
      </c>
      <c r="E136" s="20" t="s">
        <v>1905</v>
      </c>
      <c r="F136" s="14"/>
    </row>
    <row r="137" spans="2:80">
      <c r="B137" s="22" t="s">
        <v>1859</v>
      </c>
      <c r="C137" s="26" t="s">
        <v>1859</v>
      </c>
      <c r="D137" s="22" t="s">
        <v>1859</v>
      </c>
      <c r="E137" s="22" t="s">
        <v>1859</v>
      </c>
    </row>
    <row r="140" spans="2:80" ht="13">
      <c r="B140" s="2" t="s">
        <v>1906</v>
      </c>
      <c r="C140" s="12" t="s">
        <v>1859</v>
      </c>
      <c r="D140" s="2"/>
      <c r="E140" s="2"/>
      <c r="F140" s="14"/>
      <c r="G140" s="14"/>
      <c r="H140" s="14"/>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row>
    <row r="142" spans="2:80" ht="13">
      <c r="B142" s="2" t="s">
        <v>1907</v>
      </c>
    </row>
    <row r="144" spans="2:80" ht="13">
      <c r="B144" s="20" t="s">
        <v>1908</v>
      </c>
      <c r="C144" s="24" t="s">
        <v>1895</v>
      </c>
      <c r="D144" s="2"/>
    </row>
    <row r="145" spans="2:7">
      <c r="B145" s="22" t="s">
        <v>1859</v>
      </c>
      <c r="C145" s="26" t="s">
        <v>1859</v>
      </c>
    </row>
    <row r="148" spans="2:7" ht="13">
      <c r="B148" s="20" t="s">
        <v>1909</v>
      </c>
      <c r="C148" s="24" t="s">
        <v>1910</v>
      </c>
      <c r="D148" s="2"/>
    </row>
    <row r="149" spans="2:7">
      <c r="B149" s="22" t="s">
        <v>1859</v>
      </c>
      <c r="C149" s="26" t="s">
        <v>1859</v>
      </c>
    </row>
    <row r="152" spans="2:7" ht="13">
      <c r="B152" s="2" t="s">
        <v>1911</v>
      </c>
    </row>
    <row r="155" spans="2:7" ht="13">
      <c r="B155" s="2" t="s">
        <v>1912</v>
      </c>
    </row>
    <row r="157" spans="2:7" ht="13">
      <c r="B157" s="20" t="s">
        <v>1887</v>
      </c>
      <c r="C157" s="24" t="s">
        <v>1913</v>
      </c>
      <c r="D157" s="20" t="s">
        <v>1903</v>
      </c>
      <c r="E157" s="20" t="s">
        <v>1904</v>
      </c>
      <c r="F157" s="25" t="s">
        <v>1905</v>
      </c>
      <c r="G157" s="14"/>
    </row>
    <row r="158" spans="2:7">
      <c r="B158" s="22" t="s">
        <v>1859</v>
      </c>
      <c r="C158" s="26" t="s">
        <v>1859</v>
      </c>
      <c r="D158" s="22" t="s">
        <v>1859</v>
      </c>
      <c r="E158" s="22" t="s">
        <v>1859</v>
      </c>
      <c r="F158" s="27" t="s">
        <v>1859</v>
      </c>
    </row>
    <row r="161" spans="2:80" ht="13">
      <c r="B161" s="2" t="s">
        <v>1906</v>
      </c>
      <c r="C161" s="12" t="s">
        <v>1859</v>
      </c>
      <c r="D161" s="2"/>
      <c r="E161" s="2"/>
      <c r="F161" s="14"/>
      <c r="G161" s="14"/>
      <c r="H161" s="14"/>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row>
    <row r="163" spans="2:80" ht="13">
      <c r="B163" s="2" t="s">
        <v>1907</v>
      </c>
    </row>
    <row r="165" spans="2:80" ht="13">
      <c r="B165" s="20" t="s">
        <v>1908</v>
      </c>
      <c r="C165" s="24" t="s">
        <v>1895</v>
      </c>
      <c r="D165" s="2"/>
    </row>
    <row r="166" spans="2:80">
      <c r="B166" s="22" t="s">
        <v>1859</v>
      </c>
      <c r="C166" s="26" t="s">
        <v>1859</v>
      </c>
    </row>
    <row r="169" spans="2:80" ht="13">
      <c r="B169" s="20" t="s">
        <v>1909</v>
      </c>
      <c r="C169" s="24" t="s">
        <v>1910</v>
      </c>
      <c r="D169" s="2"/>
    </row>
    <row r="170" spans="2:80">
      <c r="B170" s="22" t="s">
        <v>1859</v>
      </c>
      <c r="C170" s="26" t="s">
        <v>1859</v>
      </c>
    </row>
    <row r="173" spans="2:80" ht="13">
      <c r="B173" s="2" t="s">
        <v>1911</v>
      </c>
    </row>
    <row r="176" spans="2:80" ht="13">
      <c r="B176" s="2" t="s">
        <v>1914</v>
      </c>
    </row>
    <row r="177" spans="2:7" ht="13">
      <c r="B177" s="20" t="s">
        <v>1887</v>
      </c>
      <c r="C177" s="24" t="s">
        <v>1915</v>
      </c>
      <c r="D177" s="20" t="s">
        <v>1916</v>
      </c>
      <c r="E177" s="20" t="s">
        <v>1917</v>
      </c>
      <c r="F177" s="25" t="s">
        <v>1918</v>
      </c>
      <c r="G177" s="14"/>
    </row>
    <row r="178" spans="2:7">
      <c r="B178" s="22" t="s">
        <v>1859</v>
      </c>
      <c r="C178" s="26" t="s">
        <v>1859</v>
      </c>
      <c r="D178" s="22" t="s">
        <v>1859</v>
      </c>
      <c r="E178" s="22" t="s">
        <v>1859</v>
      </c>
      <c r="F178" s="27" t="s">
        <v>1859</v>
      </c>
    </row>
    <row r="179" spans="2:7">
      <c r="B179" s="1" t="s">
        <v>1919</v>
      </c>
    </row>
  </sheetData>
  <mergeCells count="3">
    <mergeCell ref="B1:E1"/>
    <mergeCell ref="C3:C7"/>
    <mergeCell ref="D3:D7"/>
  </mergeCells>
  <phoneticPr fontId="0" type="noConversion"/>
  <hyperlinks>
    <hyperlink ref="A1" location="Index!A1" display="Index" xr:uid="{2FCB64D2-F26E-4CCA-87FE-488669A3E0B0}"/>
  </hyperlinks>
  <pageMargins left="0.75" right="0.75" top="1" bottom="1" header="0.5" footer="0.5"/>
  <headerFooter alignWithMargins="0"/>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F146F-8222-4C25-99BF-65BE731596D8}">
  <sheetPr codeName="Sheet22"/>
  <dimension ref="A1:CB212"/>
  <sheetViews>
    <sheetView workbookViewId="0">
      <selection activeCell="C8" sqref="C8:D8"/>
    </sheetView>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9.81640625" style="1" customWidth="1"/>
    <col min="6" max="6" width="29" style="4" bestFit="1" customWidth="1"/>
    <col min="7" max="7" width="18.1796875" style="4" bestFit="1" customWidth="1"/>
    <col min="8" max="8" width="9.1796875" style="4" bestFit="1"/>
    <col min="9" max="16384" width="9.1796875" style="1"/>
  </cols>
  <sheetData>
    <row r="1" spans="1:9" ht="13">
      <c r="A1" s="3" t="s">
        <v>1693</v>
      </c>
      <c r="B1" s="206" t="s">
        <v>1738</v>
      </c>
      <c r="C1" s="206"/>
      <c r="D1" s="206"/>
      <c r="E1" s="206"/>
    </row>
    <row r="3" spans="1:9" ht="14.5">
      <c r="B3" s="5" t="s">
        <v>782</v>
      </c>
      <c r="C3" s="207"/>
      <c r="D3" s="208"/>
      <c r="E3" s="6"/>
    </row>
    <row r="4" spans="1:9" ht="14.5">
      <c r="B4" s="7" t="s">
        <v>783</v>
      </c>
      <c r="C4" s="207"/>
      <c r="D4" s="208"/>
      <c r="E4" s="6"/>
    </row>
    <row r="5" spans="1:9" ht="14.5">
      <c r="B5" s="7" t="s">
        <v>1829</v>
      </c>
      <c r="C5" s="207"/>
      <c r="D5" s="208"/>
      <c r="E5" s="6"/>
    </row>
    <row r="6" spans="1:9" ht="14.5">
      <c r="B6" s="7" t="s">
        <v>1830</v>
      </c>
      <c r="C6" s="207"/>
      <c r="D6" s="208"/>
      <c r="E6" s="6"/>
    </row>
    <row r="7" spans="1:9" ht="29">
      <c r="B7" s="7" t="s">
        <v>784</v>
      </c>
      <c r="C7" s="207"/>
      <c r="D7" s="208"/>
      <c r="E7" s="6"/>
    </row>
    <row r="8" spans="1:9" ht="29">
      <c r="B8" s="7" t="s">
        <v>1832</v>
      </c>
      <c r="C8" s="8" t="s">
        <v>1833</v>
      </c>
      <c r="D8" s="8" t="s">
        <v>1834</v>
      </c>
      <c r="E8" s="6"/>
    </row>
    <row r="10" spans="1:9">
      <c r="B10" s="1" t="s">
        <v>1847</v>
      </c>
    </row>
    <row r="12" spans="1:9" ht="13">
      <c r="B12" s="10" t="s">
        <v>1835</v>
      </c>
      <c r="C12" s="11" t="s">
        <v>1836</v>
      </c>
      <c r="D12" s="10" t="s">
        <v>1837</v>
      </c>
      <c r="E12" s="10" t="s">
        <v>1838</v>
      </c>
      <c r="F12" s="13" t="s">
        <v>1848</v>
      </c>
      <c r="G12" s="13" t="s">
        <v>1849</v>
      </c>
      <c r="H12" s="13" t="s">
        <v>1850</v>
      </c>
      <c r="I12" s="2" t="s">
        <v>1851</v>
      </c>
    </row>
    <row r="13" spans="1:9" ht="13">
      <c r="B13" s="2" t="s">
        <v>1839</v>
      </c>
    </row>
    <row r="14" spans="1:9" ht="13">
      <c r="B14" s="2" t="s">
        <v>1840</v>
      </c>
    </row>
    <row r="15" spans="1:9">
      <c r="B15" s="1" t="s">
        <v>2618</v>
      </c>
      <c r="C15" s="9" t="s">
        <v>1841</v>
      </c>
      <c r="D15" s="1" t="s">
        <v>2077</v>
      </c>
      <c r="E15" s="1" t="s">
        <v>2078</v>
      </c>
      <c r="F15" s="4">
        <v>931132</v>
      </c>
      <c r="G15" s="4">
        <v>17924.29</v>
      </c>
      <c r="H15" s="4">
        <v>6.32</v>
      </c>
    </row>
    <row r="16" spans="1:9">
      <c r="B16" s="1" t="s">
        <v>2619</v>
      </c>
      <c r="C16" s="9" t="s">
        <v>1841</v>
      </c>
      <c r="D16" s="1" t="s">
        <v>2079</v>
      </c>
      <c r="E16" s="1" t="s">
        <v>2080</v>
      </c>
      <c r="F16" s="4">
        <v>1105926</v>
      </c>
      <c r="G16" s="4">
        <v>15538.26</v>
      </c>
      <c r="H16" s="4">
        <v>5.48</v>
      </c>
    </row>
    <row r="17" spans="2:8">
      <c r="B17" s="1" t="s">
        <v>2943</v>
      </c>
      <c r="C17" s="9" t="s">
        <v>1841</v>
      </c>
      <c r="D17" s="1" t="s">
        <v>2077</v>
      </c>
      <c r="E17" s="1" t="s">
        <v>2082</v>
      </c>
      <c r="F17" s="4">
        <v>517722</v>
      </c>
      <c r="G17" s="4">
        <v>11431.82</v>
      </c>
      <c r="H17" s="4">
        <v>4.03</v>
      </c>
    </row>
    <row r="18" spans="2:8">
      <c r="B18" s="1" t="s">
        <v>3060</v>
      </c>
      <c r="C18" s="9" t="s">
        <v>1841</v>
      </c>
      <c r="D18" s="1" t="s">
        <v>2142</v>
      </c>
      <c r="E18" s="1" t="s">
        <v>2387</v>
      </c>
      <c r="F18" s="4">
        <v>565000</v>
      </c>
      <c r="G18" s="4">
        <v>10534.43</v>
      </c>
      <c r="H18" s="4">
        <v>3.72</v>
      </c>
    </row>
    <row r="19" spans="2:8">
      <c r="B19" s="1" t="s">
        <v>2946</v>
      </c>
      <c r="C19" s="9" t="s">
        <v>1841</v>
      </c>
      <c r="D19" s="1" t="s">
        <v>2077</v>
      </c>
      <c r="E19" s="1" t="s">
        <v>2087</v>
      </c>
      <c r="F19" s="4">
        <v>777895</v>
      </c>
      <c r="G19" s="4">
        <v>9218.06</v>
      </c>
      <c r="H19" s="4">
        <v>3.25</v>
      </c>
    </row>
    <row r="20" spans="2:8">
      <c r="B20" s="1" t="s">
        <v>3116</v>
      </c>
      <c r="C20" s="9" t="s">
        <v>1841</v>
      </c>
      <c r="D20" s="1" t="s">
        <v>2098</v>
      </c>
      <c r="E20" s="1" t="s">
        <v>1027</v>
      </c>
      <c r="F20" s="4">
        <v>368375</v>
      </c>
      <c r="G20" s="4">
        <v>7719.67</v>
      </c>
      <c r="H20" s="4">
        <v>2.72</v>
      </c>
    </row>
    <row r="21" spans="2:8">
      <c r="B21" s="1" t="s">
        <v>2945</v>
      </c>
      <c r="C21" s="9" t="s">
        <v>1841</v>
      </c>
      <c r="D21" s="1" t="s">
        <v>2085</v>
      </c>
      <c r="E21" s="1" t="s">
        <v>2086</v>
      </c>
      <c r="F21" s="4">
        <v>214954</v>
      </c>
      <c r="G21" s="4">
        <v>7181.61</v>
      </c>
      <c r="H21" s="4">
        <v>2.5299999999999998</v>
      </c>
    </row>
    <row r="22" spans="2:8">
      <c r="B22" s="1" t="s">
        <v>2646</v>
      </c>
      <c r="C22" s="9" t="s">
        <v>1841</v>
      </c>
      <c r="D22" s="1" t="s">
        <v>2106</v>
      </c>
      <c r="E22" s="1" t="s">
        <v>2108</v>
      </c>
      <c r="F22" s="4">
        <v>841660</v>
      </c>
      <c r="G22" s="4">
        <v>6259.43</v>
      </c>
      <c r="H22" s="4">
        <v>2.21</v>
      </c>
    </row>
    <row r="23" spans="2:8">
      <c r="B23" s="1" t="s">
        <v>3028</v>
      </c>
      <c r="C23" s="9" t="s">
        <v>1841</v>
      </c>
      <c r="D23" s="1" t="s">
        <v>2092</v>
      </c>
      <c r="E23" s="1" t="s">
        <v>2339</v>
      </c>
      <c r="F23" s="4">
        <v>1136149</v>
      </c>
      <c r="G23" s="4">
        <v>6131.8</v>
      </c>
      <c r="H23" s="4">
        <v>2.16</v>
      </c>
    </row>
    <row r="24" spans="2:8">
      <c r="B24" s="1" t="s">
        <v>2948</v>
      </c>
      <c r="C24" s="9" t="s">
        <v>1841</v>
      </c>
      <c r="D24" s="1" t="s">
        <v>2092</v>
      </c>
      <c r="E24" s="1" t="s">
        <v>2093</v>
      </c>
      <c r="F24" s="4">
        <v>20340</v>
      </c>
      <c r="G24" s="4">
        <v>6043.01</v>
      </c>
      <c r="H24" s="4">
        <v>2.13</v>
      </c>
    </row>
    <row r="25" spans="2:8">
      <c r="B25" s="1" t="s">
        <v>2630</v>
      </c>
      <c r="C25" s="9" t="s">
        <v>1841</v>
      </c>
      <c r="D25" s="1" t="s">
        <v>2077</v>
      </c>
      <c r="E25" s="1" t="s">
        <v>2081</v>
      </c>
      <c r="F25" s="4">
        <v>405674</v>
      </c>
      <c r="G25" s="4">
        <v>5788.97</v>
      </c>
      <c r="H25" s="4">
        <v>2.04</v>
      </c>
    </row>
    <row r="26" spans="2:8">
      <c r="B26" s="1" t="s">
        <v>1204</v>
      </c>
      <c r="C26" s="9" t="s">
        <v>1841</v>
      </c>
      <c r="D26" s="1" t="s">
        <v>2077</v>
      </c>
      <c r="E26" s="1" t="s">
        <v>1205</v>
      </c>
      <c r="F26" s="4">
        <v>707125</v>
      </c>
      <c r="G26" s="4">
        <v>5576.74</v>
      </c>
      <c r="H26" s="4">
        <v>1.97</v>
      </c>
    </row>
    <row r="27" spans="2:8">
      <c r="B27" s="1" t="s">
        <v>3033</v>
      </c>
      <c r="C27" s="9" t="s">
        <v>1841</v>
      </c>
      <c r="D27" s="1" t="s">
        <v>2156</v>
      </c>
      <c r="E27" s="1" t="s">
        <v>2345</v>
      </c>
      <c r="F27" s="4">
        <v>585059</v>
      </c>
      <c r="G27" s="4">
        <v>5240.08</v>
      </c>
      <c r="H27" s="4">
        <v>1.85</v>
      </c>
    </row>
    <row r="28" spans="2:8">
      <c r="B28" s="1" t="s">
        <v>3064</v>
      </c>
      <c r="C28" s="9" t="s">
        <v>1841</v>
      </c>
      <c r="D28" s="1" t="s">
        <v>2115</v>
      </c>
      <c r="E28" s="1" t="s">
        <v>2391</v>
      </c>
      <c r="F28" s="4">
        <v>73410</v>
      </c>
      <c r="G28" s="4">
        <v>5121.82</v>
      </c>
      <c r="H28" s="4">
        <v>1.81</v>
      </c>
    </row>
    <row r="29" spans="2:8">
      <c r="B29" s="1" t="s">
        <v>3095</v>
      </c>
      <c r="C29" s="9" t="s">
        <v>1841</v>
      </c>
      <c r="D29" s="1" t="s">
        <v>2085</v>
      </c>
      <c r="E29" s="1" t="s">
        <v>2429</v>
      </c>
      <c r="F29" s="4">
        <v>711556</v>
      </c>
      <c r="G29" s="4">
        <v>4968.08</v>
      </c>
      <c r="H29" s="4">
        <v>1.75</v>
      </c>
    </row>
    <row r="30" spans="2:8">
      <c r="B30" s="1" t="s">
        <v>3037</v>
      </c>
      <c r="C30" s="9" t="s">
        <v>1841</v>
      </c>
      <c r="D30" s="1" t="s">
        <v>2092</v>
      </c>
      <c r="E30" s="1" t="s">
        <v>2351</v>
      </c>
      <c r="F30" s="4">
        <v>509749</v>
      </c>
      <c r="G30" s="4">
        <v>4809.99</v>
      </c>
      <c r="H30" s="4">
        <v>1.7</v>
      </c>
    </row>
    <row r="31" spans="2:8">
      <c r="B31" s="1" t="s">
        <v>3239</v>
      </c>
      <c r="C31" s="9" t="s">
        <v>1841</v>
      </c>
      <c r="D31" s="1" t="s">
        <v>2106</v>
      </c>
      <c r="E31" s="1" t="s">
        <v>1311</v>
      </c>
      <c r="F31" s="4">
        <v>5685367</v>
      </c>
      <c r="G31" s="4">
        <v>4638.6899999999996</v>
      </c>
      <c r="H31" s="4">
        <v>1.64</v>
      </c>
    </row>
    <row r="32" spans="2:8">
      <c r="B32" s="1" t="s">
        <v>3063</v>
      </c>
      <c r="C32" s="9" t="s">
        <v>1841</v>
      </c>
      <c r="D32" s="1" t="s">
        <v>2140</v>
      </c>
      <c r="E32" s="1" t="s">
        <v>2390</v>
      </c>
      <c r="F32" s="4">
        <v>152605</v>
      </c>
      <c r="G32" s="4">
        <v>4418.53</v>
      </c>
      <c r="H32" s="4">
        <v>1.56</v>
      </c>
    </row>
    <row r="33" spans="2:8">
      <c r="B33" s="1" t="s">
        <v>3066</v>
      </c>
      <c r="C33" s="9" t="s">
        <v>1841</v>
      </c>
      <c r="D33" s="1" t="s">
        <v>2160</v>
      </c>
      <c r="E33" s="1" t="s">
        <v>2393</v>
      </c>
      <c r="F33" s="4">
        <v>200791</v>
      </c>
      <c r="G33" s="4">
        <v>4340.1000000000004</v>
      </c>
      <c r="H33" s="4">
        <v>1.53</v>
      </c>
    </row>
    <row r="34" spans="2:8">
      <c r="B34" s="1" t="s">
        <v>2958</v>
      </c>
      <c r="C34" s="9" t="s">
        <v>1841</v>
      </c>
      <c r="D34" s="1" t="s">
        <v>2115</v>
      </c>
      <c r="E34" s="1" t="s">
        <v>2126</v>
      </c>
      <c r="F34" s="4">
        <v>251156</v>
      </c>
      <c r="G34" s="4">
        <v>4273.42</v>
      </c>
      <c r="H34" s="4">
        <v>1.51</v>
      </c>
    </row>
    <row r="35" spans="2:8">
      <c r="B35" s="1" t="s">
        <v>2629</v>
      </c>
      <c r="C35" s="9" t="s">
        <v>1841</v>
      </c>
      <c r="D35" s="1" t="s">
        <v>2094</v>
      </c>
      <c r="E35" s="1" t="s">
        <v>2263</v>
      </c>
      <c r="F35" s="4">
        <v>266000</v>
      </c>
      <c r="G35" s="4">
        <v>4258.66</v>
      </c>
      <c r="H35" s="4">
        <v>1.5</v>
      </c>
    </row>
    <row r="36" spans="2:8">
      <c r="B36" s="1" t="s">
        <v>2637</v>
      </c>
      <c r="C36" s="9" t="s">
        <v>1841</v>
      </c>
      <c r="D36" s="1" t="s">
        <v>2104</v>
      </c>
      <c r="E36" s="1" t="s">
        <v>2266</v>
      </c>
      <c r="F36" s="4">
        <v>210000</v>
      </c>
      <c r="G36" s="4">
        <v>4098.3599999999997</v>
      </c>
      <c r="H36" s="4">
        <v>1.45</v>
      </c>
    </row>
    <row r="37" spans="2:8">
      <c r="B37" s="1" t="s">
        <v>3034</v>
      </c>
      <c r="C37" s="9" t="s">
        <v>1841</v>
      </c>
      <c r="D37" s="1" t="s">
        <v>2132</v>
      </c>
      <c r="E37" s="1" t="s">
        <v>2348</v>
      </c>
      <c r="F37" s="4">
        <v>454918</v>
      </c>
      <c r="G37" s="4">
        <v>4092.67</v>
      </c>
      <c r="H37" s="4">
        <v>1.44</v>
      </c>
    </row>
    <row r="38" spans="2:8">
      <c r="B38" s="1" t="s">
        <v>3051</v>
      </c>
      <c r="C38" s="9" t="s">
        <v>1841</v>
      </c>
      <c r="D38" s="1" t="s">
        <v>2366</v>
      </c>
      <c r="E38" s="1" t="s">
        <v>2367</v>
      </c>
      <c r="F38" s="4">
        <v>615000</v>
      </c>
      <c r="G38" s="4">
        <v>3841.6</v>
      </c>
      <c r="H38" s="4">
        <v>1.35</v>
      </c>
    </row>
    <row r="39" spans="2:8">
      <c r="B39" s="1" t="s">
        <v>2658</v>
      </c>
      <c r="C39" s="9" t="s">
        <v>1841</v>
      </c>
      <c r="D39" s="1" t="s">
        <v>2286</v>
      </c>
      <c r="E39" s="1" t="s">
        <v>2287</v>
      </c>
      <c r="F39" s="4">
        <v>99430</v>
      </c>
      <c r="G39" s="4">
        <v>3805.58</v>
      </c>
      <c r="H39" s="4">
        <v>1.34</v>
      </c>
    </row>
    <row r="40" spans="2:8">
      <c r="B40" s="1" t="s">
        <v>3044</v>
      </c>
      <c r="C40" s="9" t="s">
        <v>1841</v>
      </c>
      <c r="D40" s="1" t="s">
        <v>2132</v>
      </c>
      <c r="E40" s="1" t="s">
        <v>2359</v>
      </c>
      <c r="F40" s="4">
        <v>1231445</v>
      </c>
      <c r="G40" s="4">
        <v>3786.08</v>
      </c>
      <c r="H40" s="4">
        <v>1.34</v>
      </c>
    </row>
    <row r="41" spans="2:8">
      <c r="B41" s="1" t="s">
        <v>3110</v>
      </c>
      <c r="C41" s="9" t="s">
        <v>1841</v>
      </c>
      <c r="D41" s="1" t="s">
        <v>2098</v>
      </c>
      <c r="E41" s="1" t="s">
        <v>1020</v>
      </c>
      <c r="F41" s="4">
        <v>205977</v>
      </c>
      <c r="G41" s="4">
        <v>3774.12</v>
      </c>
      <c r="H41" s="4">
        <v>1.33</v>
      </c>
    </row>
    <row r="42" spans="2:8">
      <c r="B42" s="1" t="s">
        <v>3223</v>
      </c>
      <c r="C42" s="9" t="s">
        <v>1841</v>
      </c>
      <c r="D42" s="1" t="s">
        <v>2094</v>
      </c>
      <c r="E42" s="1" t="s">
        <v>1263</v>
      </c>
      <c r="F42" s="4">
        <v>153528</v>
      </c>
      <c r="G42" s="4">
        <v>3724.13</v>
      </c>
      <c r="H42" s="4">
        <v>1.31</v>
      </c>
    </row>
    <row r="43" spans="2:8">
      <c r="B43" s="1" t="s">
        <v>2659</v>
      </c>
      <c r="C43" s="9" t="s">
        <v>1841</v>
      </c>
      <c r="D43" s="1" t="s">
        <v>2106</v>
      </c>
      <c r="E43" s="1" t="s">
        <v>2107</v>
      </c>
      <c r="F43" s="4">
        <v>198360</v>
      </c>
      <c r="G43" s="4">
        <v>3722.23</v>
      </c>
      <c r="H43" s="4">
        <v>1.31</v>
      </c>
    </row>
    <row r="44" spans="2:8">
      <c r="B44" s="1" t="s">
        <v>3153</v>
      </c>
      <c r="C44" s="9" t="s">
        <v>1841</v>
      </c>
      <c r="D44" s="1" t="s">
        <v>2104</v>
      </c>
      <c r="E44" s="1" t="s">
        <v>1056</v>
      </c>
      <c r="F44" s="4">
        <v>582859</v>
      </c>
      <c r="G44" s="4">
        <v>3565.35</v>
      </c>
      <c r="H44" s="4">
        <v>1.26</v>
      </c>
    </row>
    <row r="45" spans="2:8">
      <c r="B45" s="1" t="s">
        <v>2639</v>
      </c>
      <c r="C45" s="9" t="s">
        <v>1841</v>
      </c>
      <c r="D45" s="1" t="s">
        <v>2092</v>
      </c>
      <c r="E45" s="1" t="s">
        <v>2273</v>
      </c>
      <c r="F45" s="4">
        <v>1113808</v>
      </c>
      <c r="G45" s="4">
        <v>3555.83</v>
      </c>
      <c r="H45" s="4">
        <v>1.25</v>
      </c>
    </row>
    <row r="46" spans="2:8">
      <c r="B46" s="1" t="s">
        <v>3240</v>
      </c>
      <c r="C46" s="9" t="s">
        <v>1841</v>
      </c>
      <c r="D46" s="1" t="s">
        <v>2104</v>
      </c>
      <c r="E46" s="1" t="s">
        <v>1318</v>
      </c>
      <c r="F46" s="4">
        <v>400000</v>
      </c>
      <c r="G46" s="4">
        <v>3467</v>
      </c>
      <c r="H46" s="4">
        <v>1.22</v>
      </c>
    </row>
    <row r="47" spans="2:8">
      <c r="B47" s="1" t="s">
        <v>3125</v>
      </c>
      <c r="C47" s="9" t="s">
        <v>1841</v>
      </c>
      <c r="D47" s="1" t="s">
        <v>2098</v>
      </c>
      <c r="E47" s="1" t="s">
        <v>1036</v>
      </c>
      <c r="F47" s="4">
        <v>67354</v>
      </c>
      <c r="G47" s="4">
        <v>3445.83</v>
      </c>
      <c r="H47" s="4">
        <v>1.22</v>
      </c>
    </row>
    <row r="48" spans="2:8">
      <c r="B48" s="1" t="s">
        <v>3162</v>
      </c>
      <c r="C48" s="9" t="s">
        <v>1841</v>
      </c>
      <c r="D48" s="1" t="s">
        <v>2077</v>
      </c>
      <c r="E48" s="1" t="s">
        <v>1089</v>
      </c>
      <c r="F48" s="4">
        <v>2064400</v>
      </c>
      <c r="G48" s="4">
        <v>3419.06</v>
      </c>
      <c r="H48" s="4">
        <v>1.21</v>
      </c>
    </row>
    <row r="49" spans="2:8">
      <c r="B49" s="1" t="s">
        <v>3121</v>
      </c>
      <c r="C49" s="9" t="s">
        <v>1841</v>
      </c>
      <c r="D49" s="1" t="s">
        <v>2122</v>
      </c>
      <c r="E49" s="1" t="s">
        <v>1032</v>
      </c>
      <c r="F49" s="4">
        <v>89787</v>
      </c>
      <c r="G49" s="4">
        <v>3268.43</v>
      </c>
      <c r="H49" s="4">
        <v>1.1499999999999999</v>
      </c>
    </row>
    <row r="50" spans="2:8">
      <c r="B50" s="1" t="s">
        <v>3154</v>
      </c>
      <c r="C50" s="9" t="s">
        <v>1841</v>
      </c>
      <c r="D50" s="1" t="s">
        <v>1048</v>
      </c>
      <c r="E50" s="1" t="s">
        <v>1057</v>
      </c>
      <c r="F50" s="4">
        <v>200289</v>
      </c>
      <c r="G50" s="4">
        <v>3255.3</v>
      </c>
      <c r="H50" s="4">
        <v>1.1499999999999999</v>
      </c>
    </row>
    <row r="51" spans="2:8">
      <c r="B51" s="1" t="s">
        <v>3212</v>
      </c>
      <c r="C51" s="9" t="s">
        <v>1841</v>
      </c>
      <c r="D51" s="1" t="s">
        <v>2106</v>
      </c>
      <c r="E51" s="1" t="s">
        <v>1212</v>
      </c>
      <c r="F51" s="4">
        <v>502000</v>
      </c>
      <c r="G51" s="4">
        <v>3084.04</v>
      </c>
      <c r="H51" s="4">
        <v>1.0900000000000001</v>
      </c>
    </row>
    <row r="52" spans="2:8">
      <c r="B52" s="1" t="s">
        <v>3209</v>
      </c>
      <c r="C52" s="9" t="s">
        <v>1841</v>
      </c>
      <c r="D52" s="1" t="s">
        <v>2104</v>
      </c>
      <c r="E52" s="1" t="s">
        <v>1209</v>
      </c>
      <c r="F52" s="4">
        <v>750000</v>
      </c>
      <c r="G52" s="4">
        <v>3055.5</v>
      </c>
      <c r="H52" s="4">
        <v>1.08</v>
      </c>
    </row>
    <row r="53" spans="2:8">
      <c r="B53" s="1" t="s">
        <v>2631</v>
      </c>
      <c r="C53" s="9" t="s">
        <v>1841</v>
      </c>
      <c r="D53" s="1" t="s">
        <v>2194</v>
      </c>
      <c r="E53" s="1" t="s">
        <v>2262</v>
      </c>
      <c r="F53" s="4">
        <v>248161</v>
      </c>
      <c r="G53" s="4">
        <v>3018.88</v>
      </c>
      <c r="H53" s="4">
        <v>1.06</v>
      </c>
    </row>
    <row r="54" spans="2:8">
      <c r="B54" s="1" t="s">
        <v>3150</v>
      </c>
      <c r="C54" s="9" t="s">
        <v>1841</v>
      </c>
      <c r="D54" s="1" t="s">
        <v>2104</v>
      </c>
      <c r="E54" s="1" t="s">
        <v>1053</v>
      </c>
      <c r="F54" s="4">
        <v>34664</v>
      </c>
      <c r="G54" s="4">
        <v>2993.06</v>
      </c>
      <c r="H54" s="4">
        <v>1.06</v>
      </c>
    </row>
    <row r="55" spans="2:8">
      <c r="B55" s="1" t="s">
        <v>2642</v>
      </c>
      <c r="C55" s="9" t="s">
        <v>1841</v>
      </c>
      <c r="D55" s="1" t="s">
        <v>2104</v>
      </c>
      <c r="E55" s="1" t="s">
        <v>2275</v>
      </c>
      <c r="F55" s="4">
        <v>136839</v>
      </c>
      <c r="G55" s="4">
        <v>2969.27</v>
      </c>
      <c r="H55" s="4">
        <v>1.05</v>
      </c>
    </row>
    <row r="56" spans="2:8">
      <c r="B56" s="1" t="s">
        <v>2970</v>
      </c>
      <c r="C56" s="9" t="s">
        <v>1841</v>
      </c>
      <c r="D56" s="1" t="s">
        <v>2151</v>
      </c>
      <c r="E56" s="1" t="s">
        <v>2152</v>
      </c>
      <c r="F56" s="4">
        <v>144514</v>
      </c>
      <c r="G56" s="4">
        <v>2732.33</v>
      </c>
      <c r="H56" s="4">
        <v>0.96</v>
      </c>
    </row>
    <row r="57" spans="2:8">
      <c r="B57" s="1" t="s">
        <v>3160</v>
      </c>
      <c r="C57" s="9" t="s">
        <v>1841</v>
      </c>
      <c r="D57" s="1" t="s">
        <v>2077</v>
      </c>
      <c r="E57" s="1" t="s">
        <v>1087</v>
      </c>
      <c r="F57" s="4">
        <v>1356301</v>
      </c>
      <c r="G57" s="4">
        <v>2667.57</v>
      </c>
      <c r="H57" s="4">
        <v>0.94</v>
      </c>
    </row>
    <row r="58" spans="2:8">
      <c r="B58" s="1" t="s">
        <v>3007</v>
      </c>
      <c r="C58" s="9" t="s">
        <v>1841</v>
      </c>
      <c r="D58" s="1" t="s">
        <v>2132</v>
      </c>
      <c r="E58" s="1" t="s">
        <v>2216</v>
      </c>
      <c r="F58" s="4">
        <v>1245000</v>
      </c>
      <c r="G58" s="4">
        <v>2604.66</v>
      </c>
      <c r="H58" s="4">
        <v>0.92</v>
      </c>
    </row>
    <row r="59" spans="2:8">
      <c r="B59" s="1" t="s">
        <v>2973</v>
      </c>
      <c r="C59" s="9" t="s">
        <v>1841</v>
      </c>
      <c r="D59" s="1" t="s">
        <v>2156</v>
      </c>
      <c r="E59" s="1" t="s">
        <v>2157</v>
      </c>
      <c r="F59" s="4">
        <v>1843122</v>
      </c>
      <c r="G59" s="4">
        <v>2581.85</v>
      </c>
      <c r="H59" s="4">
        <v>0.91</v>
      </c>
    </row>
    <row r="60" spans="2:8">
      <c r="B60" s="1" t="s">
        <v>2647</v>
      </c>
      <c r="C60" s="9" t="s">
        <v>1841</v>
      </c>
      <c r="D60" s="1" t="s">
        <v>2083</v>
      </c>
      <c r="E60" s="1" t="s">
        <v>2277</v>
      </c>
      <c r="F60" s="4">
        <v>158130</v>
      </c>
      <c r="G60" s="4">
        <v>2478.69</v>
      </c>
      <c r="H60" s="4">
        <v>0.87</v>
      </c>
    </row>
    <row r="61" spans="2:8">
      <c r="B61" s="1" t="s">
        <v>1320</v>
      </c>
      <c r="C61" s="9" t="s">
        <v>1841</v>
      </c>
      <c r="D61" s="1" t="s">
        <v>2104</v>
      </c>
      <c r="E61" s="1" t="s">
        <v>1321</v>
      </c>
      <c r="F61" s="4">
        <v>345545</v>
      </c>
      <c r="G61" s="4">
        <v>2439.37</v>
      </c>
      <c r="H61" s="4">
        <v>0.86</v>
      </c>
    </row>
    <row r="62" spans="2:8">
      <c r="B62" s="1" t="s">
        <v>2944</v>
      </c>
      <c r="C62" s="9" t="s">
        <v>1841</v>
      </c>
      <c r="D62" s="1" t="s">
        <v>2083</v>
      </c>
      <c r="E62" s="1" t="s">
        <v>2084</v>
      </c>
      <c r="F62" s="4">
        <v>161848</v>
      </c>
      <c r="G62" s="4">
        <v>2427.88</v>
      </c>
      <c r="H62" s="4">
        <v>0.86</v>
      </c>
    </row>
    <row r="63" spans="2:8">
      <c r="B63" s="1" t="s">
        <v>3225</v>
      </c>
      <c r="C63" s="9" t="s">
        <v>1841</v>
      </c>
      <c r="D63" s="1" t="s">
        <v>2104</v>
      </c>
      <c r="E63" s="1" t="s">
        <v>1279</v>
      </c>
      <c r="F63" s="4">
        <v>235409</v>
      </c>
      <c r="G63" s="4">
        <v>2378.1</v>
      </c>
      <c r="H63" s="4">
        <v>0.84</v>
      </c>
    </row>
    <row r="64" spans="2:8">
      <c r="B64" s="1" t="s">
        <v>3293</v>
      </c>
      <c r="C64" s="9" t="s">
        <v>1841</v>
      </c>
      <c r="D64" s="1" t="s">
        <v>2101</v>
      </c>
      <c r="E64" s="1" t="s">
        <v>1425</v>
      </c>
      <c r="F64" s="4">
        <v>446792</v>
      </c>
      <c r="G64" s="4">
        <v>2333.8200000000002</v>
      </c>
      <c r="H64" s="4">
        <v>0.82</v>
      </c>
    </row>
    <row r="65" spans="2:8">
      <c r="B65" s="1" t="s">
        <v>3178</v>
      </c>
      <c r="C65" s="9" t="s">
        <v>1841</v>
      </c>
      <c r="D65" s="1" t="s">
        <v>2083</v>
      </c>
      <c r="E65" s="1" t="s">
        <v>1123</v>
      </c>
      <c r="F65" s="4">
        <v>31500</v>
      </c>
      <c r="G65" s="4">
        <v>2301.08</v>
      </c>
      <c r="H65" s="4">
        <v>0.81</v>
      </c>
    </row>
    <row r="66" spans="2:8">
      <c r="B66" s="1" t="s">
        <v>3389</v>
      </c>
      <c r="C66" s="9" t="s">
        <v>1841</v>
      </c>
      <c r="D66" s="1" t="s">
        <v>2149</v>
      </c>
      <c r="E66" s="1" t="s">
        <v>785</v>
      </c>
      <c r="F66" s="4">
        <v>293600</v>
      </c>
      <c r="G66" s="4">
        <v>2295.81</v>
      </c>
      <c r="H66" s="4">
        <v>0.81</v>
      </c>
    </row>
    <row r="67" spans="2:8">
      <c r="B67" s="1" t="s">
        <v>2961</v>
      </c>
      <c r="C67" s="9" t="s">
        <v>1841</v>
      </c>
      <c r="D67" s="1" t="s">
        <v>2077</v>
      </c>
      <c r="E67" s="1" t="s">
        <v>2134</v>
      </c>
      <c r="F67" s="4">
        <v>1658000</v>
      </c>
      <c r="G67" s="4">
        <v>2240.9499999999998</v>
      </c>
      <c r="H67" s="4">
        <v>0.79</v>
      </c>
    </row>
    <row r="68" spans="2:8">
      <c r="B68" s="1" t="s">
        <v>2621</v>
      </c>
      <c r="C68" s="9" t="s">
        <v>1841</v>
      </c>
      <c r="D68" s="1" t="s">
        <v>2083</v>
      </c>
      <c r="E68" s="1" t="s">
        <v>2088</v>
      </c>
      <c r="F68" s="4">
        <v>64000</v>
      </c>
      <c r="G68" s="4">
        <v>2210.37</v>
      </c>
      <c r="H68" s="4">
        <v>0.78</v>
      </c>
    </row>
    <row r="69" spans="2:8">
      <c r="B69" s="1" t="s">
        <v>3284</v>
      </c>
      <c r="C69" s="9" t="s">
        <v>1841</v>
      </c>
      <c r="D69" s="1" t="s">
        <v>2085</v>
      </c>
      <c r="E69" s="1" t="s">
        <v>1393</v>
      </c>
      <c r="F69" s="4">
        <v>211402</v>
      </c>
      <c r="G69" s="4">
        <v>2194.56</v>
      </c>
      <c r="H69" s="4">
        <v>0.77</v>
      </c>
    </row>
    <row r="70" spans="2:8">
      <c r="B70" s="1" t="s">
        <v>3338</v>
      </c>
      <c r="C70" s="9" t="s">
        <v>1841</v>
      </c>
      <c r="D70" s="1" t="s">
        <v>2104</v>
      </c>
      <c r="E70" s="1" t="s">
        <v>661</v>
      </c>
      <c r="F70" s="4">
        <v>629640</v>
      </c>
      <c r="G70" s="4">
        <v>2006.35</v>
      </c>
      <c r="H70" s="4">
        <v>0.71</v>
      </c>
    </row>
    <row r="71" spans="2:8">
      <c r="B71" s="1" t="s">
        <v>3390</v>
      </c>
      <c r="C71" s="9" t="s">
        <v>1841</v>
      </c>
      <c r="D71" s="1" t="s">
        <v>2149</v>
      </c>
      <c r="E71" s="1" t="s">
        <v>786</v>
      </c>
      <c r="F71" s="4">
        <v>250536</v>
      </c>
      <c r="G71" s="4">
        <v>1968.96</v>
      </c>
      <c r="H71" s="4">
        <v>0.69</v>
      </c>
    </row>
    <row r="72" spans="2:8">
      <c r="B72" s="1" t="s">
        <v>3243</v>
      </c>
      <c r="C72" s="9" t="s">
        <v>1841</v>
      </c>
      <c r="D72" s="1" t="s">
        <v>2212</v>
      </c>
      <c r="E72" s="1" t="s">
        <v>1323</v>
      </c>
      <c r="F72" s="4">
        <v>4058441</v>
      </c>
      <c r="G72" s="4">
        <v>1950.08</v>
      </c>
      <c r="H72" s="4">
        <v>0.69</v>
      </c>
    </row>
    <row r="73" spans="2:8">
      <c r="B73" s="1" t="s">
        <v>3328</v>
      </c>
      <c r="C73" s="9" t="s">
        <v>1841</v>
      </c>
      <c r="D73" s="1" t="s">
        <v>1410</v>
      </c>
      <c r="E73" s="1" t="s">
        <v>1528</v>
      </c>
      <c r="F73" s="4">
        <v>374331</v>
      </c>
      <c r="G73" s="4">
        <v>1825.8</v>
      </c>
      <c r="H73" s="4">
        <v>0.64</v>
      </c>
    </row>
    <row r="74" spans="2:8">
      <c r="B74" s="1" t="s">
        <v>3302</v>
      </c>
      <c r="C74" s="9" t="s">
        <v>1841</v>
      </c>
      <c r="D74" s="1" t="s">
        <v>2160</v>
      </c>
      <c r="E74" s="1" t="s">
        <v>1447</v>
      </c>
      <c r="F74" s="4">
        <v>1175000</v>
      </c>
      <c r="G74" s="4">
        <v>1825.6</v>
      </c>
      <c r="H74" s="4">
        <v>0.64</v>
      </c>
    </row>
    <row r="75" spans="2:8">
      <c r="B75" s="1" t="s">
        <v>2652</v>
      </c>
      <c r="C75" s="9" t="s">
        <v>1841</v>
      </c>
      <c r="D75" s="1" t="s">
        <v>2140</v>
      </c>
      <c r="E75" s="1" t="s">
        <v>2172</v>
      </c>
      <c r="F75" s="4">
        <v>156920</v>
      </c>
      <c r="G75" s="4">
        <v>1775.71</v>
      </c>
      <c r="H75" s="4">
        <v>0.63</v>
      </c>
    </row>
    <row r="76" spans="2:8">
      <c r="B76" s="1" t="s">
        <v>3137</v>
      </c>
      <c r="C76" s="9" t="s">
        <v>1841</v>
      </c>
      <c r="D76" s="1" t="s">
        <v>1651</v>
      </c>
      <c r="E76" s="1" t="s">
        <v>1652</v>
      </c>
      <c r="F76" s="4">
        <v>90174</v>
      </c>
      <c r="G76" s="4">
        <v>1729.27</v>
      </c>
      <c r="H76" s="4">
        <v>0.61</v>
      </c>
    </row>
    <row r="77" spans="2:8">
      <c r="B77" s="1" t="s">
        <v>3242</v>
      </c>
      <c r="C77" s="9" t="s">
        <v>1841</v>
      </c>
      <c r="D77" s="1" t="s">
        <v>2279</v>
      </c>
      <c r="E77" s="1" t="s">
        <v>1322</v>
      </c>
      <c r="F77" s="4">
        <v>163482</v>
      </c>
      <c r="G77" s="4">
        <v>1540.65</v>
      </c>
      <c r="H77" s="4">
        <v>0.54</v>
      </c>
    </row>
    <row r="78" spans="2:8">
      <c r="B78" s="1" t="s">
        <v>2989</v>
      </c>
      <c r="C78" s="9" t="s">
        <v>1841</v>
      </c>
      <c r="D78" s="1" t="s">
        <v>2151</v>
      </c>
      <c r="E78" s="1" t="s">
        <v>2191</v>
      </c>
      <c r="F78" s="4">
        <v>404795</v>
      </c>
      <c r="G78" s="4">
        <v>1339.87</v>
      </c>
      <c r="H78" s="4">
        <v>0.47</v>
      </c>
    </row>
    <row r="79" spans="2:8">
      <c r="B79" s="1" t="s">
        <v>3005</v>
      </c>
      <c r="C79" s="9" t="s">
        <v>1841</v>
      </c>
      <c r="D79" s="1" t="s">
        <v>2151</v>
      </c>
      <c r="E79" s="1" t="s">
        <v>2214</v>
      </c>
      <c r="F79" s="4">
        <v>404795</v>
      </c>
      <c r="G79" s="4">
        <v>677.73</v>
      </c>
      <c r="H79" s="4">
        <v>0.24</v>
      </c>
    </row>
    <row r="80" spans="2:8">
      <c r="B80" s="1" t="s">
        <v>3008</v>
      </c>
      <c r="C80" s="9" t="s">
        <v>1841</v>
      </c>
      <c r="D80" s="1" t="s">
        <v>2151</v>
      </c>
      <c r="E80" s="1" t="s">
        <v>2219</v>
      </c>
      <c r="F80" s="4">
        <v>404795</v>
      </c>
      <c r="G80" s="4">
        <v>563.78</v>
      </c>
      <c r="H80" s="4">
        <v>0.2</v>
      </c>
    </row>
    <row r="81" spans="2:8">
      <c r="B81" s="1" t="s">
        <v>3172</v>
      </c>
      <c r="C81" s="9" t="s">
        <v>1841</v>
      </c>
      <c r="D81" s="1" t="s">
        <v>2115</v>
      </c>
      <c r="E81" s="1" t="s">
        <v>1105</v>
      </c>
      <c r="F81" s="4">
        <v>4037</v>
      </c>
      <c r="G81" s="4">
        <v>111.79</v>
      </c>
      <c r="H81" s="4">
        <v>0.04</v>
      </c>
    </row>
    <row r="82" spans="2:8" ht="13">
      <c r="B82" s="2" t="s">
        <v>1844</v>
      </c>
      <c r="C82" s="12"/>
      <c r="D82" s="2"/>
      <c r="E82" s="2"/>
      <c r="F82" s="14"/>
      <c r="G82" s="14">
        <f>SUM(G12:G81)</f>
        <v>272562.41000000003</v>
      </c>
      <c r="H82" s="14">
        <f>SUM(H12:H81)</f>
        <v>96.120000000000019</v>
      </c>
    </row>
    <row r="83" spans="2:8" ht="13">
      <c r="B83" s="2" t="s">
        <v>1192</v>
      </c>
    </row>
    <row r="84" spans="2:8">
      <c r="B84" s="1" t="s">
        <v>1784</v>
      </c>
      <c r="C84" s="9" t="s">
        <v>1841</v>
      </c>
      <c r="D84" s="1" t="s">
        <v>1842</v>
      </c>
      <c r="E84" s="1" t="s">
        <v>787</v>
      </c>
      <c r="F84" s="4">
        <v>2084379.923</v>
      </c>
      <c r="G84" s="4">
        <v>209.95</v>
      </c>
      <c r="H84" s="4">
        <v>7.0000000000000007E-2</v>
      </c>
    </row>
    <row r="85" spans="2:8">
      <c r="B85" s="1" t="s">
        <v>1792</v>
      </c>
      <c r="C85" s="9" t="s">
        <v>1841</v>
      </c>
      <c r="D85" s="1" t="s">
        <v>1842</v>
      </c>
      <c r="E85" s="1" t="s">
        <v>1193</v>
      </c>
      <c r="F85" s="4">
        <v>1601</v>
      </c>
      <c r="G85" s="4">
        <v>1.39</v>
      </c>
      <c r="H85" s="4">
        <v>0</v>
      </c>
    </row>
    <row r="86" spans="2:8" ht="13">
      <c r="B86" s="2" t="s">
        <v>1844</v>
      </c>
      <c r="C86" s="12"/>
      <c r="D86" s="2"/>
      <c r="E86" s="2"/>
      <c r="F86" s="14"/>
      <c r="G86" s="14">
        <f>SUM(G83:G85)</f>
        <v>211.33999999999997</v>
      </c>
      <c r="H86" s="14">
        <f>SUM(H83:H85)</f>
        <v>7.0000000000000007E-2</v>
      </c>
    </row>
    <row r="87" spans="2:8" ht="13">
      <c r="B87" s="2" t="s">
        <v>1845</v>
      </c>
      <c r="C87" s="12"/>
      <c r="D87" s="2"/>
      <c r="E87" s="2"/>
      <c r="F87" s="14"/>
      <c r="G87" s="14">
        <v>190.65</v>
      </c>
      <c r="H87" s="14">
        <v>7.0000000000000007E-2</v>
      </c>
    </row>
    <row r="88" spans="2:8" ht="13">
      <c r="B88" s="2" t="s">
        <v>1846</v>
      </c>
      <c r="C88" s="12"/>
      <c r="D88" s="2"/>
      <c r="E88" s="2"/>
      <c r="F88" s="14"/>
      <c r="G88" s="14">
        <v>272964.40000000002</v>
      </c>
      <c r="H88" s="14">
        <v>96.26</v>
      </c>
    </row>
    <row r="89" spans="2:8" ht="13">
      <c r="B89" s="2" t="s">
        <v>2051</v>
      </c>
      <c r="C89" s="12"/>
      <c r="D89" s="2"/>
      <c r="E89" s="2"/>
      <c r="F89" s="14"/>
      <c r="G89" s="14">
        <v>10552.592327040004</v>
      </c>
      <c r="H89" s="14">
        <v>3.7399999999999949</v>
      </c>
    </row>
    <row r="90" spans="2:8" ht="13">
      <c r="B90" s="2" t="s">
        <v>1853</v>
      </c>
      <c r="C90" s="12"/>
      <c r="D90" s="2"/>
      <c r="E90" s="2"/>
      <c r="F90" s="14"/>
      <c r="G90" s="14">
        <v>283516.99232704</v>
      </c>
      <c r="H90" s="14">
        <v>100</v>
      </c>
    </row>
    <row r="91" spans="2:8">
      <c r="B91" s="1" t="s">
        <v>1854</v>
      </c>
    </row>
    <row r="92" spans="2:8" ht="13">
      <c r="B92" s="2" t="s">
        <v>1855</v>
      </c>
    </row>
    <row r="93" spans="2:8" ht="13">
      <c r="B93" s="2" t="s">
        <v>1856</v>
      </c>
      <c r="C93" s="9" t="s">
        <v>1857</v>
      </c>
    </row>
    <row r="94" spans="2:8" ht="13">
      <c r="B94" s="2" t="s">
        <v>1860</v>
      </c>
      <c r="C94" s="9" t="s">
        <v>1859</v>
      </c>
    </row>
    <row r="95" spans="2:8" ht="13">
      <c r="B95" s="2" t="s">
        <v>1861</v>
      </c>
      <c r="C95" s="9" t="s">
        <v>1859</v>
      </c>
    </row>
    <row r="96" spans="2:8" ht="13">
      <c r="B96" s="2" t="s">
        <v>1862</v>
      </c>
      <c r="C96" s="9" t="s">
        <v>1863</v>
      </c>
    </row>
    <row r="97" spans="2:3" ht="13">
      <c r="B97" s="2" t="s">
        <v>788</v>
      </c>
      <c r="C97" s="12"/>
    </row>
    <row r="98" spans="2:3" ht="13">
      <c r="B98" s="2" t="s">
        <v>789</v>
      </c>
      <c r="C98" s="12"/>
    </row>
    <row r="99" spans="2:3" ht="13">
      <c r="B99" s="2" t="s">
        <v>790</v>
      </c>
      <c r="C99" s="12"/>
    </row>
    <row r="100" spans="2:3" ht="13">
      <c r="B100" s="2" t="s">
        <v>791</v>
      </c>
      <c r="C100" s="12"/>
    </row>
    <row r="101" spans="2:3" ht="13">
      <c r="B101" s="2" t="s">
        <v>792</v>
      </c>
      <c r="C101" s="12"/>
    </row>
    <row r="102" spans="2:3" ht="13">
      <c r="B102" s="2" t="s">
        <v>793</v>
      </c>
      <c r="C102" s="12"/>
    </row>
    <row r="103" spans="2:3" ht="13">
      <c r="B103" s="2" t="s">
        <v>794</v>
      </c>
      <c r="C103" s="12"/>
    </row>
    <row r="104" spans="2:3" ht="13">
      <c r="B104" s="2" t="s">
        <v>795</v>
      </c>
      <c r="C104" s="12"/>
    </row>
    <row r="105" spans="2:3" ht="13">
      <c r="B105" s="2" t="s">
        <v>1669</v>
      </c>
      <c r="C105" s="12"/>
    </row>
    <row r="106" spans="2:3">
      <c r="B106" s="1" t="s">
        <v>1873</v>
      </c>
    </row>
    <row r="107" spans="2:3">
      <c r="B107" s="1" t="s">
        <v>2054</v>
      </c>
    </row>
    <row r="110" spans="2:3" ht="14.5">
      <c r="B110" s="37" t="s">
        <v>2055</v>
      </c>
      <c r="C110" s="39"/>
    </row>
    <row r="111" spans="2:3" ht="14.5">
      <c r="B111" s="37" t="s">
        <v>2056</v>
      </c>
      <c r="C111" s="40" t="s">
        <v>2057</v>
      </c>
    </row>
    <row r="112" spans="2:3" ht="14.5">
      <c r="B112" s="16" t="s">
        <v>2058</v>
      </c>
      <c r="C112" s="17" t="s">
        <v>2059</v>
      </c>
    </row>
    <row r="113" spans="2:7" ht="14.5">
      <c r="B113" s="16" t="s">
        <v>2060</v>
      </c>
      <c r="C113" s="17" t="s">
        <v>2059</v>
      </c>
    </row>
    <row r="114" spans="2:7" ht="14.5">
      <c r="B114" s="16" t="s">
        <v>2061</v>
      </c>
      <c r="C114" s="17" t="s">
        <v>2059</v>
      </c>
    </row>
    <row r="115" spans="2:7" ht="14.5">
      <c r="B115" s="16" t="s">
        <v>2062</v>
      </c>
      <c r="C115" s="17" t="s">
        <v>2059</v>
      </c>
    </row>
    <row r="116" spans="2:7" ht="14.5">
      <c r="B116" s="16" t="s">
        <v>2063</v>
      </c>
      <c r="C116" s="17" t="s">
        <v>2059</v>
      </c>
    </row>
    <row r="117" spans="2:7" ht="14.5">
      <c r="B117" s="16" t="s">
        <v>2064</v>
      </c>
      <c r="C117" s="17" t="s">
        <v>2059</v>
      </c>
    </row>
    <row r="118" spans="2:7" ht="14.5">
      <c r="B118" s="37" t="s">
        <v>2065</v>
      </c>
      <c r="C118" s="39" t="s">
        <v>2059</v>
      </c>
    </row>
    <row r="120" spans="2:7" ht="14.5">
      <c r="B120" s="16" t="s">
        <v>1882</v>
      </c>
      <c r="C120" s="17"/>
      <c r="D120" s="16"/>
    </row>
    <row r="121" spans="2:7" ht="29">
      <c r="B121" s="19" t="s">
        <v>1883</v>
      </c>
      <c r="C121" s="18" t="s">
        <v>1884</v>
      </c>
      <c r="D121" s="19" t="s">
        <v>1885</v>
      </c>
    </row>
    <row r="122" spans="2:7" ht="14.5">
      <c r="B122" s="16" t="s">
        <v>1859</v>
      </c>
      <c r="C122" s="17" t="s">
        <v>1859</v>
      </c>
      <c r="D122" s="16" t="s">
        <v>1859</v>
      </c>
    </row>
    <row r="124" spans="2:7" ht="13">
      <c r="B124" s="20" t="s">
        <v>1886</v>
      </c>
      <c r="C124" s="21">
        <v>45777</v>
      </c>
      <c r="D124" s="22"/>
      <c r="E124" s="22"/>
      <c r="F124" s="23"/>
    </row>
    <row r="125" spans="2:7" ht="13">
      <c r="B125" s="20" t="s">
        <v>1887</v>
      </c>
      <c r="C125" s="24" t="s">
        <v>1888</v>
      </c>
      <c r="D125" s="20" t="s">
        <v>1889</v>
      </c>
      <c r="E125" s="20" t="s">
        <v>1890</v>
      </c>
      <c r="F125" s="25" t="s">
        <v>1891</v>
      </c>
      <c r="G125" s="14"/>
    </row>
    <row r="126" spans="2:7">
      <c r="B126" s="22" t="s">
        <v>1859</v>
      </c>
      <c r="C126" s="26" t="s">
        <v>1859</v>
      </c>
      <c r="D126" s="22" t="s">
        <v>1859</v>
      </c>
      <c r="E126" s="22" t="s">
        <v>1859</v>
      </c>
      <c r="F126" s="27" t="s">
        <v>1859</v>
      </c>
    </row>
    <row r="129" spans="2:4" ht="13">
      <c r="B129" s="2" t="s">
        <v>1892</v>
      </c>
    </row>
    <row r="130" spans="2:4" ht="13">
      <c r="B130" s="2"/>
    </row>
    <row r="131" spans="2:4" ht="13">
      <c r="B131" s="2" t="s">
        <v>1893</v>
      </c>
    </row>
    <row r="132" spans="2:4" ht="13">
      <c r="B132" s="20" t="s">
        <v>1894</v>
      </c>
      <c r="C132" s="24" t="s">
        <v>1895</v>
      </c>
      <c r="D132" s="2"/>
    </row>
    <row r="133" spans="2:4">
      <c r="B133" s="22" t="s">
        <v>1859</v>
      </c>
      <c r="C133" s="26" t="s">
        <v>1859</v>
      </c>
    </row>
    <row r="135" spans="2:4" ht="13">
      <c r="B135" s="20" t="s">
        <v>1896</v>
      </c>
      <c r="C135" s="24" t="s">
        <v>1895</v>
      </c>
    </row>
    <row r="136" spans="2:4">
      <c r="B136" s="22" t="s">
        <v>1859</v>
      </c>
      <c r="C136" s="26" t="s">
        <v>1859</v>
      </c>
    </row>
    <row r="138" spans="2:4" ht="13">
      <c r="B138" s="20" t="s">
        <v>1897</v>
      </c>
      <c r="C138" s="24" t="s">
        <v>1898</v>
      </c>
    </row>
    <row r="139" spans="2:4">
      <c r="B139" s="22" t="s">
        <v>1859</v>
      </c>
      <c r="C139" s="26" t="s">
        <v>1859</v>
      </c>
    </row>
    <row r="141" spans="2:4" ht="13">
      <c r="B141" s="20" t="s">
        <v>1899</v>
      </c>
      <c r="C141" s="24" t="s">
        <v>1898</v>
      </c>
    </row>
    <row r="142" spans="2:4">
      <c r="B142" s="22" t="s">
        <v>1859</v>
      </c>
      <c r="C142" s="26" t="s">
        <v>1859</v>
      </c>
    </row>
    <row r="144" spans="2:4" ht="13">
      <c r="B144" s="20" t="s">
        <v>1900</v>
      </c>
      <c r="C144" s="24" t="s">
        <v>1859</v>
      </c>
    </row>
    <row r="146" spans="2:7" ht="13">
      <c r="B146" s="20" t="s">
        <v>1901</v>
      </c>
      <c r="C146" s="21">
        <v>45777</v>
      </c>
      <c r="D146" s="22"/>
      <c r="E146" s="22"/>
      <c r="F146" s="23"/>
    </row>
    <row r="147" spans="2:7" ht="13">
      <c r="B147" s="20" t="s">
        <v>1887</v>
      </c>
      <c r="C147" s="24" t="s">
        <v>1888</v>
      </c>
      <c r="D147" s="20" t="s">
        <v>1889</v>
      </c>
      <c r="E147" s="20" t="s">
        <v>1890</v>
      </c>
      <c r="F147" s="25" t="s">
        <v>1891</v>
      </c>
      <c r="G147" s="14"/>
    </row>
    <row r="148" spans="2:7">
      <c r="B148" s="22" t="s">
        <v>1859</v>
      </c>
      <c r="C148" s="26" t="s">
        <v>1859</v>
      </c>
      <c r="D148" s="22" t="s">
        <v>1859</v>
      </c>
      <c r="E148" s="22" t="s">
        <v>1859</v>
      </c>
      <c r="F148" s="27" t="s">
        <v>1859</v>
      </c>
    </row>
    <row r="149" spans="2:7" ht="13">
      <c r="B149" s="2" t="s">
        <v>1892</v>
      </c>
    </row>
    <row r="150" spans="2:7" ht="13">
      <c r="B150" s="2"/>
    </row>
    <row r="151" spans="2:7" ht="13">
      <c r="B151" s="2" t="s">
        <v>1893</v>
      </c>
    </row>
    <row r="152" spans="2:7" ht="13">
      <c r="B152" s="20" t="s">
        <v>1894</v>
      </c>
      <c r="C152" s="24" t="s">
        <v>1895</v>
      </c>
      <c r="D152" s="2"/>
    </row>
    <row r="153" spans="2:7">
      <c r="B153" s="22" t="s">
        <v>1859</v>
      </c>
      <c r="C153" s="26" t="s">
        <v>1859</v>
      </c>
    </row>
    <row r="155" spans="2:7" ht="13">
      <c r="B155" s="20" t="s">
        <v>1896</v>
      </c>
      <c r="C155" s="24" t="s">
        <v>1895</v>
      </c>
    </row>
    <row r="156" spans="2:7">
      <c r="B156" s="22" t="s">
        <v>1859</v>
      </c>
      <c r="C156" s="26" t="s">
        <v>1859</v>
      </c>
    </row>
    <row r="158" spans="2:7" ht="13">
      <c r="B158" s="20" t="s">
        <v>1897</v>
      </c>
      <c r="C158" s="24" t="s">
        <v>1898</v>
      </c>
    </row>
    <row r="159" spans="2:7">
      <c r="B159" s="22" t="s">
        <v>1859</v>
      </c>
      <c r="C159" s="26" t="s">
        <v>1859</v>
      </c>
    </row>
    <row r="161" spans="2:80" ht="13">
      <c r="B161" s="20" t="s">
        <v>1899</v>
      </c>
      <c r="C161" s="24" t="s">
        <v>1898</v>
      </c>
    </row>
    <row r="162" spans="2:80">
      <c r="B162" s="22" t="s">
        <v>1859</v>
      </c>
      <c r="C162" s="26" t="s">
        <v>1859</v>
      </c>
    </row>
    <row r="164" spans="2:80" ht="13">
      <c r="B164" s="20" t="s">
        <v>1900</v>
      </c>
      <c r="C164" s="24" t="s">
        <v>1859</v>
      </c>
    </row>
    <row r="167" spans="2:80" ht="13">
      <c r="B167" s="2" t="s">
        <v>1902</v>
      </c>
    </row>
    <row r="169" spans="2:80" ht="13">
      <c r="B169" s="20" t="s">
        <v>1887</v>
      </c>
      <c r="C169" s="24" t="s">
        <v>1903</v>
      </c>
      <c r="D169" s="20" t="s">
        <v>1904</v>
      </c>
      <c r="E169" s="20" t="s">
        <v>1905</v>
      </c>
      <c r="F169" s="14"/>
    </row>
    <row r="170" spans="2:80">
      <c r="B170" s="22" t="s">
        <v>1859</v>
      </c>
      <c r="C170" s="26" t="s">
        <v>1859</v>
      </c>
      <c r="D170" s="22" t="s">
        <v>1859</v>
      </c>
      <c r="E170" s="22" t="s">
        <v>1859</v>
      </c>
    </row>
    <row r="173" spans="2:80" ht="13">
      <c r="B173" s="2" t="s">
        <v>1906</v>
      </c>
      <c r="C173" s="12" t="s">
        <v>1859</v>
      </c>
      <c r="D173" s="2"/>
      <c r="E173" s="2"/>
      <c r="F173" s="14"/>
      <c r="G173" s="14"/>
      <c r="H173" s="14"/>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row>
    <row r="175" spans="2:80" ht="13">
      <c r="B175" s="2" t="s">
        <v>1907</v>
      </c>
    </row>
    <row r="177" spans="2:7" ht="13">
      <c r="B177" s="20" t="s">
        <v>1908</v>
      </c>
      <c r="C177" s="24" t="s">
        <v>1895</v>
      </c>
      <c r="D177" s="2"/>
    </row>
    <row r="178" spans="2:7">
      <c r="B178" s="22" t="s">
        <v>1859</v>
      </c>
      <c r="C178" s="26" t="s">
        <v>1859</v>
      </c>
    </row>
    <row r="181" spans="2:7" ht="13">
      <c r="B181" s="20" t="s">
        <v>1909</v>
      </c>
      <c r="C181" s="24" t="s">
        <v>1910</v>
      </c>
      <c r="D181" s="2"/>
    </row>
    <row r="182" spans="2:7">
      <c r="B182" s="22" t="s">
        <v>1859</v>
      </c>
      <c r="C182" s="26" t="s">
        <v>1859</v>
      </c>
    </row>
    <row r="185" spans="2:7" ht="13">
      <c r="B185" s="2" t="s">
        <v>1911</v>
      </c>
    </row>
    <row r="188" spans="2:7" ht="13">
      <c r="B188" s="2" t="s">
        <v>1912</v>
      </c>
    </row>
    <row r="190" spans="2:7" ht="13">
      <c r="B190" s="20" t="s">
        <v>1887</v>
      </c>
      <c r="C190" s="24" t="s">
        <v>1913</v>
      </c>
      <c r="D190" s="20" t="s">
        <v>1903</v>
      </c>
      <c r="E190" s="20" t="s">
        <v>1904</v>
      </c>
      <c r="F190" s="25" t="s">
        <v>1905</v>
      </c>
      <c r="G190" s="14"/>
    </row>
    <row r="191" spans="2:7">
      <c r="B191" s="22" t="s">
        <v>1859</v>
      </c>
      <c r="C191" s="26" t="s">
        <v>1859</v>
      </c>
      <c r="D191" s="22" t="s">
        <v>1859</v>
      </c>
      <c r="E191" s="22" t="s">
        <v>1859</v>
      </c>
      <c r="F191" s="27" t="s">
        <v>1859</v>
      </c>
    </row>
    <row r="194" spans="2:80" ht="13">
      <c r="B194" s="2" t="s">
        <v>1906</v>
      </c>
      <c r="C194" s="12" t="s">
        <v>1859</v>
      </c>
      <c r="D194" s="2"/>
      <c r="E194" s="2"/>
      <c r="F194" s="14"/>
      <c r="G194" s="14"/>
      <c r="H194" s="14"/>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row>
    <row r="196" spans="2:80" ht="13">
      <c r="B196" s="2" t="s">
        <v>1907</v>
      </c>
    </row>
    <row r="198" spans="2:80" ht="13">
      <c r="B198" s="20" t="s">
        <v>1908</v>
      </c>
      <c r="C198" s="24" t="s">
        <v>1895</v>
      </c>
      <c r="D198" s="2"/>
    </row>
    <row r="199" spans="2:80">
      <c r="B199" s="22" t="s">
        <v>1859</v>
      </c>
      <c r="C199" s="26" t="s">
        <v>1859</v>
      </c>
    </row>
    <row r="202" spans="2:80" ht="13">
      <c r="B202" s="20" t="s">
        <v>1909</v>
      </c>
      <c r="C202" s="24" t="s">
        <v>1910</v>
      </c>
      <c r="D202" s="2"/>
    </row>
    <row r="203" spans="2:80">
      <c r="B203" s="22" t="s">
        <v>1859</v>
      </c>
      <c r="C203" s="26" t="s">
        <v>1859</v>
      </c>
    </row>
    <row r="206" spans="2:80" ht="13">
      <c r="B206" s="2" t="s">
        <v>1911</v>
      </c>
    </row>
    <row r="209" spans="2:7" ht="13">
      <c r="B209" s="2" t="s">
        <v>1914</v>
      </c>
    </row>
    <row r="210" spans="2:7" ht="13">
      <c r="B210" s="20" t="s">
        <v>1887</v>
      </c>
      <c r="C210" s="24" t="s">
        <v>1915</v>
      </c>
      <c r="D210" s="20" t="s">
        <v>1916</v>
      </c>
      <c r="E210" s="20" t="s">
        <v>1917</v>
      </c>
      <c r="F210" s="25" t="s">
        <v>1918</v>
      </c>
      <c r="G210" s="14"/>
    </row>
    <row r="211" spans="2:7">
      <c r="B211" s="22" t="s">
        <v>1859</v>
      </c>
      <c r="C211" s="26" t="s">
        <v>1859</v>
      </c>
      <c r="D211" s="22" t="s">
        <v>1859</v>
      </c>
      <c r="E211" s="22" t="s">
        <v>1859</v>
      </c>
      <c r="F211" s="27" t="s">
        <v>1859</v>
      </c>
    </row>
    <row r="212" spans="2:7">
      <c r="B212" s="1" t="s">
        <v>1919</v>
      </c>
    </row>
  </sheetData>
  <mergeCells count="3">
    <mergeCell ref="B1:E1"/>
    <mergeCell ref="C3:C7"/>
    <mergeCell ref="D3:D7"/>
  </mergeCells>
  <phoneticPr fontId="0" type="noConversion"/>
  <hyperlinks>
    <hyperlink ref="A1" location="Index!A1" display="Index" xr:uid="{0FAE9AE7-DA39-42C4-8B40-E7ACE1106D43}"/>
  </hyperlinks>
  <pageMargins left="0.75" right="0.75" top="1" bottom="1" header="0.5" footer="0.5"/>
  <headerFooter alignWithMargins="0"/>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907A3-A282-45E6-B0F7-FBD87D496AC6}">
  <sheetPr codeName="Sheet21"/>
  <dimension ref="A1:CB168"/>
  <sheetViews>
    <sheetView workbookViewId="0">
      <selection activeCell="C9" sqref="C9:D9"/>
    </sheetView>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9.81640625" style="1" customWidth="1"/>
    <col min="6" max="6" width="29" style="4" bestFit="1" customWidth="1"/>
    <col min="7" max="7" width="18.1796875" style="4" bestFit="1" customWidth="1"/>
    <col min="8" max="8" width="9.1796875" style="4"/>
    <col min="9" max="16384" width="9.1796875" style="1"/>
  </cols>
  <sheetData>
    <row r="1" spans="1:9" ht="13">
      <c r="A1" s="3" t="s">
        <v>1693</v>
      </c>
      <c r="B1" s="206" t="s">
        <v>1736</v>
      </c>
      <c r="C1" s="206"/>
      <c r="D1" s="206"/>
      <c r="E1" s="206"/>
    </row>
    <row r="3" spans="1:9" ht="14.5">
      <c r="B3" s="5" t="s">
        <v>796</v>
      </c>
      <c r="C3" s="207"/>
      <c r="D3" s="208"/>
      <c r="E3" s="6"/>
    </row>
    <row r="4" spans="1:9" ht="14.5">
      <c r="B4" s="29" t="s">
        <v>797</v>
      </c>
      <c r="C4" s="207"/>
      <c r="D4" s="208"/>
      <c r="E4" s="6"/>
    </row>
    <row r="5" spans="1:9" ht="14.5">
      <c r="B5" s="5"/>
      <c r="C5" s="207"/>
      <c r="D5" s="208"/>
      <c r="E5" s="6"/>
    </row>
    <row r="6" spans="1:9" ht="14.5">
      <c r="B6" s="29" t="s">
        <v>1829</v>
      </c>
      <c r="C6" s="207"/>
      <c r="D6" s="208"/>
      <c r="E6" s="6"/>
    </row>
    <row r="7" spans="1:9" ht="14.5">
      <c r="B7" s="29" t="s">
        <v>2168</v>
      </c>
      <c r="C7" s="207"/>
      <c r="D7" s="208"/>
      <c r="E7" s="6"/>
    </row>
    <row r="8" spans="1:9" ht="14.5">
      <c r="B8" s="7" t="s">
        <v>798</v>
      </c>
      <c r="C8" s="207"/>
      <c r="D8" s="208"/>
      <c r="E8" s="6"/>
    </row>
    <row r="9" spans="1:9" ht="29">
      <c r="B9" s="7" t="s">
        <v>1832</v>
      </c>
      <c r="C9" s="8" t="s">
        <v>1833</v>
      </c>
      <c r="D9" s="8" t="s">
        <v>1834</v>
      </c>
    </row>
    <row r="11" spans="1:9">
      <c r="B11" s="1" t="s">
        <v>1847</v>
      </c>
    </row>
    <row r="13" spans="1:9" ht="13">
      <c r="B13" s="10" t="s">
        <v>1835</v>
      </c>
      <c r="C13" s="11" t="s">
        <v>1836</v>
      </c>
      <c r="D13" s="10" t="s">
        <v>1837</v>
      </c>
      <c r="E13" s="10" t="s">
        <v>1838</v>
      </c>
      <c r="F13" s="13" t="s">
        <v>1848</v>
      </c>
      <c r="G13" s="13" t="s">
        <v>1849</v>
      </c>
      <c r="H13" s="13" t="s">
        <v>1850</v>
      </c>
      <c r="I13" s="2" t="s">
        <v>1851</v>
      </c>
    </row>
    <row r="14" spans="1:9" ht="13">
      <c r="B14" s="2" t="s">
        <v>1839</v>
      </c>
    </row>
    <row r="15" spans="1:9" ht="13">
      <c r="B15" s="2" t="s">
        <v>1840</v>
      </c>
    </row>
    <row r="16" spans="1:9">
      <c r="B16" s="1" t="s">
        <v>2618</v>
      </c>
      <c r="C16" s="9" t="s">
        <v>1841</v>
      </c>
      <c r="D16" s="1" t="s">
        <v>2077</v>
      </c>
      <c r="E16" s="1" t="s">
        <v>2078</v>
      </c>
      <c r="F16" s="4">
        <v>314804</v>
      </c>
      <c r="G16" s="4">
        <v>6056.04</v>
      </c>
      <c r="H16" s="4">
        <v>15.66</v>
      </c>
    </row>
    <row r="17" spans="2:8">
      <c r="B17" s="1" t="s">
        <v>2630</v>
      </c>
      <c r="C17" s="9" t="s">
        <v>1841</v>
      </c>
      <c r="D17" s="1" t="s">
        <v>2077</v>
      </c>
      <c r="E17" s="1" t="s">
        <v>2081</v>
      </c>
      <c r="F17" s="4">
        <v>295814</v>
      </c>
      <c r="G17" s="4">
        <v>4208.1000000000004</v>
      </c>
      <c r="H17" s="4">
        <v>10.88</v>
      </c>
    </row>
    <row r="18" spans="2:8">
      <c r="B18" s="1" t="s">
        <v>2619</v>
      </c>
      <c r="C18" s="9" t="s">
        <v>1841</v>
      </c>
      <c r="D18" s="1" t="s">
        <v>2079</v>
      </c>
      <c r="E18" s="1" t="s">
        <v>2080</v>
      </c>
      <c r="F18" s="4">
        <v>281219</v>
      </c>
      <c r="G18" s="4">
        <v>3960.55</v>
      </c>
      <c r="H18" s="4">
        <v>10.24</v>
      </c>
    </row>
    <row r="19" spans="2:8">
      <c r="B19" s="1" t="s">
        <v>2944</v>
      </c>
      <c r="C19" s="9" t="s">
        <v>1841</v>
      </c>
      <c r="D19" s="1" t="s">
        <v>2083</v>
      </c>
      <c r="E19" s="1" t="s">
        <v>2084</v>
      </c>
      <c r="F19" s="4">
        <v>148416</v>
      </c>
      <c r="G19" s="4">
        <v>2224.61</v>
      </c>
      <c r="H19" s="4">
        <v>5.75</v>
      </c>
    </row>
    <row r="20" spans="2:8">
      <c r="B20" s="1" t="s">
        <v>3060</v>
      </c>
      <c r="C20" s="9" t="s">
        <v>1841</v>
      </c>
      <c r="D20" s="1" t="s">
        <v>2142</v>
      </c>
      <c r="E20" s="1" t="s">
        <v>2387</v>
      </c>
      <c r="F20" s="4">
        <v>111387</v>
      </c>
      <c r="G20" s="4">
        <v>2075.92</v>
      </c>
      <c r="H20" s="4">
        <v>5.37</v>
      </c>
    </row>
    <row r="21" spans="2:8">
      <c r="B21" s="1" t="s">
        <v>2620</v>
      </c>
      <c r="C21" s="9" t="s">
        <v>1841</v>
      </c>
      <c r="D21" s="1" t="s">
        <v>2089</v>
      </c>
      <c r="E21" s="1" t="s">
        <v>2090</v>
      </c>
      <c r="F21" s="4">
        <v>384836</v>
      </c>
      <c r="G21" s="4">
        <v>1636.71</v>
      </c>
      <c r="H21" s="4">
        <v>4.2300000000000004</v>
      </c>
    </row>
    <row r="22" spans="2:8">
      <c r="B22" s="1" t="s">
        <v>2945</v>
      </c>
      <c r="C22" s="9" t="s">
        <v>1841</v>
      </c>
      <c r="D22" s="1" t="s">
        <v>2085</v>
      </c>
      <c r="E22" s="1" t="s">
        <v>2086</v>
      </c>
      <c r="F22" s="4">
        <v>48583</v>
      </c>
      <c r="G22" s="4">
        <v>1622.94</v>
      </c>
      <c r="H22" s="4">
        <v>4.2</v>
      </c>
    </row>
    <row r="23" spans="2:8">
      <c r="B23" s="1" t="s">
        <v>2621</v>
      </c>
      <c r="C23" s="9" t="s">
        <v>1841</v>
      </c>
      <c r="D23" s="1" t="s">
        <v>2083</v>
      </c>
      <c r="E23" s="1" t="s">
        <v>2088</v>
      </c>
      <c r="F23" s="4">
        <v>42105</v>
      </c>
      <c r="G23" s="4">
        <v>1444.05</v>
      </c>
      <c r="H23" s="4">
        <v>3.73</v>
      </c>
    </row>
    <row r="24" spans="2:8">
      <c r="B24" s="1" t="s">
        <v>2946</v>
      </c>
      <c r="C24" s="9" t="s">
        <v>1841</v>
      </c>
      <c r="D24" s="1" t="s">
        <v>2077</v>
      </c>
      <c r="E24" s="1" t="s">
        <v>2087</v>
      </c>
      <c r="F24" s="4">
        <v>118394</v>
      </c>
      <c r="G24" s="4">
        <v>1401.67</v>
      </c>
      <c r="H24" s="4">
        <v>3.62</v>
      </c>
    </row>
    <row r="25" spans="2:8">
      <c r="B25" s="1" t="s">
        <v>2943</v>
      </c>
      <c r="C25" s="9" t="s">
        <v>1841</v>
      </c>
      <c r="D25" s="1" t="s">
        <v>2077</v>
      </c>
      <c r="E25" s="1" t="s">
        <v>2082</v>
      </c>
      <c r="F25" s="4">
        <v>61149</v>
      </c>
      <c r="G25" s="4">
        <v>1348.82</v>
      </c>
      <c r="H25" s="4">
        <v>3.49</v>
      </c>
    </row>
    <row r="26" spans="2:8">
      <c r="B26" s="1" t="s">
        <v>1204</v>
      </c>
      <c r="C26" s="9" t="s">
        <v>1841</v>
      </c>
      <c r="D26" s="1" t="s">
        <v>2077</v>
      </c>
      <c r="E26" s="1" t="s">
        <v>1205</v>
      </c>
      <c r="F26" s="4">
        <v>159493</v>
      </c>
      <c r="G26" s="4">
        <v>1257.04</v>
      </c>
      <c r="H26" s="4">
        <v>3.25</v>
      </c>
    </row>
    <row r="27" spans="2:8">
      <c r="B27" s="1" t="s">
        <v>3109</v>
      </c>
      <c r="C27" s="9" t="s">
        <v>1841</v>
      </c>
      <c r="D27" s="1" t="s">
        <v>2286</v>
      </c>
      <c r="E27" s="1" t="s">
        <v>1019</v>
      </c>
      <c r="F27" s="4">
        <v>36695</v>
      </c>
      <c r="G27" s="4">
        <v>1073.4000000000001</v>
      </c>
      <c r="H27" s="4">
        <v>2.78</v>
      </c>
    </row>
    <row r="28" spans="2:8">
      <c r="B28" s="1" t="s">
        <v>3150</v>
      </c>
      <c r="C28" s="9" t="s">
        <v>1841</v>
      </c>
      <c r="D28" s="1" t="s">
        <v>2104</v>
      </c>
      <c r="E28" s="1" t="s">
        <v>1053</v>
      </c>
      <c r="F28" s="4">
        <v>10820</v>
      </c>
      <c r="G28" s="4">
        <v>934.38</v>
      </c>
      <c r="H28" s="4">
        <v>2.42</v>
      </c>
    </row>
    <row r="29" spans="2:8">
      <c r="B29" s="1" t="s">
        <v>2947</v>
      </c>
      <c r="C29" s="9" t="s">
        <v>1841</v>
      </c>
      <c r="D29" s="1" t="s">
        <v>2089</v>
      </c>
      <c r="E29" s="1" t="s">
        <v>2091</v>
      </c>
      <c r="F29" s="4">
        <v>37109</v>
      </c>
      <c r="G29" s="4">
        <v>868.81</v>
      </c>
      <c r="H29" s="4">
        <v>2.25</v>
      </c>
    </row>
    <row r="30" spans="2:8">
      <c r="B30" s="1" t="s">
        <v>3110</v>
      </c>
      <c r="C30" s="9" t="s">
        <v>1841</v>
      </c>
      <c r="D30" s="1" t="s">
        <v>2098</v>
      </c>
      <c r="E30" s="1" t="s">
        <v>1020</v>
      </c>
      <c r="F30" s="4">
        <v>44874</v>
      </c>
      <c r="G30" s="4">
        <v>821.28</v>
      </c>
      <c r="H30" s="4">
        <v>2.12</v>
      </c>
    </row>
    <row r="31" spans="2:8">
      <c r="B31" s="1" t="s">
        <v>3027</v>
      </c>
      <c r="C31" s="9" t="s">
        <v>1841</v>
      </c>
      <c r="D31" s="1" t="s">
        <v>2132</v>
      </c>
      <c r="E31" s="1" t="s">
        <v>2338</v>
      </c>
      <c r="F31" s="4">
        <v>197475</v>
      </c>
      <c r="G31" s="4">
        <v>700.05</v>
      </c>
      <c r="H31" s="4">
        <v>1.81</v>
      </c>
    </row>
    <row r="32" spans="2:8">
      <c r="B32" s="1" t="s">
        <v>2647</v>
      </c>
      <c r="C32" s="9" t="s">
        <v>1841</v>
      </c>
      <c r="D32" s="1" t="s">
        <v>2083</v>
      </c>
      <c r="E32" s="1" t="s">
        <v>2277</v>
      </c>
      <c r="F32" s="4">
        <v>43986</v>
      </c>
      <c r="G32" s="4">
        <v>687.96</v>
      </c>
      <c r="H32" s="4">
        <v>1.78</v>
      </c>
    </row>
    <row r="33" spans="2:8">
      <c r="B33" s="1" t="s">
        <v>3111</v>
      </c>
      <c r="C33" s="9" t="s">
        <v>1841</v>
      </c>
      <c r="D33" s="1" t="s">
        <v>2286</v>
      </c>
      <c r="E33" s="1" t="s">
        <v>1021</v>
      </c>
      <c r="F33" s="4">
        <v>5489</v>
      </c>
      <c r="G33" s="4">
        <v>672.98</v>
      </c>
      <c r="H33" s="4">
        <v>1.74</v>
      </c>
    </row>
    <row r="34" spans="2:8">
      <c r="B34" s="1" t="s">
        <v>2624</v>
      </c>
      <c r="C34" s="9" t="s">
        <v>1841</v>
      </c>
      <c r="D34" s="1" t="s">
        <v>2149</v>
      </c>
      <c r="E34" s="1" t="s">
        <v>2257</v>
      </c>
      <c r="F34" s="4">
        <v>288783</v>
      </c>
      <c r="G34" s="4">
        <v>671.42</v>
      </c>
      <c r="H34" s="4">
        <v>1.74</v>
      </c>
    </row>
    <row r="35" spans="2:8">
      <c r="B35" s="1" t="s">
        <v>3044</v>
      </c>
      <c r="C35" s="9" t="s">
        <v>1841</v>
      </c>
      <c r="D35" s="1" t="s">
        <v>2132</v>
      </c>
      <c r="E35" s="1" t="s">
        <v>2359</v>
      </c>
      <c r="F35" s="4">
        <v>189415</v>
      </c>
      <c r="G35" s="4">
        <v>580.84</v>
      </c>
      <c r="H35" s="4">
        <v>1.5</v>
      </c>
    </row>
    <row r="36" spans="2:8">
      <c r="B36" s="1" t="s">
        <v>2648</v>
      </c>
      <c r="C36" s="9" t="s">
        <v>1841</v>
      </c>
      <c r="D36" s="1" t="s">
        <v>2094</v>
      </c>
      <c r="E36" s="1" t="s">
        <v>2095</v>
      </c>
      <c r="F36" s="4">
        <v>16973</v>
      </c>
      <c r="G36" s="4">
        <v>573.03</v>
      </c>
      <c r="H36" s="4">
        <v>1.48</v>
      </c>
    </row>
    <row r="37" spans="2:8">
      <c r="B37" s="1" t="s">
        <v>3112</v>
      </c>
      <c r="C37" s="9" t="s">
        <v>1841</v>
      </c>
      <c r="D37" s="1" t="s">
        <v>2286</v>
      </c>
      <c r="E37" s="1" t="s">
        <v>1022</v>
      </c>
      <c r="F37" s="4">
        <v>87205</v>
      </c>
      <c r="G37" s="4">
        <v>561.73</v>
      </c>
      <c r="H37" s="4">
        <v>1.45</v>
      </c>
    </row>
    <row r="38" spans="2:8">
      <c r="B38" s="1" t="s">
        <v>3026</v>
      </c>
      <c r="C38" s="9" t="s">
        <v>1841</v>
      </c>
      <c r="D38" s="1" t="s">
        <v>2092</v>
      </c>
      <c r="E38" s="1" t="s">
        <v>2337</v>
      </c>
      <c r="F38" s="4">
        <v>4776</v>
      </c>
      <c r="G38" s="4">
        <v>555.89</v>
      </c>
      <c r="H38" s="4">
        <v>1.44</v>
      </c>
    </row>
    <row r="39" spans="2:8">
      <c r="B39" s="1" t="s">
        <v>2973</v>
      </c>
      <c r="C39" s="9" t="s">
        <v>1841</v>
      </c>
      <c r="D39" s="1" t="s">
        <v>2156</v>
      </c>
      <c r="E39" s="1" t="s">
        <v>2157</v>
      </c>
      <c r="F39" s="4">
        <v>342431</v>
      </c>
      <c r="G39" s="4">
        <v>478.55</v>
      </c>
      <c r="H39" s="4">
        <v>1.24</v>
      </c>
    </row>
    <row r="40" spans="2:8">
      <c r="B40" s="1" t="s">
        <v>3223</v>
      </c>
      <c r="C40" s="9" t="s">
        <v>1841</v>
      </c>
      <c r="D40" s="1" t="s">
        <v>2094</v>
      </c>
      <c r="E40" s="1" t="s">
        <v>1263</v>
      </c>
      <c r="F40" s="4">
        <v>18736</v>
      </c>
      <c r="G40" s="4">
        <v>454.03</v>
      </c>
      <c r="H40" s="4">
        <v>1.17</v>
      </c>
    </row>
    <row r="41" spans="2:8">
      <c r="B41" s="1" t="s">
        <v>2637</v>
      </c>
      <c r="C41" s="9" t="s">
        <v>1841</v>
      </c>
      <c r="D41" s="1" t="s">
        <v>2104</v>
      </c>
      <c r="E41" s="1" t="s">
        <v>2266</v>
      </c>
      <c r="F41" s="4">
        <v>22560</v>
      </c>
      <c r="G41" s="4">
        <v>440.46</v>
      </c>
      <c r="H41" s="4">
        <v>1.1399999999999999</v>
      </c>
    </row>
    <row r="42" spans="2:8">
      <c r="B42" s="1" t="s">
        <v>3196</v>
      </c>
      <c r="C42" s="9" t="s">
        <v>1841</v>
      </c>
      <c r="D42" s="1" t="s">
        <v>2083</v>
      </c>
      <c r="E42" s="1" t="s">
        <v>1172</v>
      </c>
      <c r="F42" s="4">
        <v>26444</v>
      </c>
      <c r="G42" s="4">
        <v>397.35</v>
      </c>
      <c r="H42" s="4">
        <v>1.03</v>
      </c>
    </row>
    <row r="43" spans="2:8">
      <c r="B43" s="1" t="s">
        <v>2631</v>
      </c>
      <c r="C43" s="9" t="s">
        <v>1841</v>
      </c>
      <c r="D43" s="1" t="s">
        <v>2194</v>
      </c>
      <c r="E43" s="1" t="s">
        <v>2262</v>
      </c>
      <c r="F43" s="4">
        <v>30525</v>
      </c>
      <c r="G43" s="4">
        <v>371.49</v>
      </c>
      <c r="H43" s="4">
        <v>0.96</v>
      </c>
    </row>
    <row r="44" spans="2:8">
      <c r="B44" s="1" t="s">
        <v>2638</v>
      </c>
      <c r="C44" s="9" t="s">
        <v>1841</v>
      </c>
      <c r="D44" s="1" t="s">
        <v>2268</v>
      </c>
      <c r="E44" s="1" t="s">
        <v>2269</v>
      </c>
      <c r="F44" s="4">
        <v>14827</v>
      </c>
      <c r="G44" s="4">
        <v>353.69</v>
      </c>
      <c r="H44" s="4">
        <v>0.91</v>
      </c>
    </row>
    <row r="45" spans="2:8">
      <c r="B45" s="1" t="s">
        <v>2967</v>
      </c>
      <c r="C45" s="9" t="s">
        <v>1841</v>
      </c>
      <c r="D45" s="1" t="s">
        <v>2077</v>
      </c>
      <c r="E45" s="1" t="s">
        <v>2145</v>
      </c>
      <c r="F45" s="4">
        <v>27198</v>
      </c>
      <c r="G45" s="4">
        <v>228.04</v>
      </c>
      <c r="H45" s="4">
        <v>0.59</v>
      </c>
    </row>
    <row r="46" spans="2:8" ht="13">
      <c r="B46" s="2" t="s">
        <v>1844</v>
      </c>
      <c r="C46" s="12"/>
      <c r="D46" s="2"/>
      <c r="E46" s="2"/>
      <c r="F46" s="14"/>
      <c r="G46" s="14">
        <f>SUM(G13:G45)</f>
        <v>38661.829999999994</v>
      </c>
      <c r="H46" s="14">
        <f>SUM(H13:H45)</f>
        <v>99.969999999999985</v>
      </c>
    </row>
    <row r="47" spans="2:8" ht="13">
      <c r="B47" s="2" t="s">
        <v>1845</v>
      </c>
      <c r="C47" s="12"/>
      <c r="D47" s="2"/>
      <c r="E47" s="2"/>
      <c r="F47" s="14"/>
      <c r="G47" s="14">
        <v>21.45</v>
      </c>
      <c r="H47" s="14">
        <v>0.06</v>
      </c>
    </row>
    <row r="48" spans="2:8" ht="13">
      <c r="B48" s="2" t="s">
        <v>1846</v>
      </c>
      <c r="C48" s="12"/>
      <c r="D48" s="2"/>
      <c r="E48" s="2"/>
      <c r="F48" s="14"/>
      <c r="G48" s="14">
        <v>38683.279999999999</v>
      </c>
      <c r="H48" s="14">
        <v>100.03</v>
      </c>
    </row>
    <row r="49" spans="2:8" ht="13">
      <c r="B49" s="2" t="s">
        <v>1852</v>
      </c>
      <c r="C49" s="12"/>
      <c r="D49" s="2"/>
      <c r="E49" s="2"/>
      <c r="F49" s="14"/>
      <c r="G49" s="14">
        <v>-10.915274499998485</v>
      </c>
      <c r="H49" s="14">
        <v>-3.0000000000001137E-2</v>
      </c>
    </row>
    <row r="50" spans="2:8" ht="13">
      <c r="B50" s="2" t="s">
        <v>1853</v>
      </c>
      <c r="C50" s="12"/>
      <c r="D50" s="2"/>
      <c r="E50" s="2"/>
      <c r="F50" s="14"/>
      <c r="G50" s="14">
        <v>38672.364725500003</v>
      </c>
      <c r="H50" s="14">
        <v>100</v>
      </c>
    </row>
    <row r="51" spans="2:8">
      <c r="B51" s="1" t="s">
        <v>1854</v>
      </c>
    </row>
    <row r="52" spans="2:8" ht="13">
      <c r="B52" s="2" t="s">
        <v>1855</v>
      </c>
    </row>
    <row r="53" spans="2:8" ht="13">
      <c r="B53" s="2" t="s">
        <v>1856</v>
      </c>
      <c r="C53" s="9" t="s">
        <v>1857</v>
      </c>
    </row>
    <row r="54" spans="2:8" ht="13">
      <c r="B54" s="2" t="s">
        <v>1860</v>
      </c>
      <c r="C54" s="9" t="s">
        <v>1859</v>
      </c>
    </row>
    <row r="55" spans="2:8" ht="13">
      <c r="B55" s="2" t="s">
        <v>1861</v>
      </c>
      <c r="C55" s="9" t="s">
        <v>1859</v>
      </c>
    </row>
    <row r="56" spans="2:8" ht="13">
      <c r="B56" s="2" t="s">
        <v>1862</v>
      </c>
      <c r="C56" s="9" t="s">
        <v>1863</v>
      </c>
    </row>
    <row r="57" spans="2:8" ht="13">
      <c r="B57" s="2" t="s">
        <v>799</v>
      </c>
      <c r="C57" s="12"/>
    </row>
    <row r="58" spans="2:8" ht="13">
      <c r="B58" s="2" t="s">
        <v>800</v>
      </c>
      <c r="C58" s="12"/>
    </row>
    <row r="59" spans="2:8" ht="13">
      <c r="B59" s="2" t="s">
        <v>801</v>
      </c>
      <c r="C59" s="12"/>
    </row>
    <row r="60" spans="2:8" ht="13">
      <c r="B60" s="2" t="s">
        <v>802</v>
      </c>
      <c r="C60" s="12"/>
    </row>
    <row r="61" spans="2:8" ht="13">
      <c r="B61" s="2" t="s">
        <v>2251</v>
      </c>
      <c r="C61" s="12"/>
    </row>
    <row r="62" spans="2:8">
      <c r="B62" s="1" t="s">
        <v>1873</v>
      </c>
    </row>
    <row r="63" spans="2:8">
      <c r="B63" s="1" t="s">
        <v>2054</v>
      </c>
    </row>
    <row r="66" spans="2:6" ht="14.5">
      <c r="B66" s="37" t="s">
        <v>2055</v>
      </c>
      <c r="C66" s="39"/>
    </row>
    <row r="67" spans="2:6" ht="14.5">
      <c r="B67" s="37" t="s">
        <v>2056</v>
      </c>
      <c r="C67" s="40" t="s">
        <v>2057</v>
      </c>
    </row>
    <row r="68" spans="2:6" ht="14.5">
      <c r="B68" s="16" t="s">
        <v>2058</v>
      </c>
      <c r="C68" s="17" t="s">
        <v>2059</v>
      </c>
    </row>
    <row r="69" spans="2:6" ht="14.5">
      <c r="B69" s="16" t="s">
        <v>2060</v>
      </c>
      <c r="C69" s="17" t="s">
        <v>2059</v>
      </c>
    </row>
    <row r="70" spans="2:6" ht="14.5">
      <c r="B70" s="16" t="s">
        <v>2061</v>
      </c>
      <c r="C70" s="17" t="s">
        <v>2059</v>
      </c>
    </row>
    <row r="71" spans="2:6" ht="14.5">
      <c r="B71" s="16" t="s">
        <v>2062</v>
      </c>
      <c r="C71" s="17" t="s">
        <v>2059</v>
      </c>
    </row>
    <row r="72" spans="2:6" ht="14.5">
      <c r="B72" s="16" t="s">
        <v>2063</v>
      </c>
      <c r="C72" s="17" t="s">
        <v>2059</v>
      </c>
    </row>
    <row r="73" spans="2:6" ht="14.5">
      <c r="B73" s="16" t="s">
        <v>2064</v>
      </c>
      <c r="C73" s="17" t="s">
        <v>2059</v>
      </c>
    </row>
    <row r="74" spans="2:6" ht="14.5">
      <c r="B74" s="37" t="s">
        <v>2065</v>
      </c>
      <c r="C74" s="39" t="s">
        <v>2059</v>
      </c>
    </row>
    <row r="76" spans="2:6" ht="14.5">
      <c r="B76" s="16" t="s">
        <v>1882</v>
      </c>
      <c r="C76" s="17"/>
      <c r="D76" s="16"/>
    </row>
    <row r="77" spans="2:6" ht="29">
      <c r="B77" s="19" t="s">
        <v>1883</v>
      </c>
      <c r="C77" s="18" t="s">
        <v>1884</v>
      </c>
      <c r="D77" s="19" t="s">
        <v>1885</v>
      </c>
    </row>
    <row r="78" spans="2:6" ht="14.5">
      <c r="B78" s="16" t="s">
        <v>1859</v>
      </c>
      <c r="C78" s="17" t="s">
        <v>1859</v>
      </c>
      <c r="D78" s="16" t="s">
        <v>1859</v>
      </c>
    </row>
    <row r="80" spans="2:6" ht="13">
      <c r="B80" s="20" t="s">
        <v>1886</v>
      </c>
      <c r="C80" s="21">
        <v>45777</v>
      </c>
      <c r="D80" s="22"/>
      <c r="E80" s="22"/>
      <c r="F80" s="23"/>
    </row>
    <row r="81" spans="2:7" ht="13">
      <c r="B81" s="20" t="s">
        <v>1887</v>
      </c>
      <c r="C81" s="24" t="s">
        <v>1888</v>
      </c>
      <c r="D81" s="20" t="s">
        <v>1889</v>
      </c>
      <c r="E81" s="20" t="s">
        <v>1890</v>
      </c>
      <c r="F81" s="25" t="s">
        <v>1891</v>
      </c>
      <c r="G81" s="14"/>
    </row>
    <row r="82" spans="2:7">
      <c r="B82" s="22" t="s">
        <v>1859</v>
      </c>
      <c r="C82" s="26" t="s">
        <v>1859</v>
      </c>
      <c r="D82" s="22" t="s">
        <v>1859</v>
      </c>
      <c r="E82" s="22" t="s">
        <v>1859</v>
      </c>
      <c r="F82" s="27" t="s">
        <v>1859</v>
      </c>
    </row>
    <row r="85" spans="2:7" ht="13">
      <c r="B85" s="2" t="s">
        <v>1892</v>
      </c>
    </row>
    <row r="86" spans="2:7" ht="13">
      <c r="B86" s="2"/>
    </row>
    <row r="87" spans="2:7" ht="13">
      <c r="B87" s="2" t="s">
        <v>1893</v>
      </c>
    </row>
    <row r="88" spans="2:7" ht="13">
      <c r="B88" s="20" t="s">
        <v>1894</v>
      </c>
      <c r="C88" s="24" t="s">
        <v>1895</v>
      </c>
      <c r="D88" s="2"/>
    </row>
    <row r="89" spans="2:7">
      <c r="B89" s="22" t="s">
        <v>1859</v>
      </c>
      <c r="C89" s="26" t="s">
        <v>1859</v>
      </c>
    </row>
    <row r="91" spans="2:7" ht="13">
      <c r="B91" s="20" t="s">
        <v>1896</v>
      </c>
      <c r="C91" s="24" t="s">
        <v>1895</v>
      </c>
    </row>
    <row r="92" spans="2:7">
      <c r="B92" s="22" t="s">
        <v>1859</v>
      </c>
      <c r="C92" s="26" t="s">
        <v>1859</v>
      </c>
    </row>
    <row r="94" spans="2:7" ht="13">
      <c r="B94" s="20" t="s">
        <v>1897</v>
      </c>
      <c r="C94" s="24" t="s">
        <v>1898</v>
      </c>
    </row>
    <row r="95" spans="2:7">
      <c r="B95" s="22" t="s">
        <v>1859</v>
      </c>
      <c r="C95" s="26" t="s">
        <v>1859</v>
      </c>
    </row>
    <row r="97" spans="2:7" ht="13">
      <c r="B97" s="20" t="s">
        <v>1899</v>
      </c>
      <c r="C97" s="24" t="s">
        <v>1898</v>
      </c>
    </row>
    <row r="98" spans="2:7">
      <c r="B98" s="22" t="s">
        <v>1859</v>
      </c>
      <c r="C98" s="26" t="s">
        <v>1859</v>
      </c>
    </row>
    <row r="100" spans="2:7" ht="13">
      <c r="B100" s="20" t="s">
        <v>1900</v>
      </c>
      <c r="C100" s="24" t="s">
        <v>1859</v>
      </c>
    </row>
    <row r="102" spans="2:7" ht="13">
      <c r="B102" s="20" t="s">
        <v>1901</v>
      </c>
      <c r="C102" s="21">
        <v>45777</v>
      </c>
      <c r="D102" s="22"/>
      <c r="E102" s="22"/>
      <c r="F102" s="23"/>
    </row>
    <row r="103" spans="2:7" ht="13">
      <c r="B103" s="20" t="s">
        <v>1887</v>
      </c>
      <c r="C103" s="24" t="s">
        <v>1888</v>
      </c>
      <c r="D103" s="20" t="s">
        <v>1889</v>
      </c>
      <c r="E103" s="20" t="s">
        <v>1890</v>
      </c>
      <c r="F103" s="25" t="s">
        <v>1891</v>
      </c>
      <c r="G103" s="14"/>
    </row>
    <row r="104" spans="2:7">
      <c r="B104" s="22" t="s">
        <v>1859</v>
      </c>
      <c r="C104" s="26" t="s">
        <v>1859</v>
      </c>
      <c r="D104" s="22" t="s">
        <v>1859</v>
      </c>
      <c r="E104" s="22" t="s">
        <v>1859</v>
      </c>
      <c r="F104" s="27" t="s">
        <v>1859</v>
      </c>
    </row>
    <row r="105" spans="2:7" ht="13">
      <c r="B105" s="2" t="s">
        <v>1892</v>
      </c>
    </row>
    <row r="106" spans="2:7" ht="13">
      <c r="B106" s="2"/>
    </row>
    <row r="107" spans="2:7" ht="13">
      <c r="B107" s="2" t="s">
        <v>1893</v>
      </c>
    </row>
    <row r="108" spans="2:7" ht="13">
      <c r="B108" s="20" t="s">
        <v>1894</v>
      </c>
      <c r="C108" s="24" t="s">
        <v>1895</v>
      </c>
      <c r="D108" s="2"/>
    </row>
    <row r="109" spans="2:7">
      <c r="B109" s="22" t="s">
        <v>1859</v>
      </c>
      <c r="C109" s="26" t="s">
        <v>1859</v>
      </c>
    </row>
    <row r="111" spans="2:7" ht="13">
      <c r="B111" s="20" t="s">
        <v>1896</v>
      </c>
      <c r="C111" s="24" t="s">
        <v>1895</v>
      </c>
    </row>
    <row r="112" spans="2:7">
      <c r="B112" s="22" t="s">
        <v>1859</v>
      </c>
      <c r="C112" s="26" t="s">
        <v>1859</v>
      </c>
    </row>
    <row r="114" spans="2:6" ht="13">
      <c r="B114" s="20" t="s">
        <v>1897</v>
      </c>
      <c r="C114" s="24" t="s">
        <v>1898</v>
      </c>
    </row>
    <row r="115" spans="2:6">
      <c r="B115" s="22" t="s">
        <v>1859</v>
      </c>
      <c r="C115" s="26" t="s">
        <v>1859</v>
      </c>
    </row>
    <row r="117" spans="2:6" ht="13">
      <c r="B117" s="20" t="s">
        <v>1899</v>
      </c>
      <c r="C117" s="24" t="s">
        <v>1898</v>
      </c>
    </row>
    <row r="118" spans="2:6">
      <c r="B118" s="22" t="s">
        <v>1859</v>
      </c>
      <c r="C118" s="26" t="s">
        <v>1859</v>
      </c>
    </row>
    <row r="120" spans="2:6" ht="13">
      <c r="B120" s="20" t="s">
        <v>1900</v>
      </c>
      <c r="C120" s="24" t="s">
        <v>1859</v>
      </c>
    </row>
    <row r="123" spans="2:6" ht="13">
      <c r="B123" s="2" t="s">
        <v>1902</v>
      </c>
    </row>
    <row r="125" spans="2:6" ht="13">
      <c r="B125" s="20" t="s">
        <v>1887</v>
      </c>
      <c r="C125" s="24" t="s">
        <v>1903</v>
      </c>
      <c r="D125" s="20" t="s">
        <v>1904</v>
      </c>
      <c r="E125" s="20" t="s">
        <v>1905</v>
      </c>
      <c r="F125" s="14"/>
    </row>
    <row r="126" spans="2:6">
      <c r="B126" s="22" t="s">
        <v>1859</v>
      </c>
      <c r="C126" s="26" t="s">
        <v>1859</v>
      </c>
      <c r="D126" s="22" t="s">
        <v>1859</v>
      </c>
      <c r="E126" s="22" t="s">
        <v>1859</v>
      </c>
    </row>
    <row r="129" spans="2:80" ht="13">
      <c r="B129" s="2" t="s">
        <v>1906</v>
      </c>
      <c r="C129" s="12" t="s">
        <v>1859</v>
      </c>
      <c r="D129" s="2"/>
      <c r="E129" s="2"/>
      <c r="F129" s="14"/>
      <c r="G129" s="14"/>
      <c r="H129" s="14"/>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row>
    <row r="131" spans="2:80" ht="13">
      <c r="B131" s="2" t="s">
        <v>1907</v>
      </c>
    </row>
    <row r="133" spans="2:80" ht="13">
      <c r="B133" s="20" t="s">
        <v>1908</v>
      </c>
      <c r="C133" s="24" t="s">
        <v>1895</v>
      </c>
      <c r="D133" s="2"/>
    </row>
    <row r="134" spans="2:80">
      <c r="B134" s="22" t="s">
        <v>1859</v>
      </c>
      <c r="C134" s="26" t="s">
        <v>1859</v>
      </c>
    </row>
    <row r="137" spans="2:80" ht="13">
      <c r="B137" s="20" t="s">
        <v>1909</v>
      </c>
      <c r="C137" s="24" t="s">
        <v>1910</v>
      </c>
      <c r="D137" s="2"/>
    </row>
    <row r="138" spans="2:80">
      <c r="B138" s="22" t="s">
        <v>1859</v>
      </c>
      <c r="C138" s="26" t="s">
        <v>1859</v>
      </c>
    </row>
    <row r="141" spans="2:80" ht="13">
      <c r="B141" s="2" t="s">
        <v>1911</v>
      </c>
    </row>
    <row r="144" spans="2:80" ht="13">
      <c r="B144" s="2" t="s">
        <v>1912</v>
      </c>
    </row>
    <row r="146" spans="2:80" ht="13">
      <c r="B146" s="20" t="s">
        <v>1887</v>
      </c>
      <c r="C146" s="24" t="s">
        <v>1913</v>
      </c>
      <c r="D146" s="20" t="s">
        <v>1903</v>
      </c>
      <c r="E146" s="20" t="s">
        <v>1904</v>
      </c>
      <c r="F146" s="25" t="s">
        <v>1905</v>
      </c>
      <c r="G146" s="14"/>
    </row>
    <row r="147" spans="2:80">
      <c r="B147" s="22" t="s">
        <v>1859</v>
      </c>
      <c r="C147" s="26" t="s">
        <v>1859</v>
      </c>
      <c r="D147" s="22" t="s">
        <v>1859</v>
      </c>
      <c r="E147" s="22" t="s">
        <v>1859</v>
      </c>
      <c r="F147" s="27" t="s">
        <v>1859</v>
      </c>
    </row>
    <row r="150" spans="2:80" ht="13">
      <c r="B150" s="2" t="s">
        <v>1906</v>
      </c>
      <c r="C150" s="12" t="s">
        <v>1859</v>
      </c>
      <c r="D150" s="2"/>
      <c r="E150" s="2"/>
      <c r="F150" s="14"/>
      <c r="G150" s="14"/>
      <c r="H150" s="14"/>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row>
    <row r="152" spans="2:80" ht="13">
      <c r="B152" s="2" t="s">
        <v>1907</v>
      </c>
    </row>
    <row r="154" spans="2:80" ht="13">
      <c r="B154" s="20" t="s">
        <v>1908</v>
      </c>
      <c r="C154" s="24" t="s">
        <v>1895</v>
      </c>
      <c r="D154" s="2"/>
    </row>
    <row r="155" spans="2:80">
      <c r="B155" s="22" t="s">
        <v>1859</v>
      </c>
      <c r="C155" s="26" t="s">
        <v>1859</v>
      </c>
    </row>
    <row r="158" spans="2:80" ht="13">
      <c r="B158" s="20" t="s">
        <v>1909</v>
      </c>
      <c r="C158" s="24" t="s">
        <v>1910</v>
      </c>
      <c r="D158" s="2"/>
    </row>
    <row r="159" spans="2:80">
      <c r="B159" s="22" t="s">
        <v>1859</v>
      </c>
      <c r="C159" s="26" t="s">
        <v>1859</v>
      </c>
    </row>
    <row r="162" spans="2:7" ht="13">
      <c r="B162" s="2" t="s">
        <v>1911</v>
      </c>
    </row>
    <row r="165" spans="2:7" ht="13">
      <c r="B165" s="2" t="s">
        <v>1914</v>
      </c>
    </row>
    <row r="166" spans="2:7" ht="13">
      <c r="B166" s="20" t="s">
        <v>1887</v>
      </c>
      <c r="C166" s="24" t="s">
        <v>1915</v>
      </c>
      <c r="D166" s="20" t="s">
        <v>1916</v>
      </c>
      <c r="E166" s="20" t="s">
        <v>1917</v>
      </c>
      <c r="F166" s="25" t="s">
        <v>1918</v>
      </c>
      <c r="G166" s="14"/>
    </row>
    <row r="167" spans="2:7">
      <c r="B167" s="22" t="s">
        <v>1859</v>
      </c>
      <c r="C167" s="26" t="s">
        <v>1859</v>
      </c>
      <c r="D167" s="22" t="s">
        <v>1859</v>
      </c>
      <c r="E167" s="22" t="s">
        <v>1859</v>
      </c>
      <c r="F167" s="27" t="s">
        <v>1859</v>
      </c>
    </row>
    <row r="168" spans="2:7">
      <c r="B168" s="1" t="s">
        <v>1919</v>
      </c>
    </row>
  </sheetData>
  <mergeCells count="3">
    <mergeCell ref="B1:E1"/>
    <mergeCell ref="C3:C8"/>
    <mergeCell ref="D3:D8"/>
  </mergeCells>
  <phoneticPr fontId="0" type="noConversion"/>
  <hyperlinks>
    <hyperlink ref="A1" location="Index!A1" display="Index" xr:uid="{E291FFD3-A3F4-4106-A2B7-5FC6E1FC14E5}"/>
  </hyperlinks>
  <pageMargins left="0.75" right="0.75" top="1" bottom="1" header="0.5" footer="0.5"/>
  <headerFooter alignWithMargins="0"/>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7CA60-4C53-46EB-B015-D6336A7C533B}">
  <sheetPr codeName="Sheet20"/>
  <dimension ref="A1:CB168"/>
  <sheetViews>
    <sheetView workbookViewId="0">
      <selection activeCell="C9" sqref="C9:D9"/>
    </sheetView>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col min="9" max="16384" width="9.1796875" style="1"/>
  </cols>
  <sheetData>
    <row r="1" spans="1:9" ht="13">
      <c r="A1" s="3" t="s">
        <v>1693</v>
      </c>
      <c r="B1" s="206" t="s">
        <v>1734</v>
      </c>
      <c r="C1" s="206"/>
      <c r="D1" s="206"/>
      <c r="E1" s="206"/>
    </row>
    <row r="3" spans="1:9" ht="14.5">
      <c r="B3" s="5" t="s">
        <v>1734</v>
      </c>
      <c r="C3" s="207"/>
      <c r="D3" s="208"/>
    </row>
    <row r="4" spans="1:9" ht="14.5">
      <c r="B4" s="29" t="s">
        <v>804</v>
      </c>
      <c r="C4" s="207"/>
      <c r="D4" s="208"/>
    </row>
    <row r="5" spans="1:9" ht="14.5">
      <c r="B5" s="5"/>
      <c r="C5" s="207"/>
      <c r="D5" s="208"/>
    </row>
    <row r="6" spans="1:9" ht="14.5">
      <c r="B6" s="29" t="s">
        <v>1829</v>
      </c>
      <c r="C6" s="207"/>
      <c r="D6" s="208"/>
    </row>
    <row r="7" spans="1:9" ht="14.5">
      <c r="B7" s="29" t="s">
        <v>2168</v>
      </c>
      <c r="C7" s="207"/>
      <c r="D7" s="208"/>
    </row>
    <row r="8" spans="1:9" ht="14.5">
      <c r="B8" s="7" t="s">
        <v>805</v>
      </c>
      <c r="C8" s="207"/>
      <c r="D8" s="208"/>
    </row>
    <row r="9" spans="1:9" ht="29">
      <c r="B9" s="7" t="s">
        <v>1832</v>
      </c>
      <c r="C9" s="8" t="s">
        <v>1833</v>
      </c>
      <c r="D9" s="8" t="s">
        <v>1834</v>
      </c>
    </row>
    <row r="10" spans="1:9" ht="14.5">
      <c r="B10" s="243"/>
    </row>
    <row r="11" spans="1:9">
      <c r="B11" s="1" t="s">
        <v>1847</v>
      </c>
    </row>
    <row r="13" spans="1:9" ht="13">
      <c r="B13" s="10" t="s">
        <v>1835</v>
      </c>
      <c r="C13" s="11" t="s">
        <v>1836</v>
      </c>
      <c r="D13" s="10" t="s">
        <v>1837</v>
      </c>
      <c r="E13" s="10" t="s">
        <v>1838</v>
      </c>
      <c r="F13" s="13" t="s">
        <v>1848</v>
      </c>
      <c r="G13" s="13" t="s">
        <v>1849</v>
      </c>
      <c r="H13" s="13" t="s">
        <v>1850</v>
      </c>
      <c r="I13" s="2" t="s">
        <v>1851</v>
      </c>
    </row>
    <row r="14" spans="1:9" ht="13">
      <c r="B14" s="2" t="s">
        <v>1839</v>
      </c>
    </row>
    <row r="15" spans="1:9" ht="13">
      <c r="B15" s="2" t="s">
        <v>1840</v>
      </c>
    </row>
    <row r="16" spans="1:9">
      <c r="B16" s="1" t="s">
        <v>2619</v>
      </c>
      <c r="C16" s="9" t="s">
        <v>1841</v>
      </c>
      <c r="D16" s="1" t="s">
        <v>2079</v>
      </c>
      <c r="E16" s="1" t="s">
        <v>2080</v>
      </c>
      <c r="F16" s="4">
        <v>327113</v>
      </c>
      <c r="G16" s="4">
        <v>4606.8999999999996</v>
      </c>
      <c r="H16" s="4">
        <v>24.36</v>
      </c>
    </row>
    <row r="17" spans="2:8">
      <c r="B17" s="1" t="s">
        <v>2945</v>
      </c>
      <c r="C17" s="9" t="s">
        <v>1841</v>
      </c>
      <c r="D17" s="1" t="s">
        <v>2085</v>
      </c>
      <c r="E17" s="1" t="s">
        <v>2086</v>
      </c>
      <c r="F17" s="4">
        <v>74517</v>
      </c>
      <c r="G17" s="4">
        <v>2489.2800000000002</v>
      </c>
      <c r="H17" s="4">
        <v>13.16</v>
      </c>
    </row>
    <row r="18" spans="2:8">
      <c r="B18" s="1" t="s">
        <v>3109</v>
      </c>
      <c r="C18" s="9" t="s">
        <v>1841</v>
      </c>
      <c r="D18" s="1" t="s">
        <v>2286</v>
      </c>
      <c r="E18" s="1" t="s">
        <v>1019</v>
      </c>
      <c r="F18" s="4">
        <v>56284</v>
      </c>
      <c r="G18" s="4">
        <v>1646.42</v>
      </c>
      <c r="H18" s="4">
        <v>8.6999999999999993</v>
      </c>
    </row>
    <row r="19" spans="2:8">
      <c r="B19" s="1" t="s">
        <v>2621</v>
      </c>
      <c r="C19" s="9" t="s">
        <v>1841</v>
      </c>
      <c r="D19" s="1" t="s">
        <v>2083</v>
      </c>
      <c r="E19" s="1" t="s">
        <v>2088</v>
      </c>
      <c r="F19" s="4">
        <v>37593</v>
      </c>
      <c r="G19" s="4">
        <v>1289.31</v>
      </c>
      <c r="H19" s="4">
        <v>6.82</v>
      </c>
    </row>
    <row r="20" spans="2:8">
      <c r="B20" s="1" t="s">
        <v>3026</v>
      </c>
      <c r="C20" s="9" t="s">
        <v>1841</v>
      </c>
      <c r="D20" s="1" t="s">
        <v>2092</v>
      </c>
      <c r="E20" s="1" t="s">
        <v>2337</v>
      </c>
      <c r="F20" s="4">
        <v>7326</v>
      </c>
      <c r="G20" s="4">
        <v>852.69</v>
      </c>
      <c r="H20" s="4">
        <v>4.51</v>
      </c>
    </row>
    <row r="21" spans="2:8">
      <c r="B21" s="1" t="s">
        <v>3036</v>
      </c>
      <c r="C21" s="9" t="s">
        <v>1841</v>
      </c>
      <c r="D21" s="1" t="s">
        <v>2092</v>
      </c>
      <c r="E21" s="1" t="s">
        <v>2350</v>
      </c>
      <c r="F21" s="4">
        <v>24292</v>
      </c>
      <c r="G21" s="4">
        <v>664.59</v>
      </c>
      <c r="H21" s="4">
        <v>3.51</v>
      </c>
    </row>
    <row r="22" spans="2:8">
      <c r="B22" s="1" t="s">
        <v>3031</v>
      </c>
      <c r="C22" s="9" t="s">
        <v>1841</v>
      </c>
      <c r="D22" s="1" t="s">
        <v>2156</v>
      </c>
      <c r="E22" s="1" t="s">
        <v>2342</v>
      </c>
      <c r="F22" s="4">
        <v>60801</v>
      </c>
      <c r="G22" s="4">
        <v>625.22</v>
      </c>
      <c r="H22" s="4">
        <v>3.31</v>
      </c>
    </row>
    <row r="23" spans="2:8">
      <c r="B23" s="1" t="s">
        <v>3196</v>
      </c>
      <c r="C23" s="9" t="s">
        <v>1841</v>
      </c>
      <c r="D23" s="1" t="s">
        <v>2083</v>
      </c>
      <c r="E23" s="1" t="s">
        <v>1172</v>
      </c>
      <c r="F23" s="4">
        <v>40560</v>
      </c>
      <c r="G23" s="4">
        <v>609.45000000000005</v>
      </c>
      <c r="H23" s="4">
        <v>3.22</v>
      </c>
    </row>
    <row r="24" spans="2:8">
      <c r="B24" s="1" t="s">
        <v>3051</v>
      </c>
      <c r="C24" s="9" t="s">
        <v>1841</v>
      </c>
      <c r="D24" s="1" t="s">
        <v>2366</v>
      </c>
      <c r="E24" s="1" t="s">
        <v>2367</v>
      </c>
      <c r="F24" s="4">
        <v>91687</v>
      </c>
      <c r="G24" s="4">
        <v>571.80999999999995</v>
      </c>
      <c r="H24" s="4">
        <v>3.02</v>
      </c>
    </row>
    <row r="25" spans="2:8">
      <c r="B25" s="1" t="s">
        <v>2631</v>
      </c>
      <c r="C25" s="9" t="s">
        <v>1841</v>
      </c>
      <c r="D25" s="1" t="s">
        <v>2194</v>
      </c>
      <c r="E25" s="1" t="s">
        <v>2262</v>
      </c>
      <c r="F25" s="4">
        <v>46822</v>
      </c>
      <c r="G25" s="4">
        <v>569.82000000000005</v>
      </c>
      <c r="H25" s="4">
        <v>3.01</v>
      </c>
    </row>
    <row r="26" spans="2:8">
      <c r="B26" s="1" t="s">
        <v>2648</v>
      </c>
      <c r="C26" s="9" t="s">
        <v>1841</v>
      </c>
      <c r="D26" s="1" t="s">
        <v>2094</v>
      </c>
      <c r="E26" s="1" t="s">
        <v>2095</v>
      </c>
      <c r="F26" s="4">
        <v>15154</v>
      </c>
      <c r="G26" s="4">
        <v>511.62</v>
      </c>
      <c r="H26" s="4">
        <v>2.7</v>
      </c>
    </row>
    <row r="27" spans="2:8">
      <c r="B27" s="1" t="s">
        <v>3112</v>
      </c>
      <c r="C27" s="9" t="s">
        <v>1841</v>
      </c>
      <c r="D27" s="1" t="s">
        <v>2286</v>
      </c>
      <c r="E27" s="1" t="s">
        <v>1022</v>
      </c>
      <c r="F27" s="4">
        <v>77868</v>
      </c>
      <c r="G27" s="4">
        <v>501.59</v>
      </c>
      <c r="H27" s="4">
        <v>2.65</v>
      </c>
    </row>
    <row r="28" spans="2:8">
      <c r="B28" s="1" t="s">
        <v>2973</v>
      </c>
      <c r="C28" s="9" t="s">
        <v>1841</v>
      </c>
      <c r="D28" s="1" t="s">
        <v>2156</v>
      </c>
      <c r="E28" s="1" t="s">
        <v>2157</v>
      </c>
      <c r="F28" s="4">
        <v>305743</v>
      </c>
      <c r="G28" s="4">
        <v>427.28</v>
      </c>
      <c r="H28" s="4">
        <v>2.2599999999999998</v>
      </c>
    </row>
    <row r="29" spans="2:8">
      <c r="B29" s="1" t="s">
        <v>2641</v>
      </c>
      <c r="C29" s="9" t="s">
        <v>1841</v>
      </c>
      <c r="D29" s="1" t="s">
        <v>2149</v>
      </c>
      <c r="E29" s="1" t="s">
        <v>2276</v>
      </c>
      <c r="F29" s="4">
        <v>8178</v>
      </c>
      <c r="G29" s="4">
        <v>423.08</v>
      </c>
      <c r="H29" s="4">
        <v>2.2400000000000002</v>
      </c>
    </row>
    <row r="30" spans="2:8">
      <c r="B30" s="1" t="s">
        <v>3224</v>
      </c>
      <c r="C30" s="9" t="s">
        <v>1841</v>
      </c>
      <c r="D30" s="1" t="s">
        <v>1264</v>
      </c>
      <c r="E30" s="1" t="s">
        <v>1265</v>
      </c>
      <c r="F30" s="4">
        <v>16923</v>
      </c>
      <c r="G30" s="4">
        <v>388.84</v>
      </c>
      <c r="H30" s="4">
        <v>2.06</v>
      </c>
    </row>
    <row r="31" spans="2:8">
      <c r="B31" s="1" t="s">
        <v>2628</v>
      </c>
      <c r="C31" s="9" t="s">
        <v>1841</v>
      </c>
      <c r="D31" s="1" t="s">
        <v>2096</v>
      </c>
      <c r="E31" s="1" t="s">
        <v>2100</v>
      </c>
      <c r="F31" s="4">
        <v>23866</v>
      </c>
      <c r="G31" s="4">
        <v>277.81</v>
      </c>
      <c r="H31" s="4">
        <v>1.47</v>
      </c>
    </row>
    <row r="32" spans="2:8">
      <c r="B32" s="1" t="s">
        <v>3198</v>
      </c>
      <c r="C32" s="9" t="s">
        <v>1841</v>
      </c>
      <c r="D32" s="1" t="s">
        <v>2083</v>
      </c>
      <c r="E32" s="1" t="s">
        <v>1176</v>
      </c>
      <c r="F32" s="4">
        <v>5855</v>
      </c>
      <c r="G32" s="4">
        <v>268.69</v>
      </c>
      <c r="H32" s="4">
        <v>1.42</v>
      </c>
    </row>
    <row r="33" spans="2:8">
      <c r="B33" s="1" t="s">
        <v>3038</v>
      </c>
      <c r="C33" s="9" t="s">
        <v>1841</v>
      </c>
      <c r="D33" s="1" t="s">
        <v>2132</v>
      </c>
      <c r="E33" s="1" t="s">
        <v>2352</v>
      </c>
      <c r="F33" s="4">
        <v>49177</v>
      </c>
      <c r="G33" s="4">
        <v>261.60000000000002</v>
      </c>
      <c r="H33" s="4">
        <v>1.38</v>
      </c>
    </row>
    <row r="34" spans="2:8">
      <c r="B34" s="1" t="s">
        <v>3065</v>
      </c>
      <c r="C34" s="9" t="s">
        <v>1841</v>
      </c>
      <c r="D34" s="1" t="s">
        <v>2175</v>
      </c>
      <c r="E34" s="1" t="s">
        <v>2392</v>
      </c>
      <c r="F34" s="4">
        <v>32749</v>
      </c>
      <c r="G34" s="4">
        <v>258.08</v>
      </c>
      <c r="H34" s="4">
        <v>1.36</v>
      </c>
    </row>
    <row r="35" spans="2:8">
      <c r="B35" s="1" t="s">
        <v>3040</v>
      </c>
      <c r="C35" s="9" t="s">
        <v>1841</v>
      </c>
      <c r="D35" s="1" t="s">
        <v>2132</v>
      </c>
      <c r="E35" s="1" t="s">
        <v>2355</v>
      </c>
      <c r="F35" s="4">
        <v>61661</v>
      </c>
      <c r="G35" s="4">
        <v>236.9</v>
      </c>
      <c r="H35" s="4">
        <v>1.25</v>
      </c>
    </row>
    <row r="36" spans="2:8">
      <c r="B36" s="1" t="s">
        <v>3028</v>
      </c>
      <c r="C36" s="9" t="s">
        <v>1841</v>
      </c>
      <c r="D36" s="1" t="s">
        <v>2092</v>
      </c>
      <c r="E36" s="1" t="s">
        <v>2339</v>
      </c>
      <c r="F36" s="4">
        <v>42396</v>
      </c>
      <c r="G36" s="4">
        <v>228.68</v>
      </c>
      <c r="H36" s="4">
        <v>1.21</v>
      </c>
    </row>
    <row r="37" spans="2:8">
      <c r="B37" s="1" t="s">
        <v>3033</v>
      </c>
      <c r="C37" s="9" t="s">
        <v>1841</v>
      </c>
      <c r="D37" s="1" t="s">
        <v>2156</v>
      </c>
      <c r="E37" s="1" t="s">
        <v>2345</v>
      </c>
      <c r="F37" s="4">
        <v>24061</v>
      </c>
      <c r="G37" s="4">
        <v>215.44</v>
      </c>
      <c r="H37" s="4">
        <v>1.1399999999999999</v>
      </c>
    </row>
    <row r="38" spans="2:8">
      <c r="B38" s="1" t="s">
        <v>3034</v>
      </c>
      <c r="C38" s="9" t="s">
        <v>1841</v>
      </c>
      <c r="D38" s="1" t="s">
        <v>2132</v>
      </c>
      <c r="E38" s="1" t="s">
        <v>2348</v>
      </c>
      <c r="F38" s="4">
        <v>22210</v>
      </c>
      <c r="G38" s="4">
        <v>199.56</v>
      </c>
      <c r="H38" s="4">
        <v>1.06</v>
      </c>
    </row>
    <row r="39" spans="2:8">
      <c r="B39" s="1" t="s">
        <v>3391</v>
      </c>
      <c r="C39" s="9" t="s">
        <v>1841</v>
      </c>
      <c r="D39" s="1" t="s">
        <v>2132</v>
      </c>
      <c r="E39" s="1" t="s">
        <v>806</v>
      </c>
      <c r="F39" s="4">
        <v>19187</v>
      </c>
      <c r="G39" s="4">
        <v>172.75</v>
      </c>
      <c r="H39" s="4">
        <v>0.91</v>
      </c>
    </row>
    <row r="40" spans="2:8">
      <c r="B40" s="1" t="s">
        <v>3392</v>
      </c>
      <c r="C40" s="9" t="s">
        <v>1841</v>
      </c>
      <c r="D40" s="1" t="s">
        <v>2132</v>
      </c>
      <c r="E40" s="1" t="s">
        <v>807</v>
      </c>
      <c r="F40" s="4">
        <v>34538</v>
      </c>
      <c r="G40" s="4">
        <v>165.47</v>
      </c>
      <c r="H40" s="4">
        <v>0.87</v>
      </c>
    </row>
    <row r="41" spans="2:8">
      <c r="B41" s="1" t="s">
        <v>3054</v>
      </c>
      <c r="C41" s="9" t="s">
        <v>1841</v>
      </c>
      <c r="D41" s="1" t="s">
        <v>2156</v>
      </c>
      <c r="E41" s="1" t="s">
        <v>2370</v>
      </c>
      <c r="F41" s="4">
        <v>20479</v>
      </c>
      <c r="G41" s="4">
        <v>119.32</v>
      </c>
      <c r="H41" s="4">
        <v>0.63</v>
      </c>
    </row>
    <row r="42" spans="2:8">
      <c r="B42" s="1" t="s">
        <v>3393</v>
      </c>
      <c r="C42" s="9" t="s">
        <v>1841</v>
      </c>
      <c r="D42" s="1" t="s">
        <v>2124</v>
      </c>
      <c r="E42" s="1" t="s">
        <v>808</v>
      </c>
      <c r="F42" s="4">
        <v>17528</v>
      </c>
      <c r="G42" s="4">
        <v>105.05</v>
      </c>
      <c r="H42" s="4">
        <v>0.56000000000000005</v>
      </c>
    </row>
    <row r="43" spans="2:8">
      <c r="B43" s="1" t="s">
        <v>3123</v>
      </c>
      <c r="C43" s="9" t="s">
        <v>1841</v>
      </c>
      <c r="D43" s="1" t="s">
        <v>2094</v>
      </c>
      <c r="E43" s="1" t="s">
        <v>1034</v>
      </c>
      <c r="F43" s="4">
        <v>8472</v>
      </c>
      <c r="G43" s="4">
        <v>104.59</v>
      </c>
      <c r="H43" s="4">
        <v>0.55000000000000004</v>
      </c>
    </row>
    <row r="44" spans="2:8">
      <c r="B44" s="1" t="s">
        <v>3200</v>
      </c>
      <c r="C44" s="9" t="s">
        <v>1841</v>
      </c>
      <c r="D44" s="1" t="s">
        <v>2083</v>
      </c>
      <c r="E44" s="1" t="s">
        <v>1178</v>
      </c>
      <c r="F44" s="4">
        <v>1270</v>
      </c>
      <c r="G44" s="4">
        <v>73.2</v>
      </c>
      <c r="H44" s="4">
        <v>0.39</v>
      </c>
    </row>
    <row r="45" spans="2:8">
      <c r="B45" s="1" t="s">
        <v>3082</v>
      </c>
      <c r="C45" s="9" t="s">
        <v>1841</v>
      </c>
      <c r="D45" s="1" t="s">
        <v>2142</v>
      </c>
      <c r="E45" s="1" t="s">
        <v>2414</v>
      </c>
      <c r="F45" s="4">
        <v>4335</v>
      </c>
      <c r="G45" s="4">
        <v>69.05</v>
      </c>
      <c r="H45" s="4">
        <v>0.37</v>
      </c>
    </row>
    <row r="46" spans="2:8" ht="13">
      <c r="B46" s="2" t="s">
        <v>1844</v>
      </c>
      <c r="C46" s="12"/>
      <c r="D46" s="2"/>
      <c r="E46" s="2"/>
      <c r="F46" s="14"/>
      <c r="G46" s="14">
        <f>SUM(G13:G45)</f>
        <v>18934.090000000004</v>
      </c>
      <c r="H46" s="14">
        <f>SUM(H13:H45)</f>
        <v>100.1</v>
      </c>
    </row>
    <row r="47" spans="2:8" ht="13">
      <c r="B47" s="2" t="s">
        <v>1845</v>
      </c>
      <c r="C47" s="12"/>
      <c r="D47" s="2"/>
      <c r="E47" s="2"/>
      <c r="F47" s="14"/>
      <c r="G47" s="14">
        <v>34.659999999999997</v>
      </c>
      <c r="H47" s="14">
        <v>0.18</v>
      </c>
    </row>
    <row r="48" spans="2:8" ht="13">
      <c r="B48" s="2" t="s">
        <v>1846</v>
      </c>
      <c r="C48" s="12"/>
      <c r="D48" s="2"/>
      <c r="E48" s="2"/>
      <c r="F48" s="14"/>
      <c r="G48" s="14">
        <v>18968.75</v>
      </c>
      <c r="H48" s="14">
        <v>100.28</v>
      </c>
    </row>
    <row r="49" spans="2:8" ht="13">
      <c r="B49" s="2" t="s">
        <v>1852</v>
      </c>
      <c r="C49" s="12"/>
      <c r="D49" s="2"/>
      <c r="E49" s="2"/>
      <c r="F49" s="14"/>
      <c r="G49" s="14">
        <v>-54.765221440000602</v>
      </c>
      <c r="H49" s="14">
        <v>-0.28000000000000114</v>
      </c>
    </row>
    <row r="50" spans="2:8" ht="13">
      <c r="B50" s="2" t="s">
        <v>1853</v>
      </c>
      <c r="C50" s="12"/>
      <c r="D50" s="2"/>
      <c r="E50" s="2"/>
      <c r="F50" s="14"/>
      <c r="G50" s="14">
        <v>18913.98477856</v>
      </c>
      <c r="H50" s="14">
        <v>100</v>
      </c>
    </row>
    <row r="51" spans="2:8">
      <c r="B51" s="1" t="s">
        <v>1854</v>
      </c>
    </row>
    <row r="52" spans="2:8" ht="13">
      <c r="B52" s="2" t="s">
        <v>1855</v>
      </c>
    </row>
    <row r="53" spans="2:8" ht="13">
      <c r="B53" s="2" t="s">
        <v>1856</v>
      </c>
      <c r="C53" s="9" t="s">
        <v>1857</v>
      </c>
    </row>
    <row r="54" spans="2:8" ht="13">
      <c r="B54" s="2" t="s">
        <v>1860</v>
      </c>
      <c r="C54" s="9" t="s">
        <v>1859</v>
      </c>
    </row>
    <row r="55" spans="2:8" ht="13">
      <c r="B55" s="2" t="s">
        <v>1861</v>
      </c>
      <c r="C55" s="9" t="s">
        <v>1859</v>
      </c>
    </row>
    <row r="56" spans="2:8" ht="13">
      <c r="B56" s="2" t="s">
        <v>1862</v>
      </c>
      <c r="C56" s="9" t="s">
        <v>1863</v>
      </c>
    </row>
    <row r="57" spans="2:8" ht="13">
      <c r="B57" s="2" t="s">
        <v>809</v>
      </c>
      <c r="C57" s="12"/>
    </row>
    <row r="58" spans="2:8" ht="13">
      <c r="B58" s="2" t="s">
        <v>810</v>
      </c>
      <c r="C58" s="12"/>
    </row>
    <row r="59" spans="2:8" ht="13">
      <c r="B59" s="2" t="s">
        <v>811</v>
      </c>
      <c r="C59" s="12"/>
    </row>
    <row r="60" spans="2:8" ht="13">
      <c r="B60" s="2" t="s">
        <v>812</v>
      </c>
      <c r="C60" s="12"/>
    </row>
    <row r="61" spans="2:8" ht="13">
      <c r="B61" s="2" t="s">
        <v>2251</v>
      </c>
      <c r="C61" s="12"/>
    </row>
    <row r="62" spans="2:8">
      <c r="B62" s="1" t="s">
        <v>1873</v>
      </c>
    </row>
    <row r="63" spans="2:8">
      <c r="B63" s="1" t="s">
        <v>2054</v>
      </c>
    </row>
    <row r="66" spans="2:6" ht="14.5">
      <c r="B66" s="37" t="s">
        <v>2055</v>
      </c>
      <c r="C66" s="39"/>
    </row>
    <row r="67" spans="2:6" ht="14.5">
      <c r="B67" s="37" t="s">
        <v>2056</v>
      </c>
      <c r="C67" s="40" t="s">
        <v>2057</v>
      </c>
    </row>
    <row r="68" spans="2:6" ht="14.5">
      <c r="B68" s="16" t="s">
        <v>2058</v>
      </c>
      <c r="C68" s="17" t="s">
        <v>2059</v>
      </c>
    </row>
    <row r="69" spans="2:6" ht="14.5">
      <c r="B69" s="16" t="s">
        <v>2060</v>
      </c>
      <c r="C69" s="17" t="s">
        <v>2059</v>
      </c>
    </row>
    <row r="70" spans="2:6" ht="14.5">
      <c r="B70" s="16" t="s">
        <v>2061</v>
      </c>
      <c r="C70" s="17" t="s">
        <v>2059</v>
      </c>
    </row>
    <row r="71" spans="2:6" ht="14.5">
      <c r="B71" s="16" t="s">
        <v>2062</v>
      </c>
      <c r="C71" s="17" t="s">
        <v>2059</v>
      </c>
    </row>
    <row r="72" spans="2:6" ht="14.5">
      <c r="B72" s="16" t="s">
        <v>2063</v>
      </c>
      <c r="C72" s="17" t="s">
        <v>2059</v>
      </c>
    </row>
    <row r="73" spans="2:6" ht="14.5">
      <c r="B73" s="16" t="s">
        <v>2064</v>
      </c>
      <c r="C73" s="17" t="s">
        <v>2059</v>
      </c>
    </row>
    <row r="74" spans="2:6" ht="14.5">
      <c r="B74" s="37" t="s">
        <v>2065</v>
      </c>
      <c r="C74" s="39" t="s">
        <v>2059</v>
      </c>
    </row>
    <row r="76" spans="2:6" ht="14.5">
      <c r="B76" s="16" t="s">
        <v>1882</v>
      </c>
      <c r="C76" s="17"/>
      <c r="D76" s="16"/>
    </row>
    <row r="77" spans="2:6" ht="29">
      <c r="B77" s="19" t="s">
        <v>1883</v>
      </c>
      <c r="C77" s="18" t="s">
        <v>1884</v>
      </c>
      <c r="D77" s="19" t="s">
        <v>1885</v>
      </c>
    </row>
    <row r="78" spans="2:6" ht="14.5">
      <c r="B78" s="16" t="s">
        <v>1859</v>
      </c>
      <c r="C78" s="17" t="s">
        <v>1859</v>
      </c>
      <c r="D78" s="16" t="s">
        <v>1859</v>
      </c>
    </row>
    <row r="80" spans="2:6" ht="13">
      <c r="B80" s="20" t="s">
        <v>1886</v>
      </c>
      <c r="C80" s="21">
        <v>45777</v>
      </c>
      <c r="D80" s="22"/>
      <c r="E80" s="22"/>
      <c r="F80" s="23"/>
    </row>
    <row r="81" spans="2:7" ht="13">
      <c r="B81" s="20" t="s">
        <v>1887</v>
      </c>
      <c r="C81" s="24" t="s">
        <v>1888</v>
      </c>
      <c r="D81" s="20" t="s">
        <v>1889</v>
      </c>
      <c r="E81" s="20" t="s">
        <v>1890</v>
      </c>
      <c r="F81" s="25" t="s">
        <v>1891</v>
      </c>
      <c r="G81" s="14"/>
    </row>
    <row r="82" spans="2:7">
      <c r="B82" s="22" t="s">
        <v>1859</v>
      </c>
      <c r="C82" s="26" t="s">
        <v>1859</v>
      </c>
      <c r="D82" s="22" t="s">
        <v>1859</v>
      </c>
      <c r="E82" s="22" t="s">
        <v>1859</v>
      </c>
      <c r="F82" s="27" t="s">
        <v>1859</v>
      </c>
    </row>
    <row r="85" spans="2:7" ht="13">
      <c r="B85" s="2" t="s">
        <v>1892</v>
      </c>
    </row>
    <row r="86" spans="2:7" ht="13">
      <c r="B86" s="2"/>
    </row>
    <row r="87" spans="2:7" ht="13">
      <c r="B87" s="2" t="s">
        <v>1893</v>
      </c>
    </row>
    <row r="88" spans="2:7" ht="13">
      <c r="B88" s="20" t="s">
        <v>1894</v>
      </c>
      <c r="C88" s="24" t="s">
        <v>1895</v>
      </c>
      <c r="D88" s="2"/>
    </row>
    <row r="89" spans="2:7">
      <c r="B89" s="22" t="s">
        <v>1859</v>
      </c>
      <c r="C89" s="26" t="s">
        <v>1859</v>
      </c>
    </row>
    <row r="91" spans="2:7" ht="13">
      <c r="B91" s="20" t="s">
        <v>1896</v>
      </c>
      <c r="C91" s="24" t="s">
        <v>1895</v>
      </c>
    </row>
    <row r="92" spans="2:7">
      <c r="B92" s="22" t="s">
        <v>1859</v>
      </c>
      <c r="C92" s="26" t="s">
        <v>1859</v>
      </c>
    </row>
    <row r="94" spans="2:7" ht="13">
      <c r="B94" s="20" t="s">
        <v>1897</v>
      </c>
      <c r="C94" s="24" t="s">
        <v>1898</v>
      </c>
    </row>
    <row r="95" spans="2:7">
      <c r="B95" s="22" t="s">
        <v>1859</v>
      </c>
      <c r="C95" s="26" t="s">
        <v>1859</v>
      </c>
    </row>
    <row r="97" spans="2:7" ht="13">
      <c r="B97" s="20" t="s">
        <v>1899</v>
      </c>
      <c r="C97" s="24" t="s">
        <v>1898</v>
      </c>
    </row>
    <row r="98" spans="2:7">
      <c r="B98" s="22" t="s">
        <v>1859</v>
      </c>
      <c r="C98" s="26" t="s">
        <v>1859</v>
      </c>
    </row>
    <row r="100" spans="2:7" ht="13">
      <c r="B100" s="20" t="s">
        <v>1900</v>
      </c>
      <c r="C100" s="24" t="s">
        <v>1859</v>
      </c>
    </row>
    <row r="102" spans="2:7" ht="13">
      <c r="B102" s="20" t="s">
        <v>1901</v>
      </c>
      <c r="C102" s="21">
        <v>45777</v>
      </c>
      <c r="D102" s="22"/>
      <c r="E102" s="22"/>
      <c r="F102" s="23"/>
    </row>
    <row r="103" spans="2:7" ht="13">
      <c r="B103" s="20" t="s">
        <v>1887</v>
      </c>
      <c r="C103" s="24" t="s">
        <v>1888</v>
      </c>
      <c r="D103" s="20" t="s">
        <v>1889</v>
      </c>
      <c r="E103" s="20" t="s">
        <v>1890</v>
      </c>
      <c r="F103" s="25" t="s">
        <v>1891</v>
      </c>
      <c r="G103" s="14"/>
    </row>
    <row r="104" spans="2:7">
      <c r="B104" s="22" t="s">
        <v>1859</v>
      </c>
      <c r="C104" s="26" t="s">
        <v>1859</v>
      </c>
      <c r="D104" s="22" t="s">
        <v>1859</v>
      </c>
      <c r="E104" s="22" t="s">
        <v>1859</v>
      </c>
      <c r="F104" s="27" t="s">
        <v>1859</v>
      </c>
    </row>
    <row r="105" spans="2:7" ht="13">
      <c r="B105" s="2" t="s">
        <v>1892</v>
      </c>
    </row>
    <row r="106" spans="2:7" ht="13">
      <c r="B106" s="2"/>
    </row>
    <row r="107" spans="2:7" ht="13">
      <c r="B107" s="2" t="s">
        <v>1893</v>
      </c>
    </row>
    <row r="108" spans="2:7" ht="13">
      <c r="B108" s="20" t="s">
        <v>1894</v>
      </c>
      <c r="C108" s="24" t="s">
        <v>1895</v>
      </c>
      <c r="D108" s="2"/>
    </row>
    <row r="109" spans="2:7">
      <c r="B109" s="22" t="s">
        <v>1859</v>
      </c>
      <c r="C109" s="26" t="s">
        <v>1859</v>
      </c>
    </row>
    <row r="111" spans="2:7" ht="13">
      <c r="B111" s="20" t="s">
        <v>1896</v>
      </c>
      <c r="C111" s="24" t="s">
        <v>1895</v>
      </c>
    </row>
    <row r="112" spans="2:7">
      <c r="B112" s="22" t="s">
        <v>1859</v>
      </c>
      <c r="C112" s="26" t="s">
        <v>1859</v>
      </c>
    </row>
    <row r="114" spans="2:6" ht="13">
      <c r="B114" s="20" t="s">
        <v>1897</v>
      </c>
      <c r="C114" s="24" t="s">
        <v>1898</v>
      </c>
    </row>
    <row r="115" spans="2:6">
      <c r="B115" s="22" t="s">
        <v>1859</v>
      </c>
      <c r="C115" s="26" t="s">
        <v>1859</v>
      </c>
    </row>
    <row r="117" spans="2:6" ht="13">
      <c r="B117" s="20" t="s">
        <v>1899</v>
      </c>
      <c r="C117" s="24" t="s">
        <v>1898</v>
      </c>
    </row>
    <row r="118" spans="2:6">
      <c r="B118" s="22" t="s">
        <v>1859</v>
      </c>
      <c r="C118" s="26" t="s">
        <v>1859</v>
      </c>
    </row>
    <row r="120" spans="2:6" ht="13">
      <c r="B120" s="20" t="s">
        <v>1900</v>
      </c>
      <c r="C120" s="24" t="s">
        <v>1859</v>
      </c>
    </row>
    <row r="123" spans="2:6" ht="13">
      <c r="B123" s="2" t="s">
        <v>1902</v>
      </c>
    </row>
    <row r="125" spans="2:6" ht="13">
      <c r="B125" s="20" t="s">
        <v>1887</v>
      </c>
      <c r="C125" s="24" t="s">
        <v>1903</v>
      </c>
      <c r="D125" s="20" t="s">
        <v>1904</v>
      </c>
      <c r="E125" s="20" t="s">
        <v>1905</v>
      </c>
      <c r="F125" s="14"/>
    </row>
    <row r="126" spans="2:6">
      <c r="B126" s="22" t="s">
        <v>1859</v>
      </c>
      <c r="C126" s="26" t="s">
        <v>1859</v>
      </c>
      <c r="D126" s="22" t="s">
        <v>1859</v>
      </c>
      <c r="E126" s="22" t="s">
        <v>1859</v>
      </c>
    </row>
    <row r="129" spans="2:80" ht="13">
      <c r="B129" s="2" t="s">
        <v>1906</v>
      </c>
      <c r="C129" s="12" t="s">
        <v>1859</v>
      </c>
      <c r="D129" s="2"/>
      <c r="E129" s="2"/>
      <c r="F129" s="14"/>
      <c r="G129" s="14"/>
      <c r="H129" s="14"/>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row>
    <row r="131" spans="2:80" ht="13">
      <c r="B131" s="2" t="s">
        <v>1907</v>
      </c>
    </row>
    <row r="133" spans="2:80" ht="13">
      <c r="B133" s="20" t="s">
        <v>1908</v>
      </c>
      <c r="C133" s="24" t="s">
        <v>1895</v>
      </c>
      <c r="D133" s="2"/>
    </row>
    <row r="134" spans="2:80">
      <c r="B134" s="22" t="s">
        <v>1859</v>
      </c>
      <c r="C134" s="26" t="s">
        <v>1859</v>
      </c>
    </row>
    <row r="137" spans="2:80" ht="13">
      <c r="B137" s="20" t="s">
        <v>1909</v>
      </c>
      <c r="C137" s="24" t="s">
        <v>1910</v>
      </c>
      <c r="D137" s="2"/>
    </row>
    <row r="138" spans="2:80">
      <c r="B138" s="22" t="s">
        <v>1859</v>
      </c>
      <c r="C138" s="26" t="s">
        <v>1859</v>
      </c>
    </row>
    <row r="141" spans="2:80" ht="13">
      <c r="B141" s="2" t="s">
        <v>1911</v>
      </c>
    </row>
    <row r="144" spans="2:80" ht="13">
      <c r="B144" s="2" t="s">
        <v>1912</v>
      </c>
    </row>
    <row r="146" spans="2:80" ht="13">
      <c r="B146" s="20" t="s">
        <v>1887</v>
      </c>
      <c r="C146" s="24" t="s">
        <v>1913</v>
      </c>
      <c r="D146" s="20" t="s">
        <v>1903</v>
      </c>
      <c r="E146" s="20" t="s">
        <v>1904</v>
      </c>
      <c r="F146" s="25" t="s">
        <v>1905</v>
      </c>
      <c r="G146" s="14"/>
    </row>
    <row r="147" spans="2:80">
      <c r="B147" s="22" t="s">
        <v>1859</v>
      </c>
      <c r="C147" s="26" t="s">
        <v>1859</v>
      </c>
      <c r="D147" s="22" t="s">
        <v>1859</v>
      </c>
      <c r="E147" s="22" t="s">
        <v>1859</v>
      </c>
      <c r="F147" s="27" t="s">
        <v>1859</v>
      </c>
    </row>
    <row r="150" spans="2:80" ht="13">
      <c r="B150" s="2" t="s">
        <v>1906</v>
      </c>
      <c r="C150" s="12" t="s">
        <v>1859</v>
      </c>
      <c r="D150" s="2"/>
      <c r="E150" s="2"/>
      <c r="F150" s="14"/>
      <c r="G150" s="14"/>
      <c r="H150" s="14"/>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row>
    <row r="152" spans="2:80" ht="13">
      <c r="B152" s="2" t="s">
        <v>1907</v>
      </c>
    </row>
    <row r="154" spans="2:80" ht="13">
      <c r="B154" s="20" t="s">
        <v>1908</v>
      </c>
      <c r="C154" s="24" t="s">
        <v>1895</v>
      </c>
      <c r="D154" s="2"/>
    </row>
    <row r="155" spans="2:80">
      <c r="B155" s="22" t="s">
        <v>1859</v>
      </c>
      <c r="C155" s="26" t="s">
        <v>1859</v>
      </c>
    </row>
    <row r="158" spans="2:80" ht="13">
      <c r="B158" s="20" t="s">
        <v>1909</v>
      </c>
      <c r="C158" s="24" t="s">
        <v>1910</v>
      </c>
      <c r="D158" s="2"/>
    </row>
    <row r="159" spans="2:80">
      <c r="B159" s="22" t="s">
        <v>1859</v>
      </c>
      <c r="C159" s="26" t="s">
        <v>1859</v>
      </c>
    </row>
    <row r="162" spans="2:7" ht="13">
      <c r="B162" s="2" t="s">
        <v>1911</v>
      </c>
    </row>
    <row r="165" spans="2:7" ht="13">
      <c r="B165" s="2" t="s">
        <v>1914</v>
      </c>
    </row>
    <row r="166" spans="2:7" ht="13">
      <c r="B166" s="20" t="s">
        <v>1887</v>
      </c>
      <c r="C166" s="24" t="s">
        <v>1915</v>
      </c>
      <c r="D166" s="20" t="s">
        <v>1916</v>
      </c>
      <c r="E166" s="20" t="s">
        <v>1917</v>
      </c>
      <c r="F166" s="25" t="s">
        <v>1918</v>
      </c>
      <c r="G166" s="14"/>
    </row>
    <row r="167" spans="2:7">
      <c r="B167" s="22" t="s">
        <v>1859</v>
      </c>
      <c r="C167" s="26" t="s">
        <v>1859</v>
      </c>
      <c r="D167" s="22" t="s">
        <v>1859</v>
      </c>
      <c r="E167" s="22" t="s">
        <v>1859</v>
      </c>
      <c r="F167" s="27" t="s">
        <v>1859</v>
      </c>
    </row>
    <row r="168" spans="2:7">
      <c r="B168" s="1" t="s">
        <v>1919</v>
      </c>
    </row>
  </sheetData>
  <mergeCells count="3">
    <mergeCell ref="B1:E1"/>
    <mergeCell ref="C3:C8"/>
    <mergeCell ref="D3:D8"/>
  </mergeCells>
  <phoneticPr fontId="0" type="noConversion"/>
  <hyperlinks>
    <hyperlink ref="A1" location="Index!A1" display="Index" xr:uid="{C4BAF9DF-8786-4CD1-A168-BA1E89FB1583}"/>
  </hyperlinks>
  <pageMargins left="0.75" right="0.75" top="1" bottom="1" header="0.5" footer="0.5"/>
  <headerFooter alignWithMargins="0"/>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3AB3C-15A0-4ECA-9D24-B1B175F0C8A6}">
  <sheetPr codeName="Sheet19"/>
  <dimension ref="A1:CB167"/>
  <sheetViews>
    <sheetView workbookViewId="0">
      <selection activeCell="C9" sqref="C9:D9"/>
    </sheetView>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col min="9" max="16384" width="9.1796875" style="1"/>
  </cols>
  <sheetData>
    <row r="1" spans="1:9" ht="13">
      <c r="A1" s="3" t="s">
        <v>1693</v>
      </c>
      <c r="B1" s="206" t="s">
        <v>1732</v>
      </c>
      <c r="C1" s="206"/>
      <c r="D1" s="206"/>
      <c r="E1" s="206"/>
    </row>
    <row r="3" spans="1:9" ht="14.5">
      <c r="B3" s="5" t="s">
        <v>1732</v>
      </c>
      <c r="C3" s="207"/>
      <c r="D3" s="208"/>
    </row>
    <row r="4" spans="1:9" ht="14.5">
      <c r="B4" s="29" t="s">
        <v>2904</v>
      </c>
      <c r="C4" s="207"/>
      <c r="D4" s="208"/>
    </row>
    <row r="5" spans="1:9" ht="14.5">
      <c r="B5" s="5"/>
      <c r="C5" s="207"/>
      <c r="D5" s="208"/>
    </row>
    <row r="6" spans="1:9" ht="14.5">
      <c r="B6" s="29" t="s">
        <v>1829</v>
      </c>
      <c r="C6" s="207"/>
      <c r="D6" s="208"/>
    </row>
    <row r="7" spans="1:9" ht="14.5">
      <c r="B7" s="29" t="s">
        <v>2168</v>
      </c>
      <c r="C7" s="207"/>
      <c r="D7" s="208"/>
    </row>
    <row r="8" spans="1:9" ht="29">
      <c r="B8" s="7" t="s">
        <v>2905</v>
      </c>
      <c r="C8" s="207"/>
      <c r="D8" s="208"/>
    </row>
    <row r="9" spans="1:9" ht="29">
      <c r="B9" s="7" t="s">
        <v>1832</v>
      </c>
      <c r="C9" s="8" t="s">
        <v>1833</v>
      </c>
      <c r="D9" s="8" t="s">
        <v>1834</v>
      </c>
    </row>
    <row r="10" spans="1:9" ht="14.5">
      <c r="B10" s="243"/>
    </row>
    <row r="11" spans="1:9">
      <c r="B11" s="1" t="s">
        <v>1847</v>
      </c>
    </row>
    <row r="13" spans="1:9" ht="13">
      <c r="B13" s="10" t="s">
        <v>1835</v>
      </c>
      <c r="C13" s="11" t="s">
        <v>1836</v>
      </c>
      <c r="D13" s="10" t="s">
        <v>1837</v>
      </c>
      <c r="E13" s="10" t="s">
        <v>1838</v>
      </c>
      <c r="F13" s="13" t="s">
        <v>1848</v>
      </c>
      <c r="G13" s="13" t="s">
        <v>1849</v>
      </c>
      <c r="H13" s="13" t="s">
        <v>1850</v>
      </c>
      <c r="I13" s="2" t="s">
        <v>1851</v>
      </c>
    </row>
    <row r="14" spans="1:9" ht="13">
      <c r="B14" s="2" t="s">
        <v>1839</v>
      </c>
    </row>
    <row r="15" spans="1:9" ht="13">
      <c r="B15" s="2" t="s">
        <v>1840</v>
      </c>
    </row>
    <row r="16" spans="1:9">
      <c r="B16" s="1" t="s">
        <v>3117</v>
      </c>
      <c r="C16" s="9" t="s">
        <v>1841</v>
      </c>
      <c r="D16" s="1" t="s">
        <v>1023</v>
      </c>
      <c r="E16" s="1" t="s">
        <v>1028</v>
      </c>
      <c r="F16" s="4">
        <v>7720</v>
      </c>
      <c r="G16" s="4">
        <v>346.34</v>
      </c>
      <c r="H16" s="4">
        <v>7.17</v>
      </c>
    </row>
    <row r="17" spans="2:8">
      <c r="B17" s="1" t="s">
        <v>3340</v>
      </c>
      <c r="C17" s="9" t="s">
        <v>1841</v>
      </c>
      <c r="D17" s="1" t="s">
        <v>2268</v>
      </c>
      <c r="E17" s="1" t="s">
        <v>663</v>
      </c>
      <c r="F17" s="4">
        <v>5500</v>
      </c>
      <c r="G17" s="4">
        <v>299.52999999999997</v>
      </c>
      <c r="H17" s="4">
        <v>6.2</v>
      </c>
    </row>
    <row r="18" spans="2:8">
      <c r="B18" s="1" t="s">
        <v>3113</v>
      </c>
      <c r="C18" s="9" t="s">
        <v>1841</v>
      </c>
      <c r="D18" s="1" t="s">
        <v>1023</v>
      </c>
      <c r="E18" s="1" t="s">
        <v>1024</v>
      </c>
      <c r="F18" s="4">
        <v>95245</v>
      </c>
      <c r="G18" s="4">
        <v>298.97000000000003</v>
      </c>
      <c r="H18" s="4">
        <v>6.19</v>
      </c>
    </row>
    <row r="19" spans="2:8">
      <c r="B19" s="1" t="s">
        <v>2638</v>
      </c>
      <c r="C19" s="9" t="s">
        <v>1841</v>
      </c>
      <c r="D19" s="1" t="s">
        <v>2268</v>
      </c>
      <c r="E19" s="1" t="s">
        <v>2269</v>
      </c>
      <c r="F19" s="4">
        <v>12007</v>
      </c>
      <c r="G19" s="4">
        <v>286.42</v>
      </c>
      <c r="H19" s="4">
        <v>5.93</v>
      </c>
    </row>
    <row r="20" spans="2:8">
      <c r="B20" s="1" t="s">
        <v>2632</v>
      </c>
      <c r="C20" s="9" t="s">
        <v>1841</v>
      </c>
      <c r="D20" s="1" t="s">
        <v>2094</v>
      </c>
      <c r="E20" s="1" t="s">
        <v>2267</v>
      </c>
      <c r="F20" s="4">
        <v>1720</v>
      </c>
      <c r="G20" s="4">
        <v>283.49</v>
      </c>
      <c r="H20" s="4">
        <v>5.87</v>
      </c>
    </row>
    <row r="21" spans="2:8">
      <c r="B21" s="1" t="s">
        <v>3114</v>
      </c>
      <c r="C21" s="9" t="s">
        <v>1841</v>
      </c>
      <c r="D21" s="1" t="s">
        <v>2286</v>
      </c>
      <c r="E21" s="1" t="s">
        <v>1025</v>
      </c>
      <c r="F21" s="4">
        <v>3510</v>
      </c>
      <c r="G21" s="4">
        <v>281.82</v>
      </c>
      <c r="H21" s="4">
        <v>5.84</v>
      </c>
    </row>
    <row r="22" spans="2:8">
      <c r="B22" s="1" t="s">
        <v>2641</v>
      </c>
      <c r="C22" s="9" t="s">
        <v>1841</v>
      </c>
      <c r="D22" s="1" t="s">
        <v>2149</v>
      </c>
      <c r="E22" s="1" t="s">
        <v>2276</v>
      </c>
      <c r="F22" s="4">
        <v>5256</v>
      </c>
      <c r="G22" s="4">
        <v>271.91000000000003</v>
      </c>
      <c r="H22" s="4">
        <v>5.63</v>
      </c>
    </row>
    <row r="23" spans="2:8">
      <c r="B23" s="1" t="s">
        <v>2647</v>
      </c>
      <c r="C23" s="9" t="s">
        <v>1841</v>
      </c>
      <c r="D23" s="1" t="s">
        <v>2083</v>
      </c>
      <c r="E23" s="1" t="s">
        <v>2277</v>
      </c>
      <c r="F23" s="4">
        <v>17137</v>
      </c>
      <c r="G23" s="4">
        <v>268.02999999999997</v>
      </c>
      <c r="H23" s="4">
        <v>5.55</v>
      </c>
    </row>
    <row r="24" spans="2:8">
      <c r="B24" s="1" t="s">
        <v>2621</v>
      </c>
      <c r="C24" s="9" t="s">
        <v>1841</v>
      </c>
      <c r="D24" s="1" t="s">
        <v>2083</v>
      </c>
      <c r="E24" s="1" t="s">
        <v>2088</v>
      </c>
      <c r="F24" s="4">
        <v>7524</v>
      </c>
      <c r="G24" s="4">
        <v>258.05</v>
      </c>
      <c r="H24" s="4">
        <v>5.34</v>
      </c>
    </row>
    <row r="25" spans="2:8">
      <c r="B25" s="1" t="s">
        <v>2944</v>
      </c>
      <c r="C25" s="9" t="s">
        <v>1841</v>
      </c>
      <c r="D25" s="1" t="s">
        <v>2083</v>
      </c>
      <c r="E25" s="1" t="s">
        <v>2084</v>
      </c>
      <c r="F25" s="4">
        <v>16583</v>
      </c>
      <c r="G25" s="4">
        <v>248.56</v>
      </c>
      <c r="H25" s="4">
        <v>5.15</v>
      </c>
    </row>
    <row r="26" spans="2:8">
      <c r="B26" s="1" t="s">
        <v>3180</v>
      </c>
      <c r="C26" s="9" t="s">
        <v>1841</v>
      </c>
      <c r="D26" s="1" t="s">
        <v>2127</v>
      </c>
      <c r="E26" s="1" t="s">
        <v>1125</v>
      </c>
      <c r="F26" s="4">
        <v>4669</v>
      </c>
      <c r="G26" s="4">
        <v>204.29</v>
      </c>
      <c r="H26" s="4">
        <v>4.2300000000000004</v>
      </c>
    </row>
    <row r="27" spans="2:8">
      <c r="B27" s="1" t="s">
        <v>3290</v>
      </c>
      <c r="C27" s="9" t="s">
        <v>1841</v>
      </c>
      <c r="D27" s="1" t="s">
        <v>1410</v>
      </c>
      <c r="E27" s="1" t="s">
        <v>1411</v>
      </c>
      <c r="F27" s="4">
        <v>7680</v>
      </c>
      <c r="G27" s="4">
        <v>198.38</v>
      </c>
      <c r="H27" s="4">
        <v>4.1100000000000003</v>
      </c>
    </row>
    <row r="28" spans="2:8">
      <c r="B28" s="1" t="s">
        <v>2949</v>
      </c>
      <c r="C28" s="9" t="s">
        <v>1841</v>
      </c>
      <c r="D28" s="1" t="s">
        <v>2096</v>
      </c>
      <c r="E28" s="1" t="s">
        <v>2097</v>
      </c>
      <c r="F28" s="4">
        <v>25327</v>
      </c>
      <c r="G28" s="4">
        <v>179.83</v>
      </c>
      <c r="H28" s="4">
        <v>3.72</v>
      </c>
    </row>
    <row r="29" spans="2:8">
      <c r="B29" s="1" t="s">
        <v>3122</v>
      </c>
      <c r="C29" s="9" t="s">
        <v>1841</v>
      </c>
      <c r="D29" s="1" t="s">
        <v>2201</v>
      </c>
      <c r="E29" s="1" t="s">
        <v>1033</v>
      </c>
      <c r="F29" s="4">
        <v>357</v>
      </c>
      <c r="G29" s="4">
        <v>162.72</v>
      </c>
      <c r="H29" s="4">
        <v>3.37</v>
      </c>
    </row>
    <row r="30" spans="2:8">
      <c r="B30" s="1" t="s">
        <v>3306</v>
      </c>
      <c r="C30" s="9" t="s">
        <v>1841</v>
      </c>
      <c r="D30" s="1" t="s">
        <v>2098</v>
      </c>
      <c r="E30" s="1" t="s">
        <v>1469</v>
      </c>
      <c r="F30" s="4">
        <v>4695</v>
      </c>
      <c r="G30" s="4">
        <v>155.61000000000001</v>
      </c>
      <c r="H30" s="4">
        <v>3.22</v>
      </c>
    </row>
    <row r="31" spans="2:8">
      <c r="B31" s="1" t="s">
        <v>3299</v>
      </c>
      <c r="C31" s="9" t="s">
        <v>1841</v>
      </c>
      <c r="D31" s="1" t="s">
        <v>2153</v>
      </c>
      <c r="E31" s="1" t="s">
        <v>1442</v>
      </c>
      <c r="F31" s="4">
        <v>2456</v>
      </c>
      <c r="G31" s="4">
        <v>135.30000000000001</v>
      </c>
      <c r="H31" s="4">
        <v>2.8</v>
      </c>
    </row>
    <row r="32" spans="2:8">
      <c r="B32" s="1" t="s">
        <v>3288</v>
      </c>
      <c r="C32" s="9" t="s">
        <v>1841</v>
      </c>
      <c r="D32" s="1" t="s">
        <v>2286</v>
      </c>
      <c r="E32" s="1" t="s">
        <v>1408</v>
      </c>
      <c r="F32" s="4">
        <v>7170</v>
      </c>
      <c r="G32" s="4">
        <v>122.45</v>
      </c>
      <c r="H32" s="4">
        <v>2.54</v>
      </c>
    </row>
    <row r="33" spans="2:8">
      <c r="B33" s="1" t="s">
        <v>3077</v>
      </c>
      <c r="C33" s="9" t="s">
        <v>1841</v>
      </c>
      <c r="D33" s="1" t="s">
        <v>2175</v>
      </c>
      <c r="E33" s="1" t="s">
        <v>2409</v>
      </c>
      <c r="F33" s="4">
        <v>13041</v>
      </c>
      <c r="G33" s="4">
        <v>97.91</v>
      </c>
      <c r="H33" s="4">
        <v>2.0299999999999998</v>
      </c>
    </row>
    <row r="34" spans="2:8">
      <c r="B34" s="1" t="s">
        <v>1130</v>
      </c>
      <c r="C34" s="9" t="s">
        <v>1841</v>
      </c>
      <c r="D34" s="1" t="s">
        <v>2205</v>
      </c>
      <c r="E34" s="1" t="s">
        <v>1131</v>
      </c>
      <c r="F34" s="4">
        <v>3114</v>
      </c>
      <c r="G34" s="4">
        <v>95.23</v>
      </c>
      <c r="H34" s="4">
        <v>1.97</v>
      </c>
    </row>
    <row r="35" spans="2:8">
      <c r="B35" s="1" t="s">
        <v>3394</v>
      </c>
      <c r="C35" s="9" t="s">
        <v>1841</v>
      </c>
      <c r="D35" s="1" t="s">
        <v>2366</v>
      </c>
      <c r="E35" s="1" t="s">
        <v>813</v>
      </c>
      <c r="F35" s="4">
        <v>21171</v>
      </c>
      <c r="G35" s="4">
        <v>92.9</v>
      </c>
      <c r="H35" s="4">
        <v>1.92</v>
      </c>
    </row>
    <row r="36" spans="2:8">
      <c r="B36" s="1" t="s">
        <v>3179</v>
      </c>
      <c r="C36" s="9" t="s">
        <v>1841</v>
      </c>
      <c r="D36" s="1" t="s">
        <v>2083</v>
      </c>
      <c r="E36" s="1" t="s">
        <v>1124</v>
      </c>
      <c r="F36" s="4">
        <v>945</v>
      </c>
      <c r="G36" s="4">
        <v>82.22</v>
      </c>
      <c r="H36" s="4">
        <v>1.7</v>
      </c>
    </row>
    <row r="37" spans="2:8">
      <c r="B37" s="1" t="s">
        <v>3168</v>
      </c>
      <c r="C37" s="9" t="s">
        <v>1841</v>
      </c>
      <c r="D37" s="1" t="s">
        <v>2098</v>
      </c>
      <c r="E37" s="1" t="s">
        <v>1101</v>
      </c>
      <c r="F37" s="4">
        <v>2391</v>
      </c>
      <c r="G37" s="4">
        <v>70.760000000000005</v>
      </c>
      <c r="H37" s="4">
        <v>1.47</v>
      </c>
    </row>
    <row r="38" spans="2:8">
      <c r="B38" s="1" t="s">
        <v>3166</v>
      </c>
      <c r="C38" s="9" t="s">
        <v>1841</v>
      </c>
      <c r="D38" s="1" t="s">
        <v>2098</v>
      </c>
      <c r="E38" s="1" t="s">
        <v>1099</v>
      </c>
      <c r="F38" s="4">
        <v>215</v>
      </c>
      <c r="G38" s="4">
        <v>64.239999999999995</v>
      </c>
      <c r="H38" s="4">
        <v>1.33</v>
      </c>
    </row>
    <row r="39" spans="2:8">
      <c r="B39" s="1" t="s">
        <v>3342</v>
      </c>
      <c r="C39" s="9" t="s">
        <v>1841</v>
      </c>
      <c r="D39" s="1" t="s">
        <v>1410</v>
      </c>
      <c r="E39" s="1" t="s">
        <v>680</v>
      </c>
      <c r="F39" s="4">
        <v>8474</v>
      </c>
      <c r="G39" s="4">
        <v>52.94</v>
      </c>
      <c r="H39" s="4">
        <v>1.1000000000000001</v>
      </c>
    </row>
    <row r="40" spans="2:8">
      <c r="B40" s="1" t="s">
        <v>2633</v>
      </c>
      <c r="C40" s="9" t="s">
        <v>1841</v>
      </c>
      <c r="D40" s="1" t="s">
        <v>2127</v>
      </c>
      <c r="E40" s="1" t="s">
        <v>2204</v>
      </c>
      <c r="F40" s="4">
        <v>7940</v>
      </c>
      <c r="G40" s="4">
        <v>50.67</v>
      </c>
      <c r="H40" s="4">
        <v>1.05</v>
      </c>
    </row>
    <row r="41" spans="2:8">
      <c r="B41" s="1" t="s">
        <v>2963</v>
      </c>
      <c r="C41" s="9" t="s">
        <v>1841</v>
      </c>
      <c r="D41" s="1" t="s">
        <v>2079</v>
      </c>
      <c r="E41" s="1" t="s">
        <v>2137</v>
      </c>
      <c r="F41" s="4">
        <v>25119</v>
      </c>
      <c r="G41" s="4">
        <v>49.71</v>
      </c>
      <c r="H41" s="4">
        <v>1.03</v>
      </c>
    </row>
    <row r="42" spans="2:8">
      <c r="B42" s="1" t="s">
        <v>1138</v>
      </c>
      <c r="C42" s="9" t="s">
        <v>1841</v>
      </c>
      <c r="D42" s="1" t="s">
        <v>2104</v>
      </c>
      <c r="E42" s="1" t="s">
        <v>1139</v>
      </c>
      <c r="F42" s="4">
        <v>1069</v>
      </c>
      <c r="G42" s="4">
        <v>47.61</v>
      </c>
      <c r="H42" s="4">
        <v>0.99</v>
      </c>
    </row>
    <row r="43" spans="2:8">
      <c r="B43" s="1" t="s">
        <v>3325</v>
      </c>
      <c r="C43" s="9" t="s">
        <v>1841</v>
      </c>
      <c r="D43" s="1" t="s">
        <v>1410</v>
      </c>
      <c r="E43" s="1" t="s">
        <v>1514</v>
      </c>
      <c r="F43" s="4">
        <v>474</v>
      </c>
      <c r="G43" s="4">
        <v>38.11</v>
      </c>
      <c r="H43" s="4">
        <v>0.79</v>
      </c>
    </row>
    <row r="44" spans="2:8">
      <c r="B44" s="1" t="s">
        <v>3285</v>
      </c>
      <c r="C44" s="9" t="s">
        <v>1841</v>
      </c>
      <c r="D44" s="1" t="s">
        <v>2119</v>
      </c>
      <c r="E44" s="1" t="s">
        <v>1394</v>
      </c>
      <c r="F44" s="4">
        <v>125</v>
      </c>
      <c r="G44" s="4">
        <v>37.659999999999997</v>
      </c>
      <c r="H44" s="4">
        <v>0.78</v>
      </c>
    </row>
    <row r="45" spans="2:8">
      <c r="B45" s="1" t="s">
        <v>814</v>
      </c>
      <c r="C45" s="9" t="s">
        <v>1841</v>
      </c>
      <c r="D45" s="1" t="s">
        <v>2153</v>
      </c>
      <c r="E45" s="1" t="s">
        <v>815</v>
      </c>
      <c r="F45" s="4">
        <v>1351</v>
      </c>
      <c r="G45" s="4">
        <v>35.200000000000003</v>
      </c>
      <c r="H45" s="4">
        <v>0.73</v>
      </c>
    </row>
    <row r="46" spans="2:8" ht="13">
      <c r="B46" s="2" t="s">
        <v>1844</v>
      </c>
      <c r="C46" s="12"/>
      <c r="D46" s="2"/>
      <c r="E46" s="2"/>
      <c r="F46" s="14"/>
      <c r="G46" s="14">
        <f>SUM(G13:G45)</f>
        <v>4816.8599999999988</v>
      </c>
      <c r="H46" s="14">
        <f>SUM(H13:H45)</f>
        <v>99.75</v>
      </c>
    </row>
    <row r="47" spans="2:8" ht="13">
      <c r="B47" s="2" t="s">
        <v>1846</v>
      </c>
      <c r="C47" s="12"/>
      <c r="D47" s="2"/>
      <c r="E47" s="2"/>
      <c r="F47" s="14"/>
      <c r="G47" s="14">
        <v>4816.8599999999997</v>
      </c>
      <c r="H47" s="14">
        <v>99.75</v>
      </c>
    </row>
    <row r="48" spans="2:8" ht="13">
      <c r="B48" s="2" t="s">
        <v>2051</v>
      </c>
      <c r="C48" s="12"/>
      <c r="D48" s="2"/>
      <c r="E48" s="2"/>
      <c r="F48" s="14"/>
      <c r="G48" s="14">
        <v>11.018246080000608</v>
      </c>
      <c r="H48" s="14">
        <v>0.25</v>
      </c>
    </row>
    <row r="49" spans="2:8" ht="13">
      <c r="B49" s="2" t="s">
        <v>1853</v>
      </c>
      <c r="C49" s="12"/>
      <c r="D49" s="2"/>
      <c r="E49" s="2"/>
      <c r="F49" s="14"/>
      <c r="G49" s="14">
        <v>4827.8782460800003</v>
      </c>
      <c r="H49" s="14">
        <v>100</v>
      </c>
    </row>
    <row r="50" spans="2:8">
      <c r="B50" s="1" t="s">
        <v>1854</v>
      </c>
    </row>
    <row r="51" spans="2:8" ht="13">
      <c r="B51" s="2" t="s">
        <v>1855</v>
      </c>
    </row>
    <row r="52" spans="2:8" ht="13">
      <c r="B52" s="2" t="s">
        <v>1856</v>
      </c>
      <c r="C52" s="9" t="s">
        <v>1857</v>
      </c>
    </row>
    <row r="53" spans="2:8" ht="13">
      <c r="B53" s="2" t="s">
        <v>1860</v>
      </c>
      <c r="C53" s="9" t="s">
        <v>1859</v>
      </c>
    </row>
    <row r="54" spans="2:8" ht="13">
      <c r="B54" s="2" t="s">
        <v>1861</v>
      </c>
      <c r="C54" s="9" t="s">
        <v>1859</v>
      </c>
    </row>
    <row r="55" spans="2:8" ht="13">
      <c r="B55" s="2" t="s">
        <v>1862</v>
      </c>
      <c r="C55" s="9" t="s">
        <v>1863</v>
      </c>
    </row>
    <row r="56" spans="2:8" ht="13">
      <c r="B56" s="2" t="s">
        <v>816</v>
      </c>
      <c r="C56" s="12"/>
    </row>
    <row r="57" spans="2:8" ht="13">
      <c r="B57" s="2" t="s">
        <v>817</v>
      </c>
      <c r="C57" s="12"/>
    </row>
    <row r="58" spans="2:8" ht="13">
      <c r="B58" s="2" t="s">
        <v>818</v>
      </c>
      <c r="C58" s="12"/>
    </row>
    <row r="59" spans="2:8" ht="13">
      <c r="B59" s="2" t="s">
        <v>819</v>
      </c>
      <c r="C59" s="12"/>
    </row>
    <row r="60" spans="2:8" ht="13">
      <c r="B60" s="2" t="s">
        <v>1258</v>
      </c>
      <c r="C60" s="12"/>
    </row>
    <row r="61" spans="2:8">
      <c r="B61" s="1" t="s">
        <v>1873</v>
      </c>
    </row>
    <row r="62" spans="2:8">
      <c r="B62" s="1" t="s">
        <v>2054</v>
      </c>
    </row>
    <row r="65" spans="2:7" ht="14.5">
      <c r="B65" s="37" t="s">
        <v>2055</v>
      </c>
      <c r="C65" s="39"/>
    </row>
    <row r="66" spans="2:7" ht="14.5">
      <c r="B66" s="37" t="s">
        <v>2056</v>
      </c>
      <c r="C66" s="40" t="s">
        <v>2057</v>
      </c>
    </row>
    <row r="67" spans="2:7" ht="14.5">
      <c r="B67" s="16" t="s">
        <v>2058</v>
      </c>
      <c r="C67" s="17" t="s">
        <v>2059</v>
      </c>
    </row>
    <row r="68" spans="2:7" ht="14.5">
      <c r="B68" s="16" t="s">
        <v>2060</v>
      </c>
      <c r="C68" s="17" t="s">
        <v>2059</v>
      </c>
    </row>
    <row r="69" spans="2:7" ht="14.5">
      <c r="B69" s="16" t="s">
        <v>2061</v>
      </c>
      <c r="C69" s="17" t="s">
        <v>2059</v>
      </c>
    </row>
    <row r="70" spans="2:7" ht="14.5">
      <c r="B70" s="16" t="s">
        <v>2062</v>
      </c>
      <c r="C70" s="17" t="s">
        <v>2059</v>
      </c>
    </row>
    <row r="71" spans="2:7" ht="14.5">
      <c r="B71" s="16" t="s">
        <v>2063</v>
      </c>
      <c r="C71" s="17" t="s">
        <v>2059</v>
      </c>
    </row>
    <row r="72" spans="2:7" ht="14.5">
      <c r="B72" s="16" t="s">
        <v>2064</v>
      </c>
      <c r="C72" s="17" t="s">
        <v>2059</v>
      </c>
    </row>
    <row r="73" spans="2:7" ht="14.5">
      <c r="B73" s="37" t="s">
        <v>2065</v>
      </c>
      <c r="C73" s="39" t="s">
        <v>2059</v>
      </c>
    </row>
    <row r="75" spans="2:7" ht="14.5">
      <c r="B75" s="16" t="s">
        <v>1882</v>
      </c>
      <c r="C75" s="17"/>
      <c r="D75" s="16"/>
    </row>
    <row r="76" spans="2:7" ht="29">
      <c r="B76" s="19" t="s">
        <v>1883</v>
      </c>
      <c r="C76" s="18" t="s">
        <v>1884</v>
      </c>
      <c r="D76" s="19" t="s">
        <v>1885</v>
      </c>
    </row>
    <row r="77" spans="2:7" ht="14.5">
      <c r="B77" s="16" t="s">
        <v>1859</v>
      </c>
      <c r="C77" s="17" t="s">
        <v>1859</v>
      </c>
      <c r="D77" s="16" t="s">
        <v>1859</v>
      </c>
    </row>
    <row r="79" spans="2:7" ht="13">
      <c r="B79" s="20" t="s">
        <v>1886</v>
      </c>
      <c r="C79" s="21">
        <v>45777</v>
      </c>
      <c r="D79" s="22"/>
      <c r="E79" s="22"/>
      <c r="F79" s="23"/>
    </row>
    <row r="80" spans="2:7" ht="13">
      <c r="B80" s="20" t="s">
        <v>1887</v>
      </c>
      <c r="C80" s="24" t="s">
        <v>1888</v>
      </c>
      <c r="D80" s="20" t="s">
        <v>1889</v>
      </c>
      <c r="E80" s="20" t="s">
        <v>1890</v>
      </c>
      <c r="F80" s="25" t="s">
        <v>1891</v>
      </c>
      <c r="G80" s="14"/>
    </row>
    <row r="81" spans="2:6">
      <c r="B81" s="22" t="s">
        <v>1859</v>
      </c>
      <c r="C81" s="26" t="s">
        <v>1859</v>
      </c>
      <c r="D81" s="22" t="s">
        <v>1859</v>
      </c>
      <c r="E81" s="22" t="s">
        <v>1859</v>
      </c>
      <c r="F81" s="27" t="s">
        <v>1859</v>
      </c>
    </row>
    <row r="84" spans="2:6" ht="13">
      <c r="B84" s="2" t="s">
        <v>1892</v>
      </c>
    </row>
    <row r="85" spans="2:6" ht="13">
      <c r="B85" s="2"/>
    </row>
    <row r="86" spans="2:6" ht="13">
      <c r="B86" s="2" t="s">
        <v>1893</v>
      </c>
    </row>
    <row r="87" spans="2:6" ht="13">
      <c r="B87" s="20" t="s">
        <v>1894</v>
      </c>
      <c r="C87" s="24" t="s">
        <v>1895</v>
      </c>
      <c r="D87" s="2"/>
    </row>
    <row r="88" spans="2:6">
      <c r="B88" s="22" t="s">
        <v>1859</v>
      </c>
      <c r="C88" s="26" t="s">
        <v>1859</v>
      </c>
    </row>
    <row r="90" spans="2:6" ht="13">
      <c r="B90" s="20" t="s">
        <v>1896</v>
      </c>
      <c r="C90" s="24" t="s">
        <v>1895</v>
      </c>
    </row>
    <row r="91" spans="2:6">
      <c r="B91" s="22" t="s">
        <v>1859</v>
      </c>
      <c r="C91" s="26" t="s">
        <v>1859</v>
      </c>
    </row>
    <row r="93" spans="2:6" ht="13">
      <c r="B93" s="20" t="s">
        <v>1897</v>
      </c>
      <c r="C93" s="24" t="s">
        <v>1898</v>
      </c>
    </row>
    <row r="94" spans="2:6">
      <c r="B94" s="22" t="s">
        <v>1859</v>
      </c>
      <c r="C94" s="26" t="s">
        <v>1859</v>
      </c>
    </row>
    <row r="96" spans="2:6" ht="13">
      <c r="B96" s="20" t="s">
        <v>1899</v>
      </c>
      <c r="C96" s="24" t="s">
        <v>1898</v>
      </c>
    </row>
    <row r="97" spans="2:7">
      <c r="B97" s="22" t="s">
        <v>1859</v>
      </c>
      <c r="C97" s="26" t="s">
        <v>1859</v>
      </c>
    </row>
    <row r="99" spans="2:7" ht="13">
      <c r="B99" s="20" t="s">
        <v>1900</v>
      </c>
      <c r="C99" s="24" t="s">
        <v>1859</v>
      </c>
    </row>
    <row r="101" spans="2:7" ht="13">
      <c r="B101" s="20" t="s">
        <v>1901</v>
      </c>
      <c r="C101" s="21">
        <v>45777</v>
      </c>
      <c r="D101" s="22"/>
      <c r="E101" s="22"/>
      <c r="F101" s="23"/>
    </row>
    <row r="102" spans="2:7" ht="13">
      <c r="B102" s="20" t="s">
        <v>1887</v>
      </c>
      <c r="C102" s="24" t="s">
        <v>1888</v>
      </c>
      <c r="D102" s="20" t="s">
        <v>1889</v>
      </c>
      <c r="E102" s="20" t="s">
        <v>1890</v>
      </c>
      <c r="F102" s="25" t="s">
        <v>1891</v>
      </c>
      <c r="G102" s="14"/>
    </row>
    <row r="103" spans="2:7">
      <c r="B103" s="22" t="s">
        <v>1859</v>
      </c>
      <c r="C103" s="26" t="s">
        <v>1859</v>
      </c>
      <c r="D103" s="22" t="s">
        <v>1859</v>
      </c>
      <c r="E103" s="22" t="s">
        <v>1859</v>
      </c>
      <c r="F103" s="27" t="s">
        <v>1859</v>
      </c>
    </row>
    <row r="104" spans="2:7" ht="13">
      <c r="B104" s="2" t="s">
        <v>1892</v>
      </c>
    </row>
    <row r="105" spans="2:7" ht="13">
      <c r="B105" s="2"/>
    </row>
    <row r="106" spans="2:7" ht="13">
      <c r="B106" s="2" t="s">
        <v>1893</v>
      </c>
    </row>
    <row r="107" spans="2:7" ht="13">
      <c r="B107" s="20" t="s">
        <v>1894</v>
      </c>
      <c r="C107" s="24" t="s">
        <v>1895</v>
      </c>
      <c r="D107" s="2"/>
    </row>
    <row r="108" spans="2:7">
      <c r="B108" s="22" t="s">
        <v>1859</v>
      </c>
      <c r="C108" s="26" t="s">
        <v>1859</v>
      </c>
    </row>
    <row r="110" spans="2:7" ht="13">
      <c r="B110" s="20" t="s">
        <v>1896</v>
      </c>
      <c r="C110" s="24" t="s">
        <v>1895</v>
      </c>
    </row>
    <row r="111" spans="2:7">
      <c r="B111" s="22" t="s">
        <v>1859</v>
      </c>
      <c r="C111" s="26" t="s">
        <v>1859</v>
      </c>
    </row>
    <row r="113" spans="2:80" ht="13">
      <c r="B113" s="20" t="s">
        <v>1897</v>
      </c>
      <c r="C113" s="24" t="s">
        <v>1898</v>
      </c>
    </row>
    <row r="114" spans="2:80">
      <c r="B114" s="22" t="s">
        <v>1859</v>
      </c>
      <c r="C114" s="26" t="s">
        <v>1859</v>
      </c>
    </row>
    <row r="116" spans="2:80" ht="13">
      <c r="B116" s="20" t="s">
        <v>1899</v>
      </c>
      <c r="C116" s="24" t="s">
        <v>1898</v>
      </c>
    </row>
    <row r="117" spans="2:80">
      <c r="B117" s="22" t="s">
        <v>1859</v>
      </c>
      <c r="C117" s="26" t="s">
        <v>1859</v>
      </c>
    </row>
    <row r="119" spans="2:80" ht="13">
      <c r="B119" s="20" t="s">
        <v>1900</v>
      </c>
      <c r="C119" s="24" t="s">
        <v>1859</v>
      </c>
    </row>
    <row r="122" spans="2:80" ht="13">
      <c r="B122" s="2" t="s">
        <v>1902</v>
      </c>
    </row>
    <row r="124" spans="2:80" ht="13">
      <c r="B124" s="20" t="s">
        <v>1887</v>
      </c>
      <c r="C124" s="24" t="s">
        <v>1903</v>
      </c>
      <c r="D124" s="20" t="s">
        <v>1904</v>
      </c>
      <c r="E124" s="20" t="s">
        <v>1905</v>
      </c>
      <c r="F124" s="14"/>
    </row>
    <row r="125" spans="2:80">
      <c r="B125" s="22" t="s">
        <v>1859</v>
      </c>
      <c r="C125" s="26" t="s">
        <v>1859</v>
      </c>
      <c r="D125" s="22" t="s">
        <v>1859</v>
      </c>
      <c r="E125" s="22" t="s">
        <v>1859</v>
      </c>
    </row>
    <row r="128" spans="2:80" ht="13">
      <c r="B128" s="2" t="s">
        <v>1906</v>
      </c>
      <c r="C128" s="12" t="s">
        <v>1859</v>
      </c>
      <c r="D128" s="2"/>
      <c r="E128" s="2"/>
      <c r="F128" s="14"/>
      <c r="G128" s="14"/>
      <c r="H128" s="14"/>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row>
    <row r="130" spans="2:4" ht="13">
      <c r="B130" s="2" t="s">
        <v>1907</v>
      </c>
    </row>
    <row r="132" spans="2:4" ht="13">
      <c r="B132" s="20" t="s">
        <v>1908</v>
      </c>
      <c r="C132" s="24" t="s">
        <v>1895</v>
      </c>
      <c r="D132" s="2"/>
    </row>
    <row r="133" spans="2:4">
      <c r="B133" s="22" t="s">
        <v>1859</v>
      </c>
      <c r="C133" s="26" t="s">
        <v>1859</v>
      </c>
    </row>
    <row r="136" spans="2:4" ht="13">
      <c r="B136" s="20" t="s">
        <v>1909</v>
      </c>
      <c r="C136" s="24" t="s">
        <v>1910</v>
      </c>
      <c r="D136" s="2"/>
    </row>
    <row r="137" spans="2:4">
      <c r="B137" s="22" t="s">
        <v>1859</v>
      </c>
      <c r="C137" s="26" t="s">
        <v>1859</v>
      </c>
    </row>
    <row r="140" spans="2:4" ht="13">
      <c r="B140" s="2" t="s">
        <v>1911</v>
      </c>
    </row>
    <row r="143" spans="2:4" ht="13">
      <c r="B143" s="2" t="s">
        <v>1912</v>
      </c>
    </row>
    <row r="145" spans="2:80" ht="13">
      <c r="B145" s="20" t="s">
        <v>1887</v>
      </c>
      <c r="C145" s="24" t="s">
        <v>1913</v>
      </c>
      <c r="D145" s="20" t="s">
        <v>1903</v>
      </c>
      <c r="E145" s="20" t="s">
        <v>1904</v>
      </c>
      <c r="F145" s="25" t="s">
        <v>1905</v>
      </c>
      <c r="G145" s="14"/>
    </row>
    <row r="146" spans="2:80">
      <c r="B146" s="22" t="s">
        <v>1859</v>
      </c>
      <c r="C146" s="26" t="s">
        <v>1859</v>
      </c>
      <c r="D146" s="22" t="s">
        <v>1859</v>
      </c>
      <c r="E146" s="22" t="s">
        <v>1859</v>
      </c>
      <c r="F146" s="27" t="s">
        <v>1859</v>
      </c>
    </row>
    <row r="149" spans="2:80" ht="13">
      <c r="B149" s="2" t="s">
        <v>1906</v>
      </c>
      <c r="C149" s="12" t="s">
        <v>1859</v>
      </c>
      <c r="D149" s="2"/>
      <c r="E149" s="2"/>
      <c r="F149" s="14"/>
      <c r="G149" s="14"/>
      <c r="H149" s="14"/>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row>
    <row r="151" spans="2:80" ht="13">
      <c r="B151" s="2" t="s">
        <v>1907</v>
      </c>
    </row>
    <row r="153" spans="2:80" ht="13">
      <c r="B153" s="20" t="s">
        <v>1908</v>
      </c>
      <c r="C153" s="24" t="s">
        <v>1895</v>
      </c>
      <c r="D153" s="2"/>
    </row>
    <row r="154" spans="2:80">
      <c r="B154" s="22" t="s">
        <v>1859</v>
      </c>
      <c r="C154" s="26" t="s">
        <v>1859</v>
      </c>
    </row>
    <row r="157" spans="2:80" ht="13">
      <c r="B157" s="20" t="s">
        <v>1909</v>
      </c>
      <c r="C157" s="24" t="s">
        <v>1910</v>
      </c>
      <c r="D157" s="2"/>
    </row>
    <row r="158" spans="2:80">
      <c r="B158" s="22" t="s">
        <v>1859</v>
      </c>
      <c r="C158" s="26" t="s">
        <v>1859</v>
      </c>
    </row>
    <row r="161" spans="2:7" ht="13">
      <c r="B161" s="2" t="s">
        <v>1911</v>
      </c>
    </row>
    <row r="164" spans="2:7" ht="13">
      <c r="B164" s="2" t="s">
        <v>1914</v>
      </c>
    </row>
    <row r="165" spans="2:7" ht="13">
      <c r="B165" s="20" t="s">
        <v>1887</v>
      </c>
      <c r="C165" s="24" t="s">
        <v>1915</v>
      </c>
      <c r="D165" s="20" t="s">
        <v>1916</v>
      </c>
      <c r="E165" s="20" t="s">
        <v>1917</v>
      </c>
      <c r="F165" s="25" t="s">
        <v>1918</v>
      </c>
      <c r="G165" s="14"/>
    </row>
    <row r="166" spans="2:7">
      <c r="B166" s="22" t="s">
        <v>1859</v>
      </c>
      <c r="C166" s="26" t="s">
        <v>1859</v>
      </c>
      <c r="D166" s="22" t="s">
        <v>1859</v>
      </c>
      <c r="E166" s="22" t="s">
        <v>1859</v>
      </c>
      <c r="F166" s="27" t="s">
        <v>1859</v>
      </c>
    </row>
    <row r="167" spans="2:7">
      <c r="B167" s="1" t="s">
        <v>1919</v>
      </c>
    </row>
  </sheetData>
  <mergeCells count="3">
    <mergeCell ref="B1:E1"/>
    <mergeCell ref="C3:C8"/>
    <mergeCell ref="D3:D8"/>
  </mergeCells>
  <phoneticPr fontId="0" type="noConversion"/>
  <hyperlinks>
    <hyperlink ref="A1" location="Index!A1" display="Index" xr:uid="{5DBEAABB-6E7F-4BFD-8E06-2DB06F308068}"/>
  </hyperlinks>
  <pageMargins left="0.75" right="0.75" top="1" bottom="1" header="0.5" footer="0.5"/>
  <headerFooter alignWithMargins="0"/>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37CF4-4DFE-4728-9B44-4B6B886DE1A4}">
  <sheetPr codeName="Sheet18"/>
  <dimension ref="A1:CB174"/>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9.81640625" style="1" customWidth="1"/>
    <col min="6" max="6" width="29" style="4" bestFit="1" customWidth="1"/>
    <col min="7" max="7" width="18.1796875" style="4" bestFit="1" customWidth="1"/>
    <col min="8" max="8" width="9.1796875" style="4" bestFit="1"/>
    <col min="9" max="16384" width="9.1796875" style="1"/>
  </cols>
  <sheetData>
    <row r="1" spans="1:9" ht="13">
      <c r="A1" s="3" t="s">
        <v>1693</v>
      </c>
      <c r="B1" s="206" t="s">
        <v>1730</v>
      </c>
      <c r="C1" s="206"/>
      <c r="D1" s="206"/>
      <c r="E1" s="206"/>
    </row>
    <row r="3" spans="1:9" ht="14.5">
      <c r="B3" s="5" t="s">
        <v>820</v>
      </c>
      <c r="C3" s="207"/>
      <c r="D3" s="208"/>
      <c r="E3" s="6"/>
    </row>
    <row r="4" spans="1:9" ht="14.5">
      <c r="B4" s="7" t="s">
        <v>821</v>
      </c>
      <c r="C4" s="207"/>
      <c r="D4" s="208"/>
      <c r="E4" s="6"/>
    </row>
    <row r="5" spans="1:9" ht="14.5">
      <c r="B5" s="7" t="s">
        <v>1829</v>
      </c>
      <c r="C5" s="207"/>
      <c r="D5" s="208"/>
      <c r="E5" s="6"/>
    </row>
    <row r="6" spans="1:9" ht="14.5">
      <c r="B6" s="7" t="s">
        <v>1830</v>
      </c>
      <c r="C6" s="207"/>
      <c r="D6" s="208"/>
      <c r="E6" s="6"/>
    </row>
    <row r="7" spans="1:9" ht="29">
      <c r="B7" s="7" t="s">
        <v>822</v>
      </c>
      <c r="C7" s="207"/>
      <c r="D7" s="208"/>
      <c r="E7" s="6"/>
    </row>
    <row r="8" spans="1:9" ht="29">
      <c r="B8" s="7" t="s">
        <v>1832</v>
      </c>
      <c r="C8" s="8" t="s">
        <v>1833</v>
      </c>
      <c r="D8" s="8" t="s">
        <v>1834</v>
      </c>
      <c r="E8" s="6"/>
    </row>
    <row r="10" spans="1:9">
      <c r="B10" s="1" t="s">
        <v>1847</v>
      </c>
    </row>
    <row r="12" spans="1:9" ht="13">
      <c r="B12" s="10" t="s">
        <v>1835</v>
      </c>
      <c r="C12" s="11" t="s">
        <v>1836</v>
      </c>
      <c r="D12" s="10" t="s">
        <v>1837</v>
      </c>
      <c r="E12" s="10" t="s">
        <v>1838</v>
      </c>
      <c r="F12" s="13" t="s">
        <v>1848</v>
      </c>
      <c r="G12" s="13" t="s">
        <v>1849</v>
      </c>
      <c r="H12" s="13" t="s">
        <v>1850</v>
      </c>
      <c r="I12" s="2" t="s">
        <v>1851</v>
      </c>
    </row>
    <row r="13" spans="1:9" ht="13">
      <c r="B13" s="2" t="s">
        <v>1839</v>
      </c>
    </row>
    <row r="14" spans="1:9" ht="13">
      <c r="B14" s="2" t="s">
        <v>1840</v>
      </c>
    </row>
    <row r="15" spans="1:9">
      <c r="B15" s="1" t="s">
        <v>2618</v>
      </c>
      <c r="C15" s="9" t="s">
        <v>1841</v>
      </c>
      <c r="D15" s="1" t="s">
        <v>2077</v>
      </c>
      <c r="E15" s="1" t="s">
        <v>2078</v>
      </c>
      <c r="F15" s="4">
        <v>3200000</v>
      </c>
      <c r="G15" s="4">
        <v>61600</v>
      </c>
      <c r="H15" s="4">
        <v>22.38</v>
      </c>
    </row>
    <row r="16" spans="1:9">
      <c r="B16" s="1" t="s">
        <v>2943</v>
      </c>
      <c r="C16" s="9" t="s">
        <v>1841</v>
      </c>
      <c r="D16" s="1" t="s">
        <v>2077</v>
      </c>
      <c r="E16" s="1" t="s">
        <v>2082</v>
      </c>
      <c r="F16" s="4">
        <v>1150000</v>
      </c>
      <c r="G16" s="4">
        <v>25393.15</v>
      </c>
      <c r="H16" s="4">
        <v>9.23</v>
      </c>
    </row>
    <row r="17" spans="2:8">
      <c r="B17" s="1" t="s">
        <v>2946</v>
      </c>
      <c r="C17" s="9" t="s">
        <v>1841</v>
      </c>
      <c r="D17" s="1" t="s">
        <v>2077</v>
      </c>
      <c r="E17" s="1" t="s">
        <v>2087</v>
      </c>
      <c r="F17" s="4">
        <v>2120000</v>
      </c>
      <c r="G17" s="4">
        <v>25122</v>
      </c>
      <c r="H17" s="4">
        <v>9.1300000000000008</v>
      </c>
    </row>
    <row r="18" spans="2:8">
      <c r="B18" s="1" t="s">
        <v>2630</v>
      </c>
      <c r="C18" s="9" t="s">
        <v>1841</v>
      </c>
      <c r="D18" s="1" t="s">
        <v>2077</v>
      </c>
      <c r="E18" s="1" t="s">
        <v>2081</v>
      </c>
      <c r="F18" s="4">
        <v>1665000</v>
      </c>
      <c r="G18" s="4">
        <v>23759.55</v>
      </c>
      <c r="H18" s="4">
        <v>8.6300000000000008</v>
      </c>
    </row>
    <row r="19" spans="2:8">
      <c r="B19" s="1" t="s">
        <v>1204</v>
      </c>
      <c r="C19" s="9" t="s">
        <v>1841</v>
      </c>
      <c r="D19" s="1" t="s">
        <v>2077</v>
      </c>
      <c r="E19" s="1" t="s">
        <v>1205</v>
      </c>
      <c r="F19" s="4">
        <v>990000</v>
      </c>
      <c r="G19" s="4">
        <v>7807.64</v>
      </c>
      <c r="H19" s="4">
        <v>2.84</v>
      </c>
    </row>
    <row r="20" spans="2:8">
      <c r="B20" s="1" t="s">
        <v>3211</v>
      </c>
      <c r="C20" s="9" t="s">
        <v>1841</v>
      </c>
      <c r="D20" s="1" t="s">
        <v>2104</v>
      </c>
      <c r="E20" s="1" t="s">
        <v>1211</v>
      </c>
      <c r="F20" s="4">
        <v>880000</v>
      </c>
      <c r="G20" s="4">
        <v>7687.24</v>
      </c>
      <c r="H20" s="4">
        <v>2.79</v>
      </c>
    </row>
    <row r="21" spans="2:8">
      <c r="B21" s="1" t="s">
        <v>3225</v>
      </c>
      <c r="C21" s="9" t="s">
        <v>1841</v>
      </c>
      <c r="D21" s="1" t="s">
        <v>2104</v>
      </c>
      <c r="E21" s="1" t="s">
        <v>1279</v>
      </c>
      <c r="F21" s="4">
        <v>750000</v>
      </c>
      <c r="G21" s="4">
        <v>7576.5</v>
      </c>
      <c r="H21" s="4">
        <v>2.75</v>
      </c>
    </row>
    <row r="22" spans="2:8">
      <c r="B22" s="1" t="s">
        <v>2659</v>
      </c>
      <c r="C22" s="9" t="s">
        <v>1841</v>
      </c>
      <c r="D22" s="1" t="s">
        <v>2106</v>
      </c>
      <c r="E22" s="1" t="s">
        <v>2107</v>
      </c>
      <c r="F22" s="4">
        <v>375000</v>
      </c>
      <c r="G22" s="4">
        <v>7036.88</v>
      </c>
      <c r="H22" s="4">
        <v>2.56</v>
      </c>
    </row>
    <row r="23" spans="2:8">
      <c r="B23" s="1" t="s">
        <v>3150</v>
      </c>
      <c r="C23" s="9" t="s">
        <v>1841</v>
      </c>
      <c r="D23" s="1" t="s">
        <v>2104</v>
      </c>
      <c r="E23" s="1" t="s">
        <v>1053</v>
      </c>
      <c r="F23" s="4">
        <v>80000</v>
      </c>
      <c r="G23" s="4">
        <v>6907.6</v>
      </c>
      <c r="H23" s="4">
        <v>2.5099999999999998</v>
      </c>
    </row>
    <row r="24" spans="2:8">
      <c r="B24" s="1" t="s">
        <v>2646</v>
      </c>
      <c r="C24" s="9" t="s">
        <v>1841</v>
      </c>
      <c r="D24" s="1" t="s">
        <v>2106</v>
      </c>
      <c r="E24" s="1" t="s">
        <v>2108</v>
      </c>
      <c r="F24" s="4">
        <v>900000</v>
      </c>
      <c r="G24" s="4">
        <v>6693.3</v>
      </c>
      <c r="H24" s="4">
        <v>2.4300000000000002</v>
      </c>
    </row>
    <row r="25" spans="2:8">
      <c r="B25" s="1" t="s">
        <v>3278</v>
      </c>
      <c r="C25" s="9" t="s">
        <v>1841</v>
      </c>
      <c r="D25" s="1" t="s">
        <v>2106</v>
      </c>
      <c r="E25" s="1" t="s">
        <v>1383</v>
      </c>
      <c r="F25" s="4">
        <v>450000</v>
      </c>
      <c r="G25" s="4">
        <v>5872.5</v>
      </c>
      <c r="H25" s="4">
        <v>2.13</v>
      </c>
    </row>
    <row r="26" spans="2:8">
      <c r="B26" s="1" t="s">
        <v>3279</v>
      </c>
      <c r="C26" s="9" t="s">
        <v>1841</v>
      </c>
      <c r="D26" s="1" t="s">
        <v>2077</v>
      </c>
      <c r="E26" s="1" t="s">
        <v>1384</v>
      </c>
      <c r="F26" s="4">
        <v>850000</v>
      </c>
      <c r="G26" s="4">
        <v>5768.1</v>
      </c>
      <c r="H26" s="4">
        <v>2.1</v>
      </c>
    </row>
    <row r="27" spans="2:8">
      <c r="B27" s="1" t="s">
        <v>3240</v>
      </c>
      <c r="C27" s="9" t="s">
        <v>1841</v>
      </c>
      <c r="D27" s="1" t="s">
        <v>2104</v>
      </c>
      <c r="E27" s="1" t="s">
        <v>1318</v>
      </c>
      <c r="F27" s="4">
        <v>650000</v>
      </c>
      <c r="G27" s="4">
        <v>5633.88</v>
      </c>
      <c r="H27" s="4">
        <v>2.0499999999999998</v>
      </c>
    </row>
    <row r="28" spans="2:8">
      <c r="B28" s="1" t="s">
        <v>3163</v>
      </c>
      <c r="C28" s="9" t="s">
        <v>1841</v>
      </c>
      <c r="D28" s="1" t="s">
        <v>2077</v>
      </c>
      <c r="E28" s="1" t="s">
        <v>1090</v>
      </c>
      <c r="F28" s="4">
        <v>2775000</v>
      </c>
      <c r="G28" s="4">
        <v>5560.27</v>
      </c>
      <c r="H28" s="4">
        <v>2.02</v>
      </c>
    </row>
    <row r="29" spans="2:8">
      <c r="B29" s="1" t="s">
        <v>3336</v>
      </c>
      <c r="C29" s="9" t="s">
        <v>1841</v>
      </c>
      <c r="D29" s="1" t="s">
        <v>2104</v>
      </c>
      <c r="E29" s="1" t="s">
        <v>657</v>
      </c>
      <c r="F29" s="4">
        <v>450000</v>
      </c>
      <c r="G29" s="4">
        <v>5531.85</v>
      </c>
      <c r="H29" s="4">
        <v>2.0099999999999998</v>
      </c>
    </row>
    <row r="30" spans="2:8">
      <c r="B30" s="1" t="s">
        <v>3162</v>
      </c>
      <c r="C30" s="9" t="s">
        <v>1841</v>
      </c>
      <c r="D30" s="1" t="s">
        <v>2077</v>
      </c>
      <c r="E30" s="1" t="s">
        <v>1089</v>
      </c>
      <c r="F30" s="4">
        <v>3200000</v>
      </c>
      <c r="G30" s="4">
        <v>5299.84</v>
      </c>
      <c r="H30" s="4">
        <v>1.93</v>
      </c>
    </row>
    <row r="31" spans="2:8">
      <c r="B31" s="1" t="s">
        <v>3146</v>
      </c>
      <c r="C31" s="9" t="s">
        <v>1841</v>
      </c>
      <c r="D31" s="1" t="s">
        <v>1048</v>
      </c>
      <c r="E31" s="1" t="s">
        <v>1049</v>
      </c>
      <c r="F31" s="4">
        <v>600000</v>
      </c>
      <c r="G31" s="4">
        <v>5188.5</v>
      </c>
      <c r="H31" s="4">
        <v>1.89</v>
      </c>
    </row>
    <row r="32" spans="2:8">
      <c r="B32" s="1" t="s">
        <v>2103</v>
      </c>
      <c r="C32" s="9" t="s">
        <v>1841</v>
      </c>
      <c r="D32" s="1" t="s">
        <v>2104</v>
      </c>
      <c r="E32" s="1" t="s">
        <v>2105</v>
      </c>
      <c r="F32" s="4">
        <v>244620</v>
      </c>
      <c r="G32" s="4">
        <v>4752.72</v>
      </c>
      <c r="H32" s="4">
        <v>1.73</v>
      </c>
    </row>
    <row r="33" spans="2:8">
      <c r="B33" s="1" t="s">
        <v>1320</v>
      </c>
      <c r="C33" s="9" t="s">
        <v>1841</v>
      </c>
      <c r="D33" s="1" t="s">
        <v>2104</v>
      </c>
      <c r="E33" s="1" t="s">
        <v>1321</v>
      </c>
      <c r="F33" s="4">
        <v>668533</v>
      </c>
      <c r="G33" s="4">
        <v>4719.51</v>
      </c>
      <c r="H33" s="4">
        <v>1.72</v>
      </c>
    </row>
    <row r="34" spans="2:8">
      <c r="B34" s="1" t="s">
        <v>3338</v>
      </c>
      <c r="C34" s="9" t="s">
        <v>1841</v>
      </c>
      <c r="D34" s="1" t="s">
        <v>2104</v>
      </c>
      <c r="E34" s="1" t="s">
        <v>661</v>
      </c>
      <c r="F34" s="4">
        <v>1400000</v>
      </c>
      <c r="G34" s="4">
        <v>4461.1000000000004</v>
      </c>
      <c r="H34" s="4">
        <v>1.62</v>
      </c>
    </row>
    <row r="35" spans="2:8">
      <c r="B35" s="1" t="s">
        <v>2961</v>
      </c>
      <c r="C35" s="9" t="s">
        <v>1841</v>
      </c>
      <c r="D35" s="1" t="s">
        <v>2077</v>
      </c>
      <c r="E35" s="1" t="s">
        <v>2134</v>
      </c>
      <c r="F35" s="4">
        <v>2880022</v>
      </c>
      <c r="G35" s="4">
        <v>3892.64</v>
      </c>
      <c r="H35" s="4">
        <v>1.41</v>
      </c>
    </row>
    <row r="36" spans="2:8">
      <c r="B36" s="1" t="s">
        <v>2655</v>
      </c>
      <c r="C36" s="9" t="s">
        <v>1841</v>
      </c>
      <c r="D36" s="1" t="s">
        <v>2127</v>
      </c>
      <c r="E36" s="1" t="s">
        <v>2128</v>
      </c>
      <c r="F36" s="4">
        <v>350000</v>
      </c>
      <c r="G36" s="4">
        <v>3567.55</v>
      </c>
      <c r="H36" s="4">
        <v>1.3</v>
      </c>
    </row>
    <row r="37" spans="2:8">
      <c r="B37" s="1" t="s">
        <v>2967</v>
      </c>
      <c r="C37" s="9" t="s">
        <v>1841</v>
      </c>
      <c r="D37" s="1" t="s">
        <v>2077</v>
      </c>
      <c r="E37" s="1" t="s">
        <v>2145</v>
      </c>
      <c r="F37" s="4">
        <v>420000</v>
      </c>
      <c r="G37" s="4">
        <v>3521.28</v>
      </c>
      <c r="H37" s="4">
        <v>1.28</v>
      </c>
    </row>
    <row r="38" spans="2:8">
      <c r="B38" s="1" t="s">
        <v>2964</v>
      </c>
      <c r="C38" s="9" t="s">
        <v>1841</v>
      </c>
      <c r="D38" s="1" t="s">
        <v>2104</v>
      </c>
      <c r="E38" s="1" t="s">
        <v>2138</v>
      </c>
      <c r="F38" s="4">
        <v>750000</v>
      </c>
      <c r="G38" s="4">
        <v>3025.5</v>
      </c>
      <c r="H38" s="4">
        <v>1.1000000000000001</v>
      </c>
    </row>
    <row r="39" spans="2:8">
      <c r="B39" s="1" t="s">
        <v>2952</v>
      </c>
      <c r="C39" s="9" t="s">
        <v>1841</v>
      </c>
      <c r="D39" s="1" t="s">
        <v>2077</v>
      </c>
      <c r="E39" s="1" t="s">
        <v>2111</v>
      </c>
      <c r="F39" s="4">
        <v>1600000</v>
      </c>
      <c r="G39" s="4">
        <v>2824.96</v>
      </c>
      <c r="H39" s="4">
        <v>1.03</v>
      </c>
    </row>
    <row r="40" spans="2:8">
      <c r="B40" s="1" t="s">
        <v>2976</v>
      </c>
      <c r="C40" s="9" t="s">
        <v>1841</v>
      </c>
      <c r="D40" s="1" t="s">
        <v>2077</v>
      </c>
      <c r="E40" s="1" t="s">
        <v>2174</v>
      </c>
      <c r="F40" s="4">
        <v>4300000</v>
      </c>
      <c r="G40" s="4">
        <v>2790.27</v>
      </c>
      <c r="H40" s="4">
        <v>1.01</v>
      </c>
    </row>
    <row r="41" spans="2:8">
      <c r="B41" s="1" t="s">
        <v>3281</v>
      </c>
      <c r="C41" s="9" t="s">
        <v>1841</v>
      </c>
      <c r="D41" s="1" t="s">
        <v>2104</v>
      </c>
      <c r="E41" s="1" t="s">
        <v>1390</v>
      </c>
      <c r="F41" s="4">
        <v>1500000</v>
      </c>
      <c r="G41" s="4">
        <v>2462.5500000000002</v>
      </c>
      <c r="H41" s="4">
        <v>0.89</v>
      </c>
    </row>
    <row r="42" spans="2:8">
      <c r="B42" s="1" t="s">
        <v>2664</v>
      </c>
      <c r="C42" s="9" t="s">
        <v>1841</v>
      </c>
      <c r="D42" s="1" t="s">
        <v>2127</v>
      </c>
      <c r="E42" s="1" t="s">
        <v>2293</v>
      </c>
      <c r="F42" s="4">
        <v>30000</v>
      </c>
      <c r="G42" s="4">
        <v>1838.4</v>
      </c>
      <c r="H42" s="4">
        <v>0.67</v>
      </c>
    </row>
    <row r="43" spans="2:8">
      <c r="B43" s="1" t="s">
        <v>3395</v>
      </c>
      <c r="C43" s="9" t="s">
        <v>1841</v>
      </c>
      <c r="D43" s="1" t="s">
        <v>2077</v>
      </c>
      <c r="E43" s="1" t="s">
        <v>823</v>
      </c>
      <c r="F43" s="4">
        <v>693000</v>
      </c>
      <c r="G43" s="4">
        <v>1706.17</v>
      </c>
      <c r="H43" s="4">
        <v>0.62</v>
      </c>
    </row>
    <row r="44" spans="2:8">
      <c r="B44" s="1" t="s">
        <v>3210</v>
      </c>
      <c r="C44" s="9" t="s">
        <v>1841</v>
      </c>
      <c r="D44" s="1" t="s">
        <v>2104</v>
      </c>
      <c r="E44" s="1" t="s">
        <v>1210</v>
      </c>
      <c r="F44" s="4">
        <v>400000</v>
      </c>
      <c r="G44" s="4">
        <v>1680.4</v>
      </c>
      <c r="H44" s="4">
        <v>0.61</v>
      </c>
    </row>
    <row r="45" spans="2:8">
      <c r="B45" s="1" t="s">
        <v>2637</v>
      </c>
      <c r="C45" s="9" t="s">
        <v>1841</v>
      </c>
      <c r="D45" s="1" t="s">
        <v>2104</v>
      </c>
      <c r="E45" s="1" t="s">
        <v>2266</v>
      </c>
      <c r="F45" s="4">
        <v>75000</v>
      </c>
      <c r="G45" s="4">
        <v>1463.7</v>
      </c>
      <c r="H45" s="4">
        <v>0.53</v>
      </c>
    </row>
    <row r="46" spans="2:8">
      <c r="B46" s="1" t="s">
        <v>2635</v>
      </c>
      <c r="C46" s="9" t="s">
        <v>1841</v>
      </c>
      <c r="D46" s="1" t="s">
        <v>2077</v>
      </c>
      <c r="E46" s="1" t="s">
        <v>2260</v>
      </c>
      <c r="F46" s="4">
        <v>500000</v>
      </c>
      <c r="G46" s="4">
        <v>1090.8499999999999</v>
      </c>
      <c r="H46" s="4">
        <v>0.4</v>
      </c>
    </row>
    <row r="47" spans="2:8">
      <c r="B47" s="1" t="s">
        <v>3230</v>
      </c>
      <c r="C47" s="9" t="s">
        <v>1841</v>
      </c>
      <c r="D47" s="1" t="s">
        <v>2077</v>
      </c>
      <c r="E47" s="1" t="s">
        <v>1286</v>
      </c>
      <c r="F47" s="4">
        <v>700000</v>
      </c>
      <c r="G47" s="4">
        <v>468.65</v>
      </c>
      <c r="H47" s="4">
        <v>0.17</v>
      </c>
    </row>
    <row r="48" spans="2:8" ht="13">
      <c r="B48" s="2" t="s">
        <v>1844</v>
      </c>
      <c r="C48" s="12"/>
      <c r="D48" s="2"/>
      <c r="E48" s="2"/>
      <c r="F48" s="14"/>
      <c r="G48" s="14">
        <f>SUM(G12:G47)</f>
        <v>262705.05</v>
      </c>
      <c r="H48" s="14">
        <f>SUM(H12:H47)</f>
        <v>95.470000000000027</v>
      </c>
    </row>
    <row r="49" spans="2:8" ht="13">
      <c r="B49" s="2" t="s">
        <v>1845</v>
      </c>
      <c r="C49" s="12"/>
      <c r="D49" s="2"/>
      <c r="E49" s="2"/>
      <c r="F49" s="14"/>
      <c r="G49" s="14">
        <v>11713.24</v>
      </c>
      <c r="H49" s="14">
        <v>4.26</v>
      </c>
    </row>
    <row r="50" spans="2:8" ht="13">
      <c r="B50" s="2" t="s">
        <v>1846</v>
      </c>
      <c r="C50" s="12"/>
      <c r="D50" s="2"/>
      <c r="E50" s="2"/>
      <c r="F50" s="14"/>
      <c r="G50" s="14">
        <v>274418.28999999998</v>
      </c>
      <c r="H50" s="14">
        <v>99.73</v>
      </c>
    </row>
    <row r="51" spans="2:8" ht="13">
      <c r="B51" s="2" t="s">
        <v>2051</v>
      </c>
      <c r="C51" s="12"/>
      <c r="D51" s="2"/>
      <c r="E51" s="2"/>
      <c r="F51" s="14"/>
      <c r="G51" s="14">
        <v>765.99696000000949</v>
      </c>
      <c r="H51" s="14">
        <v>0.26999999999999602</v>
      </c>
    </row>
    <row r="52" spans="2:8" ht="13">
      <c r="B52" s="2" t="s">
        <v>1853</v>
      </c>
      <c r="C52" s="12"/>
      <c r="D52" s="2"/>
      <c r="E52" s="2"/>
      <c r="F52" s="14"/>
      <c r="G52" s="14">
        <v>275184.28696</v>
      </c>
      <c r="H52" s="14">
        <v>100</v>
      </c>
    </row>
    <row r="53" spans="2:8">
      <c r="B53" s="1" t="s">
        <v>1854</v>
      </c>
    </row>
    <row r="54" spans="2:8" ht="13">
      <c r="B54" s="2" t="s">
        <v>1855</v>
      </c>
    </row>
    <row r="55" spans="2:8" ht="13">
      <c r="B55" s="2" t="s">
        <v>1856</v>
      </c>
      <c r="C55" s="9" t="s">
        <v>1857</v>
      </c>
    </row>
    <row r="56" spans="2:8" ht="13">
      <c r="B56" s="2" t="s">
        <v>1860</v>
      </c>
      <c r="C56" s="9" t="s">
        <v>1859</v>
      </c>
    </row>
    <row r="57" spans="2:8" ht="13">
      <c r="B57" s="2" t="s">
        <v>1861</v>
      </c>
      <c r="C57" s="9" t="s">
        <v>1859</v>
      </c>
    </row>
    <row r="58" spans="2:8" ht="13">
      <c r="B58" s="2" t="s">
        <v>1862</v>
      </c>
      <c r="C58" s="9" t="s">
        <v>1863</v>
      </c>
    </row>
    <row r="59" spans="2:8" ht="13">
      <c r="B59" s="2" t="s">
        <v>824</v>
      </c>
      <c r="C59" s="12"/>
    </row>
    <row r="60" spans="2:8" ht="13">
      <c r="B60" s="2" t="s">
        <v>825</v>
      </c>
      <c r="C60" s="12"/>
    </row>
    <row r="61" spans="2:8" ht="13">
      <c r="B61" s="2" t="s">
        <v>826</v>
      </c>
      <c r="C61" s="12"/>
    </row>
    <row r="62" spans="2:8" ht="13">
      <c r="B62" s="2" t="s">
        <v>827</v>
      </c>
      <c r="C62" s="12"/>
    </row>
    <row r="63" spans="2:8" ht="13">
      <c r="B63" s="2" t="s">
        <v>828</v>
      </c>
      <c r="C63" s="12"/>
    </row>
    <row r="64" spans="2:8" ht="13">
      <c r="B64" s="2" t="s">
        <v>829</v>
      </c>
      <c r="C64" s="12"/>
    </row>
    <row r="65" spans="2:3" ht="13">
      <c r="B65" s="2" t="s">
        <v>830</v>
      </c>
      <c r="C65" s="12"/>
    </row>
    <row r="66" spans="2:3" ht="13">
      <c r="B66" s="2" t="s">
        <v>831</v>
      </c>
      <c r="C66" s="12"/>
    </row>
    <row r="67" spans="2:3" ht="13">
      <c r="B67" s="2" t="s">
        <v>1489</v>
      </c>
      <c r="C67" s="12"/>
    </row>
    <row r="68" spans="2:3">
      <c r="B68" s="1" t="s">
        <v>1873</v>
      </c>
    </row>
    <row r="69" spans="2:3">
      <c r="B69" s="1" t="s">
        <v>2054</v>
      </c>
    </row>
    <row r="72" spans="2:3" ht="14.5">
      <c r="B72" s="37" t="s">
        <v>2055</v>
      </c>
      <c r="C72" s="39"/>
    </row>
    <row r="73" spans="2:3" ht="14.5">
      <c r="B73" s="37" t="s">
        <v>2056</v>
      </c>
      <c r="C73" s="40" t="s">
        <v>2057</v>
      </c>
    </row>
    <row r="74" spans="2:3" ht="14.5">
      <c r="B74" s="16" t="s">
        <v>2058</v>
      </c>
      <c r="C74" s="17" t="s">
        <v>2059</v>
      </c>
    </row>
    <row r="75" spans="2:3" ht="14.5">
      <c r="B75" s="16" t="s">
        <v>2060</v>
      </c>
      <c r="C75" s="17" t="s">
        <v>2059</v>
      </c>
    </row>
    <row r="76" spans="2:3" ht="14.5">
      <c r="B76" s="16" t="s">
        <v>2061</v>
      </c>
      <c r="C76" s="17" t="s">
        <v>2059</v>
      </c>
    </row>
    <row r="77" spans="2:3" ht="14.5">
      <c r="B77" s="16" t="s">
        <v>2062</v>
      </c>
      <c r="C77" s="17" t="s">
        <v>2059</v>
      </c>
    </row>
    <row r="78" spans="2:3" ht="14.5">
      <c r="B78" s="16" t="s">
        <v>2063</v>
      </c>
      <c r="C78" s="17" t="s">
        <v>2059</v>
      </c>
    </row>
    <row r="79" spans="2:3" ht="14.5">
      <c r="B79" s="16" t="s">
        <v>2064</v>
      </c>
      <c r="C79" s="17" t="s">
        <v>2059</v>
      </c>
    </row>
    <row r="80" spans="2:3" ht="14.5">
      <c r="B80" s="37" t="s">
        <v>2065</v>
      </c>
      <c r="C80" s="39" t="s">
        <v>2059</v>
      </c>
    </row>
    <row r="82" spans="2:7" ht="14.5">
      <c r="B82" s="16" t="s">
        <v>1882</v>
      </c>
      <c r="C82" s="17"/>
      <c r="D82" s="16"/>
    </row>
    <row r="83" spans="2:7" ht="29">
      <c r="B83" s="19" t="s">
        <v>1883</v>
      </c>
      <c r="C83" s="18" t="s">
        <v>1884</v>
      </c>
      <c r="D83" s="19" t="s">
        <v>1885</v>
      </c>
    </row>
    <row r="84" spans="2:7" ht="14.5">
      <c r="B84" s="16" t="s">
        <v>1859</v>
      </c>
      <c r="C84" s="17" t="s">
        <v>1859</v>
      </c>
      <c r="D84" s="16" t="s">
        <v>1859</v>
      </c>
    </row>
    <row r="86" spans="2:7" ht="13">
      <c r="B86" s="20" t="s">
        <v>1886</v>
      </c>
      <c r="C86" s="21">
        <v>45777</v>
      </c>
      <c r="D86" s="22"/>
      <c r="E86" s="22"/>
      <c r="F86" s="23"/>
    </row>
    <row r="87" spans="2:7" ht="13">
      <c r="B87" s="20" t="s">
        <v>1887</v>
      </c>
      <c r="C87" s="24" t="s">
        <v>1888</v>
      </c>
      <c r="D87" s="20" t="s">
        <v>1889</v>
      </c>
      <c r="E87" s="20" t="s">
        <v>1890</v>
      </c>
      <c r="F87" s="25" t="s">
        <v>1891</v>
      </c>
      <c r="G87" s="14"/>
    </row>
    <row r="88" spans="2:7">
      <c r="B88" s="22" t="s">
        <v>1859</v>
      </c>
      <c r="C88" s="26" t="s">
        <v>1859</v>
      </c>
      <c r="D88" s="22" t="s">
        <v>1859</v>
      </c>
      <c r="E88" s="22" t="s">
        <v>1859</v>
      </c>
      <c r="F88" s="27" t="s">
        <v>1859</v>
      </c>
    </row>
    <row r="91" spans="2:7" ht="13">
      <c r="B91" s="2" t="s">
        <v>1892</v>
      </c>
    </row>
    <row r="92" spans="2:7" ht="13">
      <c r="B92" s="2"/>
    </row>
    <row r="93" spans="2:7" ht="13">
      <c r="B93" s="2" t="s">
        <v>1893</v>
      </c>
    </row>
    <row r="94" spans="2:7" ht="13">
      <c r="B94" s="20" t="s">
        <v>1894</v>
      </c>
      <c r="C94" s="24" t="s">
        <v>1895</v>
      </c>
      <c r="D94" s="2"/>
    </row>
    <row r="95" spans="2:7">
      <c r="B95" s="22" t="s">
        <v>1859</v>
      </c>
      <c r="C95" s="26" t="s">
        <v>1859</v>
      </c>
    </row>
    <row r="97" spans="2:7" ht="13">
      <c r="B97" s="20" t="s">
        <v>1896</v>
      </c>
      <c r="C97" s="24" t="s">
        <v>1895</v>
      </c>
    </row>
    <row r="98" spans="2:7">
      <c r="B98" s="22" t="s">
        <v>1859</v>
      </c>
      <c r="C98" s="26" t="s">
        <v>1859</v>
      </c>
    </row>
    <row r="100" spans="2:7" ht="13">
      <c r="B100" s="20" t="s">
        <v>1897</v>
      </c>
      <c r="C100" s="24" t="s">
        <v>1898</v>
      </c>
    </row>
    <row r="101" spans="2:7">
      <c r="B101" s="22" t="s">
        <v>1859</v>
      </c>
      <c r="C101" s="26" t="s">
        <v>1859</v>
      </c>
    </row>
    <row r="103" spans="2:7" ht="13">
      <c r="B103" s="20" t="s">
        <v>1899</v>
      </c>
      <c r="C103" s="24" t="s">
        <v>1898</v>
      </c>
    </row>
    <row r="104" spans="2:7">
      <c r="B104" s="22" t="s">
        <v>1859</v>
      </c>
      <c r="C104" s="26" t="s">
        <v>1859</v>
      </c>
    </row>
    <row r="106" spans="2:7" ht="13">
      <c r="B106" s="20" t="s">
        <v>1900</v>
      </c>
      <c r="C106" s="24" t="s">
        <v>1859</v>
      </c>
    </row>
    <row r="108" spans="2:7" ht="13">
      <c r="B108" s="20" t="s">
        <v>1901</v>
      </c>
      <c r="C108" s="21">
        <v>45777</v>
      </c>
      <c r="D108" s="22"/>
      <c r="E108" s="22"/>
      <c r="F108" s="23"/>
    </row>
    <row r="109" spans="2:7" ht="13">
      <c r="B109" s="20" t="s">
        <v>1887</v>
      </c>
      <c r="C109" s="24" t="s">
        <v>1888</v>
      </c>
      <c r="D109" s="20" t="s">
        <v>1889</v>
      </c>
      <c r="E109" s="20" t="s">
        <v>1890</v>
      </c>
      <c r="F109" s="25" t="s">
        <v>1891</v>
      </c>
      <c r="G109" s="14"/>
    </row>
    <row r="110" spans="2:7">
      <c r="B110" s="22" t="s">
        <v>1859</v>
      </c>
      <c r="C110" s="26" t="s">
        <v>1859</v>
      </c>
      <c r="D110" s="22" t="s">
        <v>1859</v>
      </c>
      <c r="E110" s="22" t="s">
        <v>1859</v>
      </c>
      <c r="F110" s="27" t="s">
        <v>1859</v>
      </c>
    </row>
    <row r="111" spans="2:7" ht="13">
      <c r="B111" s="2" t="s">
        <v>1892</v>
      </c>
    </row>
    <row r="112" spans="2:7" ht="13">
      <c r="B112" s="2"/>
    </row>
    <row r="113" spans="2:4" ht="13">
      <c r="B113" s="2" t="s">
        <v>1893</v>
      </c>
    </row>
    <row r="114" spans="2:4" ht="13">
      <c r="B114" s="20" t="s">
        <v>1894</v>
      </c>
      <c r="C114" s="24" t="s">
        <v>1895</v>
      </c>
      <c r="D114" s="2"/>
    </row>
    <row r="115" spans="2:4">
      <c r="B115" s="22" t="s">
        <v>1859</v>
      </c>
      <c r="C115" s="26" t="s">
        <v>1859</v>
      </c>
    </row>
    <row r="117" spans="2:4" ht="13">
      <c r="B117" s="20" t="s">
        <v>1896</v>
      </c>
      <c r="C117" s="24" t="s">
        <v>1895</v>
      </c>
    </row>
    <row r="118" spans="2:4">
      <c r="B118" s="22" t="s">
        <v>1859</v>
      </c>
      <c r="C118" s="26" t="s">
        <v>1859</v>
      </c>
    </row>
    <row r="120" spans="2:4" ht="13">
      <c r="B120" s="20" t="s">
        <v>1897</v>
      </c>
      <c r="C120" s="24" t="s">
        <v>1898</v>
      </c>
    </row>
    <row r="121" spans="2:4">
      <c r="B121" s="22" t="s">
        <v>1859</v>
      </c>
      <c r="C121" s="26" t="s">
        <v>1859</v>
      </c>
    </row>
    <row r="123" spans="2:4" ht="13">
      <c r="B123" s="20" t="s">
        <v>1899</v>
      </c>
      <c r="C123" s="24" t="s">
        <v>1898</v>
      </c>
    </row>
    <row r="124" spans="2:4">
      <c r="B124" s="22" t="s">
        <v>1859</v>
      </c>
      <c r="C124" s="26" t="s">
        <v>1859</v>
      </c>
    </row>
    <row r="126" spans="2:4" ht="13">
      <c r="B126" s="20" t="s">
        <v>1900</v>
      </c>
      <c r="C126" s="24" t="s">
        <v>1859</v>
      </c>
    </row>
    <row r="129" spans="2:80" ht="13">
      <c r="B129" s="2" t="s">
        <v>1902</v>
      </c>
    </row>
    <row r="131" spans="2:80" ht="13">
      <c r="B131" s="20" t="s">
        <v>1887</v>
      </c>
      <c r="C131" s="24" t="s">
        <v>1903</v>
      </c>
      <c r="D131" s="20" t="s">
        <v>1904</v>
      </c>
      <c r="E131" s="20" t="s">
        <v>1905</v>
      </c>
      <c r="F131" s="14"/>
    </row>
    <row r="132" spans="2:80">
      <c r="B132" s="22" t="s">
        <v>1859</v>
      </c>
      <c r="C132" s="26" t="s">
        <v>1859</v>
      </c>
      <c r="D132" s="22" t="s">
        <v>1859</v>
      </c>
      <c r="E132" s="22" t="s">
        <v>1859</v>
      </c>
    </row>
    <row r="135" spans="2:80" ht="13">
      <c r="B135" s="2" t="s">
        <v>1906</v>
      </c>
      <c r="C135" s="12" t="s">
        <v>1859</v>
      </c>
      <c r="D135" s="2"/>
      <c r="E135" s="2"/>
      <c r="F135" s="14"/>
      <c r="G135" s="14"/>
      <c r="H135" s="14"/>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row>
    <row r="137" spans="2:80" ht="13">
      <c r="B137" s="2" t="s">
        <v>1907</v>
      </c>
    </row>
    <row r="139" spans="2:80" ht="13">
      <c r="B139" s="20" t="s">
        <v>1908</v>
      </c>
      <c r="C139" s="24" t="s">
        <v>1895</v>
      </c>
      <c r="D139" s="2"/>
    </row>
    <row r="140" spans="2:80">
      <c r="B140" s="22" t="s">
        <v>1859</v>
      </c>
      <c r="C140" s="26" t="s">
        <v>1859</v>
      </c>
    </row>
    <row r="143" spans="2:80" ht="13">
      <c r="B143" s="20" t="s">
        <v>1909</v>
      </c>
      <c r="C143" s="24" t="s">
        <v>1910</v>
      </c>
      <c r="D143" s="2"/>
    </row>
    <row r="144" spans="2:80">
      <c r="B144" s="22" t="s">
        <v>1859</v>
      </c>
      <c r="C144" s="26" t="s">
        <v>1859</v>
      </c>
    </row>
    <row r="147" spans="2:80" ht="13">
      <c r="B147" s="2" t="s">
        <v>1911</v>
      </c>
    </row>
    <row r="150" spans="2:80" ht="13">
      <c r="B150" s="2" t="s">
        <v>1912</v>
      </c>
    </row>
    <row r="152" spans="2:80" ht="13">
      <c r="B152" s="20" t="s">
        <v>1887</v>
      </c>
      <c r="C152" s="24" t="s">
        <v>1913</v>
      </c>
      <c r="D152" s="20" t="s">
        <v>1903</v>
      </c>
      <c r="E152" s="20" t="s">
        <v>1904</v>
      </c>
      <c r="F152" s="25" t="s">
        <v>1905</v>
      </c>
      <c r="G152" s="14"/>
    </row>
    <row r="153" spans="2:80">
      <c r="B153" s="22" t="s">
        <v>1859</v>
      </c>
      <c r="C153" s="26" t="s">
        <v>1859</v>
      </c>
      <c r="D153" s="22" t="s">
        <v>1859</v>
      </c>
      <c r="E153" s="22" t="s">
        <v>1859</v>
      </c>
      <c r="F153" s="27" t="s">
        <v>1859</v>
      </c>
    </row>
    <row r="156" spans="2:80" ht="13">
      <c r="B156" s="2" t="s">
        <v>1906</v>
      </c>
      <c r="C156" s="12" t="s">
        <v>1859</v>
      </c>
      <c r="D156" s="2"/>
      <c r="E156" s="2"/>
      <c r="F156" s="14"/>
      <c r="G156" s="14"/>
      <c r="H156" s="14"/>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row>
    <row r="158" spans="2:80" ht="13">
      <c r="B158" s="2" t="s">
        <v>1907</v>
      </c>
    </row>
    <row r="160" spans="2:80" ht="13">
      <c r="B160" s="20" t="s">
        <v>1908</v>
      </c>
      <c r="C160" s="24" t="s">
        <v>1895</v>
      </c>
      <c r="D160" s="2"/>
    </row>
    <row r="161" spans="2:7">
      <c r="B161" s="22" t="s">
        <v>1859</v>
      </c>
      <c r="C161" s="26" t="s">
        <v>1859</v>
      </c>
    </row>
    <row r="164" spans="2:7" ht="13">
      <c r="B164" s="20" t="s">
        <v>1909</v>
      </c>
      <c r="C164" s="24" t="s">
        <v>1910</v>
      </c>
      <c r="D164" s="2"/>
    </row>
    <row r="165" spans="2:7">
      <c r="B165" s="22" t="s">
        <v>1859</v>
      </c>
      <c r="C165" s="26" t="s">
        <v>1859</v>
      </c>
    </row>
    <row r="168" spans="2:7" ht="13">
      <c r="B168" s="2" t="s">
        <v>1911</v>
      </c>
    </row>
    <row r="171" spans="2:7" ht="13">
      <c r="B171" s="2" t="s">
        <v>1914</v>
      </c>
    </row>
    <row r="172" spans="2:7" ht="13">
      <c r="B172" s="20" t="s">
        <v>1887</v>
      </c>
      <c r="C172" s="24" t="s">
        <v>1915</v>
      </c>
      <c r="D172" s="20" t="s">
        <v>1916</v>
      </c>
      <c r="E172" s="20" t="s">
        <v>1917</v>
      </c>
      <c r="F172" s="25" t="s">
        <v>1918</v>
      </c>
      <c r="G172" s="14"/>
    </row>
    <row r="173" spans="2:7">
      <c r="B173" s="22" t="s">
        <v>1859</v>
      </c>
      <c r="C173" s="26" t="s">
        <v>1859</v>
      </c>
      <c r="D173" s="22" t="s">
        <v>1859</v>
      </c>
      <c r="E173" s="22" t="s">
        <v>1859</v>
      </c>
      <c r="F173" s="27" t="s">
        <v>1859</v>
      </c>
    </row>
    <row r="174" spans="2:7">
      <c r="B174" s="1" t="s">
        <v>1919</v>
      </c>
    </row>
  </sheetData>
  <mergeCells count="3">
    <mergeCell ref="B1:E1"/>
    <mergeCell ref="C3:C7"/>
    <mergeCell ref="D3:D7"/>
  </mergeCells>
  <phoneticPr fontId="0" type="noConversion"/>
  <hyperlinks>
    <hyperlink ref="A1" location="Index!A1" display="Index" xr:uid="{F503EB21-5A6F-4A27-B4F4-F1AA49FF296B}"/>
  </hyperlinks>
  <pageMargins left="0.75" right="0.75" top="1" bottom="1" header="0.5" footer="0.5"/>
  <headerFooter alignWithMargins="0"/>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13519-6A66-45FB-9838-3315A8222AF9}">
  <sheetPr codeName="Sheet17"/>
  <dimension ref="A1:CB542"/>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ol min="9" max="9" width="1.7265625" style="1" customWidth="1"/>
    <col min="10" max="16384" width="9.1796875" style="1"/>
  </cols>
  <sheetData>
    <row r="1" spans="1:9" ht="13">
      <c r="A1" s="3" t="s">
        <v>1693</v>
      </c>
      <c r="B1" s="206" t="s">
        <v>1728</v>
      </c>
      <c r="C1" s="206"/>
      <c r="D1" s="206"/>
      <c r="E1" s="206"/>
    </row>
    <row r="3" spans="1:9" ht="14.5">
      <c r="B3" s="5" t="s">
        <v>832</v>
      </c>
      <c r="C3" s="217"/>
      <c r="D3" s="218"/>
      <c r="E3" s="49"/>
    </row>
    <row r="4" spans="1:9" ht="14.5">
      <c r="B4" s="29" t="s">
        <v>833</v>
      </c>
      <c r="C4" s="217"/>
      <c r="D4" s="218"/>
      <c r="E4" s="49"/>
    </row>
    <row r="5" spans="1:9" ht="14.5">
      <c r="B5" s="7" t="s">
        <v>1829</v>
      </c>
      <c r="C5" s="217"/>
      <c r="D5" s="218"/>
      <c r="E5" s="49"/>
    </row>
    <row r="6" spans="1:9" ht="14.5">
      <c r="B6" s="7" t="s">
        <v>834</v>
      </c>
      <c r="C6" s="217"/>
      <c r="D6" s="218"/>
      <c r="E6" s="49"/>
    </row>
    <row r="7" spans="1:9" ht="29">
      <c r="B7" s="29" t="s">
        <v>835</v>
      </c>
      <c r="C7" s="217"/>
      <c r="D7" s="218"/>
      <c r="E7" s="49"/>
    </row>
    <row r="8" spans="1:9" ht="29">
      <c r="B8" s="7" t="s">
        <v>1832</v>
      </c>
      <c r="C8" s="217"/>
      <c r="D8" s="218"/>
      <c r="E8" s="49"/>
    </row>
    <row r="10" spans="1:9">
      <c r="B10" s="1" t="s">
        <v>1847</v>
      </c>
    </row>
    <row r="12" spans="1:9" ht="13">
      <c r="B12" s="10" t="s">
        <v>1835</v>
      </c>
      <c r="C12" s="11" t="s">
        <v>1836</v>
      </c>
      <c r="D12" s="10" t="s">
        <v>1837</v>
      </c>
      <c r="E12" s="10" t="s">
        <v>1838</v>
      </c>
      <c r="F12" s="13" t="s">
        <v>1848</v>
      </c>
      <c r="G12" s="13" t="s">
        <v>1849</v>
      </c>
      <c r="H12" s="13" t="s">
        <v>1850</v>
      </c>
      <c r="I12" s="2" t="s">
        <v>1851</v>
      </c>
    </row>
    <row r="13" spans="1:9" ht="13">
      <c r="B13" s="2" t="s">
        <v>1839</v>
      </c>
    </row>
    <row r="14" spans="1:9" ht="13">
      <c r="B14" s="2" t="s">
        <v>1840</v>
      </c>
    </row>
    <row r="15" spans="1:9">
      <c r="B15" s="1" t="s">
        <v>2619</v>
      </c>
      <c r="C15" s="9" t="s">
        <v>1841</v>
      </c>
      <c r="D15" s="1" t="s">
        <v>2079</v>
      </c>
      <c r="E15" s="1" t="s">
        <v>2080</v>
      </c>
      <c r="F15" s="4">
        <v>3055350</v>
      </c>
      <c r="G15" s="4">
        <v>42927.67</v>
      </c>
      <c r="H15" s="4">
        <v>4.2300000000000004</v>
      </c>
    </row>
    <row r="16" spans="1:9">
      <c r="B16" s="1" t="s">
        <v>2618</v>
      </c>
      <c r="C16" s="9" t="s">
        <v>1841</v>
      </c>
      <c r="D16" s="1" t="s">
        <v>2077</v>
      </c>
      <c r="E16" s="1" t="s">
        <v>2078</v>
      </c>
      <c r="F16" s="4">
        <v>2216692</v>
      </c>
      <c r="G16" s="4">
        <v>42671.32</v>
      </c>
      <c r="H16" s="4">
        <v>4.2</v>
      </c>
    </row>
    <row r="17" spans="2:8">
      <c r="B17" s="1" t="s">
        <v>2630</v>
      </c>
      <c r="C17" s="9" t="s">
        <v>1841</v>
      </c>
      <c r="D17" s="1" t="s">
        <v>2077</v>
      </c>
      <c r="E17" s="1" t="s">
        <v>2081</v>
      </c>
      <c r="F17" s="4">
        <v>2951925</v>
      </c>
      <c r="G17" s="4">
        <v>42123.97</v>
      </c>
      <c r="H17" s="4">
        <v>4.1500000000000004</v>
      </c>
    </row>
    <row r="18" spans="2:8">
      <c r="B18" s="1" t="s">
        <v>3060</v>
      </c>
      <c r="C18" s="9" t="s">
        <v>1841</v>
      </c>
      <c r="D18" s="1" t="s">
        <v>2142</v>
      </c>
      <c r="E18" s="1" t="s">
        <v>2387</v>
      </c>
      <c r="F18" s="4">
        <v>1209426</v>
      </c>
      <c r="G18" s="4">
        <v>22549.75</v>
      </c>
      <c r="H18" s="4">
        <v>2.2200000000000002</v>
      </c>
    </row>
    <row r="19" spans="2:8">
      <c r="B19" s="1" t="s">
        <v>3109</v>
      </c>
      <c r="C19" s="9" t="s">
        <v>1841</v>
      </c>
      <c r="D19" s="1" t="s">
        <v>2286</v>
      </c>
      <c r="E19" s="1" t="s">
        <v>1019</v>
      </c>
      <c r="F19" s="4">
        <v>743000</v>
      </c>
      <c r="G19" s="4">
        <v>21760.98</v>
      </c>
      <c r="H19" s="4">
        <v>2.14</v>
      </c>
    </row>
    <row r="20" spans="2:8">
      <c r="B20" s="1" t="s">
        <v>1204</v>
      </c>
      <c r="C20" s="9" t="s">
        <v>1841</v>
      </c>
      <c r="D20" s="1" t="s">
        <v>2077</v>
      </c>
      <c r="E20" s="1" t="s">
        <v>1205</v>
      </c>
      <c r="F20" s="4">
        <v>2632500</v>
      </c>
      <c r="G20" s="4">
        <v>20761.21</v>
      </c>
      <c r="H20" s="4">
        <v>2.04</v>
      </c>
    </row>
    <row r="21" spans="2:8">
      <c r="B21" s="1" t="s">
        <v>2946</v>
      </c>
      <c r="C21" s="9" t="s">
        <v>1841</v>
      </c>
      <c r="D21" s="1" t="s">
        <v>2077</v>
      </c>
      <c r="E21" s="1" t="s">
        <v>2087</v>
      </c>
      <c r="F21" s="4">
        <v>1696977</v>
      </c>
      <c r="G21" s="4">
        <v>20109.18</v>
      </c>
      <c r="H21" s="4">
        <v>1.98</v>
      </c>
    </row>
    <row r="22" spans="2:8">
      <c r="B22" s="1" t="s">
        <v>2945</v>
      </c>
      <c r="C22" s="9" t="s">
        <v>1841</v>
      </c>
      <c r="D22" s="1" t="s">
        <v>2085</v>
      </c>
      <c r="E22" s="1" t="s">
        <v>2086</v>
      </c>
      <c r="F22" s="4">
        <v>600815</v>
      </c>
      <c r="G22" s="4">
        <v>20073.23</v>
      </c>
      <c r="H22" s="4">
        <v>1.98</v>
      </c>
    </row>
    <row r="23" spans="2:8">
      <c r="B23" s="1" t="s">
        <v>2944</v>
      </c>
      <c r="C23" s="9" t="s">
        <v>1841</v>
      </c>
      <c r="D23" s="1" t="s">
        <v>2083</v>
      </c>
      <c r="E23" s="1" t="s">
        <v>2084</v>
      </c>
      <c r="F23" s="4">
        <v>1303500</v>
      </c>
      <c r="G23" s="4">
        <v>19553.8</v>
      </c>
      <c r="H23" s="4">
        <v>1.93</v>
      </c>
    </row>
    <row r="24" spans="2:8">
      <c r="B24" s="1" t="s">
        <v>2943</v>
      </c>
      <c r="C24" s="9" t="s">
        <v>1841</v>
      </c>
      <c r="D24" s="1" t="s">
        <v>2077</v>
      </c>
      <c r="E24" s="1" t="s">
        <v>2082</v>
      </c>
      <c r="F24" s="4">
        <v>778213</v>
      </c>
      <c r="G24" s="4">
        <v>17183.72</v>
      </c>
      <c r="H24" s="4">
        <v>1.69</v>
      </c>
    </row>
    <row r="25" spans="2:8">
      <c r="B25" s="1" t="s">
        <v>3115</v>
      </c>
      <c r="C25" s="9" t="s">
        <v>1841</v>
      </c>
      <c r="D25" s="1" t="s">
        <v>2098</v>
      </c>
      <c r="E25" s="1" t="s">
        <v>1026</v>
      </c>
      <c r="F25" s="4">
        <v>1079496</v>
      </c>
      <c r="G25" s="4">
        <v>16733.27</v>
      </c>
      <c r="H25" s="4">
        <v>1.65</v>
      </c>
    </row>
    <row r="26" spans="2:8">
      <c r="B26" s="1" t="s">
        <v>2621</v>
      </c>
      <c r="C26" s="9" t="s">
        <v>1841</v>
      </c>
      <c r="D26" s="1" t="s">
        <v>2083</v>
      </c>
      <c r="E26" s="1" t="s">
        <v>2088</v>
      </c>
      <c r="F26" s="4">
        <v>457806</v>
      </c>
      <c r="G26" s="4">
        <v>15811.25</v>
      </c>
      <c r="H26" s="4">
        <v>1.56</v>
      </c>
    </row>
    <row r="27" spans="2:8">
      <c r="B27" s="1" t="s">
        <v>3156</v>
      </c>
      <c r="C27" s="9" t="s">
        <v>1841</v>
      </c>
      <c r="D27" s="1" t="s">
        <v>2160</v>
      </c>
      <c r="E27" s="1" t="s">
        <v>1071</v>
      </c>
      <c r="F27" s="4">
        <v>2271900</v>
      </c>
      <c r="G27" s="4">
        <v>15319.42</v>
      </c>
      <c r="H27" s="4">
        <v>1.51</v>
      </c>
    </row>
    <row r="28" spans="2:8">
      <c r="B28" s="1" t="s">
        <v>3027</v>
      </c>
      <c r="C28" s="9" t="s">
        <v>1841</v>
      </c>
      <c r="D28" s="1" t="s">
        <v>2132</v>
      </c>
      <c r="E28" s="1" t="s">
        <v>2338</v>
      </c>
      <c r="F28" s="4">
        <v>4110186</v>
      </c>
      <c r="G28" s="4">
        <v>14572.66</v>
      </c>
      <c r="H28" s="4">
        <v>1.44</v>
      </c>
    </row>
    <row r="29" spans="2:8">
      <c r="B29" s="1" t="s">
        <v>3064</v>
      </c>
      <c r="C29" s="9" t="s">
        <v>1841</v>
      </c>
      <c r="D29" s="1" t="s">
        <v>2115</v>
      </c>
      <c r="E29" s="1" t="s">
        <v>2391</v>
      </c>
      <c r="F29" s="4">
        <v>195575</v>
      </c>
      <c r="G29" s="4">
        <v>13645.27</v>
      </c>
      <c r="H29" s="4">
        <v>1.34</v>
      </c>
    </row>
    <row r="30" spans="2:8">
      <c r="B30" s="1" t="s">
        <v>2947</v>
      </c>
      <c r="C30" s="9" t="s">
        <v>1841</v>
      </c>
      <c r="D30" s="1" t="s">
        <v>2089</v>
      </c>
      <c r="E30" s="1" t="s">
        <v>2091</v>
      </c>
      <c r="F30" s="4">
        <v>573600</v>
      </c>
      <c r="G30" s="4">
        <v>13434.29</v>
      </c>
      <c r="H30" s="4">
        <v>1.32</v>
      </c>
    </row>
    <row r="31" spans="2:8">
      <c r="B31" s="1" t="s">
        <v>2948</v>
      </c>
      <c r="C31" s="9" t="s">
        <v>1841</v>
      </c>
      <c r="D31" s="1" t="s">
        <v>2092</v>
      </c>
      <c r="E31" s="1" t="s">
        <v>2093</v>
      </c>
      <c r="F31" s="4">
        <v>41809</v>
      </c>
      <c r="G31" s="4">
        <v>12421.45</v>
      </c>
      <c r="H31" s="4">
        <v>1.22</v>
      </c>
    </row>
    <row r="32" spans="2:8">
      <c r="B32" s="1" t="s">
        <v>3051</v>
      </c>
      <c r="C32" s="9" t="s">
        <v>1841</v>
      </c>
      <c r="D32" s="1" t="s">
        <v>2366</v>
      </c>
      <c r="E32" s="1" t="s">
        <v>2367</v>
      </c>
      <c r="F32" s="4">
        <v>1920400</v>
      </c>
      <c r="G32" s="4">
        <v>11995.78</v>
      </c>
      <c r="H32" s="4">
        <v>1.18</v>
      </c>
    </row>
    <row r="33" spans="2:8">
      <c r="B33" s="1" t="s">
        <v>3044</v>
      </c>
      <c r="C33" s="9" t="s">
        <v>1841</v>
      </c>
      <c r="D33" s="1" t="s">
        <v>2132</v>
      </c>
      <c r="E33" s="1" t="s">
        <v>2359</v>
      </c>
      <c r="F33" s="4">
        <v>3872979</v>
      </c>
      <c r="G33" s="4">
        <v>11907.47</v>
      </c>
      <c r="H33" s="4">
        <v>1.17</v>
      </c>
    </row>
    <row r="34" spans="2:8">
      <c r="B34" s="1" t="s">
        <v>3066</v>
      </c>
      <c r="C34" s="9" t="s">
        <v>1841</v>
      </c>
      <c r="D34" s="1" t="s">
        <v>2160</v>
      </c>
      <c r="E34" s="1" t="s">
        <v>2393</v>
      </c>
      <c r="F34" s="4">
        <v>507512</v>
      </c>
      <c r="G34" s="4">
        <v>10969.87</v>
      </c>
      <c r="H34" s="4">
        <v>1.08</v>
      </c>
    </row>
    <row r="35" spans="2:8">
      <c r="B35" s="1" t="s">
        <v>3150</v>
      </c>
      <c r="C35" s="9" t="s">
        <v>1841</v>
      </c>
      <c r="D35" s="1" t="s">
        <v>2104</v>
      </c>
      <c r="E35" s="1" t="s">
        <v>1053</v>
      </c>
      <c r="F35" s="4">
        <v>126054</v>
      </c>
      <c r="G35" s="4">
        <v>10884.13</v>
      </c>
      <c r="H35" s="4">
        <v>1.07</v>
      </c>
    </row>
    <row r="36" spans="2:8">
      <c r="B36" s="1" t="s">
        <v>3110</v>
      </c>
      <c r="C36" s="9" t="s">
        <v>1841</v>
      </c>
      <c r="D36" s="1" t="s">
        <v>2098</v>
      </c>
      <c r="E36" s="1" t="s">
        <v>1020</v>
      </c>
      <c r="F36" s="4">
        <v>565500</v>
      </c>
      <c r="G36" s="4">
        <v>10361.66</v>
      </c>
      <c r="H36" s="4">
        <v>1.02</v>
      </c>
    </row>
    <row r="37" spans="2:8">
      <c r="B37" s="1" t="s">
        <v>2631</v>
      </c>
      <c r="C37" s="9" t="s">
        <v>1841</v>
      </c>
      <c r="D37" s="1" t="s">
        <v>2194</v>
      </c>
      <c r="E37" s="1" t="s">
        <v>2262</v>
      </c>
      <c r="F37" s="4">
        <v>809800</v>
      </c>
      <c r="G37" s="4">
        <v>9851.2199999999993</v>
      </c>
      <c r="H37" s="4">
        <v>0.97</v>
      </c>
    </row>
    <row r="38" spans="2:8">
      <c r="B38" s="1" t="s">
        <v>3063</v>
      </c>
      <c r="C38" s="9" t="s">
        <v>1841</v>
      </c>
      <c r="D38" s="1" t="s">
        <v>2140</v>
      </c>
      <c r="E38" s="1" t="s">
        <v>2390</v>
      </c>
      <c r="F38" s="4">
        <v>322550</v>
      </c>
      <c r="G38" s="4">
        <v>9339.11</v>
      </c>
      <c r="H38" s="4">
        <v>0.92</v>
      </c>
    </row>
    <row r="39" spans="2:8">
      <c r="B39" s="1" t="s">
        <v>3028</v>
      </c>
      <c r="C39" s="9" t="s">
        <v>1841</v>
      </c>
      <c r="D39" s="1" t="s">
        <v>2092</v>
      </c>
      <c r="E39" s="1" t="s">
        <v>2339</v>
      </c>
      <c r="F39" s="4">
        <v>1712000</v>
      </c>
      <c r="G39" s="4">
        <v>9239.66</v>
      </c>
      <c r="H39" s="4">
        <v>0.91</v>
      </c>
    </row>
    <row r="40" spans="2:8">
      <c r="B40" s="1" t="s">
        <v>2646</v>
      </c>
      <c r="C40" s="9" t="s">
        <v>1841</v>
      </c>
      <c r="D40" s="1" t="s">
        <v>2106</v>
      </c>
      <c r="E40" s="1" t="s">
        <v>2108</v>
      </c>
      <c r="F40" s="4">
        <v>1228697</v>
      </c>
      <c r="G40" s="4">
        <v>9137.82</v>
      </c>
      <c r="H40" s="4">
        <v>0.9</v>
      </c>
    </row>
    <row r="41" spans="2:8">
      <c r="B41" s="1" t="s">
        <v>2658</v>
      </c>
      <c r="C41" s="9" t="s">
        <v>1841</v>
      </c>
      <c r="D41" s="1" t="s">
        <v>2286</v>
      </c>
      <c r="E41" s="1" t="s">
        <v>2287</v>
      </c>
      <c r="F41" s="4">
        <v>228358</v>
      </c>
      <c r="G41" s="4">
        <v>8740.17</v>
      </c>
      <c r="H41" s="4">
        <v>0.86</v>
      </c>
    </row>
    <row r="42" spans="2:8">
      <c r="B42" s="1" t="s">
        <v>3040</v>
      </c>
      <c r="C42" s="9" t="s">
        <v>1841</v>
      </c>
      <c r="D42" s="1" t="s">
        <v>2132</v>
      </c>
      <c r="E42" s="1" t="s">
        <v>2355</v>
      </c>
      <c r="F42" s="4">
        <v>2161350</v>
      </c>
      <c r="G42" s="4">
        <v>8308.23</v>
      </c>
      <c r="H42" s="4">
        <v>0.82</v>
      </c>
    </row>
    <row r="43" spans="2:8">
      <c r="B43" s="1" t="s">
        <v>3030</v>
      </c>
      <c r="C43" s="9" t="s">
        <v>1841</v>
      </c>
      <c r="D43" s="1" t="s">
        <v>2079</v>
      </c>
      <c r="E43" s="1" t="s">
        <v>2341</v>
      </c>
      <c r="F43" s="4">
        <v>2606278</v>
      </c>
      <c r="G43" s="4">
        <v>8080.76</v>
      </c>
      <c r="H43" s="4">
        <v>0.8</v>
      </c>
    </row>
    <row r="44" spans="2:8">
      <c r="B44" s="1" t="s">
        <v>3196</v>
      </c>
      <c r="C44" s="9" t="s">
        <v>1841</v>
      </c>
      <c r="D44" s="1" t="s">
        <v>2083</v>
      </c>
      <c r="E44" s="1" t="s">
        <v>1172</v>
      </c>
      <c r="F44" s="4">
        <v>525600</v>
      </c>
      <c r="G44" s="4">
        <v>7899.77</v>
      </c>
      <c r="H44" s="4">
        <v>0.78</v>
      </c>
    </row>
    <row r="45" spans="2:8">
      <c r="B45" s="1" t="s">
        <v>2637</v>
      </c>
      <c r="C45" s="9" t="s">
        <v>1841</v>
      </c>
      <c r="D45" s="1" t="s">
        <v>2104</v>
      </c>
      <c r="E45" s="1" t="s">
        <v>2266</v>
      </c>
      <c r="F45" s="4">
        <v>398500</v>
      </c>
      <c r="G45" s="4">
        <v>7777.13</v>
      </c>
      <c r="H45" s="4">
        <v>0.77</v>
      </c>
    </row>
    <row r="46" spans="2:8">
      <c r="B46" s="1" t="s">
        <v>3172</v>
      </c>
      <c r="C46" s="9" t="s">
        <v>1841</v>
      </c>
      <c r="D46" s="1" t="s">
        <v>2115</v>
      </c>
      <c r="E46" s="1" t="s">
        <v>1105</v>
      </c>
      <c r="F46" s="4">
        <v>280812</v>
      </c>
      <c r="G46" s="4">
        <v>7775.97</v>
      </c>
      <c r="H46" s="4">
        <v>0.77</v>
      </c>
    </row>
    <row r="47" spans="2:8">
      <c r="B47" s="1" t="s">
        <v>3239</v>
      </c>
      <c r="C47" s="9" t="s">
        <v>1841</v>
      </c>
      <c r="D47" s="1" t="s">
        <v>2106</v>
      </c>
      <c r="E47" s="1" t="s">
        <v>1311</v>
      </c>
      <c r="F47" s="4">
        <v>9352904</v>
      </c>
      <c r="G47" s="4">
        <v>7631.03</v>
      </c>
      <c r="H47" s="4">
        <v>0.75</v>
      </c>
    </row>
    <row r="48" spans="2:8">
      <c r="B48" s="1" t="s">
        <v>2620</v>
      </c>
      <c r="C48" s="9" t="s">
        <v>1841</v>
      </c>
      <c r="D48" s="1" t="s">
        <v>2089</v>
      </c>
      <c r="E48" s="1" t="s">
        <v>2090</v>
      </c>
      <c r="F48" s="4">
        <v>1784600</v>
      </c>
      <c r="G48" s="4">
        <v>7598.83</v>
      </c>
      <c r="H48" s="4">
        <v>0.75</v>
      </c>
    </row>
    <row r="49" spans="2:8">
      <c r="B49" s="1" t="s">
        <v>3095</v>
      </c>
      <c r="C49" s="9" t="s">
        <v>1841</v>
      </c>
      <c r="D49" s="1" t="s">
        <v>2085</v>
      </c>
      <c r="E49" s="1" t="s">
        <v>2429</v>
      </c>
      <c r="F49" s="4">
        <v>1060912</v>
      </c>
      <c r="G49" s="4">
        <v>7407.29</v>
      </c>
      <c r="H49" s="4">
        <v>0.73</v>
      </c>
    </row>
    <row r="50" spans="2:8">
      <c r="B50" s="1" t="s">
        <v>2647</v>
      </c>
      <c r="C50" s="9" t="s">
        <v>1841</v>
      </c>
      <c r="D50" s="1" t="s">
        <v>2083</v>
      </c>
      <c r="E50" s="1" t="s">
        <v>2277</v>
      </c>
      <c r="F50" s="4">
        <v>472300</v>
      </c>
      <c r="G50" s="4">
        <v>7403.3</v>
      </c>
      <c r="H50" s="4">
        <v>0.73</v>
      </c>
    </row>
    <row r="51" spans="2:8">
      <c r="B51" s="1" t="s">
        <v>2659</v>
      </c>
      <c r="C51" s="9" t="s">
        <v>1841</v>
      </c>
      <c r="D51" s="1" t="s">
        <v>2106</v>
      </c>
      <c r="E51" s="1" t="s">
        <v>2107</v>
      </c>
      <c r="F51" s="4">
        <v>394018</v>
      </c>
      <c r="G51" s="4">
        <v>7393.75</v>
      </c>
      <c r="H51" s="4">
        <v>0.73</v>
      </c>
    </row>
    <row r="52" spans="2:8">
      <c r="B52" s="1" t="s">
        <v>3121</v>
      </c>
      <c r="C52" s="9" t="s">
        <v>1841</v>
      </c>
      <c r="D52" s="1" t="s">
        <v>2122</v>
      </c>
      <c r="E52" s="1" t="s">
        <v>1032</v>
      </c>
      <c r="F52" s="4">
        <v>194826</v>
      </c>
      <c r="G52" s="4">
        <v>7092.06</v>
      </c>
      <c r="H52" s="4">
        <v>0.7</v>
      </c>
    </row>
    <row r="53" spans="2:8">
      <c r="B53" s="1" t="s">
        <v>3153</v>
      </c>
      <c r="C53" s="9" t="s">
        <v>1841</v>
      </c>
      <c r="D53" s="1" t="s">
        <v>2104</v>
      </c>
      <c r="E53" s="1" t="s">
        <v>1056</v>
      </c>
      <c r="F53" s="4">
        <v>1118000</v>
      </c>
      <c r="G53" s="4">
        <v>6838.81</v>
      </c>
      <c r="H53" s="4">
        <v>0.67</v>
      </c>
    </row>
    <row r="54" spans="2:8">
      <c r="B54" s="1" t="s">
        <v>3160</v>
      </c>
      <c r="C54" s="9" t="s">
        <v>1841</v>
      </c>
      <c r="D54" s="1" t="s">
        <v>2077</v>
      </c>
      <c r="E54" s="1" t="s">
        <v>1087</v>
      </c>
      <c r="F54" s="4">
        <v>3439587</v>
      </c>
      <c r="G54" s="4">
        <v>6764.98</v>
      </c>
      <c r="H54" s="4">
        <v>0.67</v>
      </c>
    </row>
    <row r="55" spans="2:8">
      <c r="B55" s="1" t="s">
        <v>2967</v>
      </c>
      <c r="C55" s="9" t="s">
        <v>1841</v>
      </c>
      <c r="D55" s="1" t="s">
        <v>2077</v>
      </c>
      <c r="E55" s="1" t="s">
        <v>2145</v>
      </c>
      <c r="F55" s="4">
        <v>763850</v>
      </c>
      <c r="G55" s="4">
        <v>6404.12</v>
      </c>
      <c r="H55" s="4">
        <v>0.63</v>
      </c>
    </row>
    <row r="56" spans="2:8">
      <c r="B56" s="1" t="s">
        <v>3112</v>
      </c>
      <c r="C56" s="9" t="s">
        <v>1841</v>
      </c>
      <c r="D56" s="1" t="s">
        <v>2286</v>
      </c>
      <c r="E56" s="1" t="s">
        <v>1022</v>
      </c>
      <c r="F56" s="4">
        <v>856775</v>
      </c>
      <c r="G56" s="4">
        <v>5519.77</v>
      </c>
      <c r="H56" s="4">
        <v>0.54</v>
      </c>
    </row>
    <row r="57" spans="2:8">
      <c r="B57" s="1" t="s">
        <v>3125</v>
      </c>
      <c r="C57" s="9" t="s">
        <v>1841</v>
      </c>
      <c r="D57" s="1" t="s">
        <v>2098</v>
      </c>
      <c r="E57" s="1" t="s">
        <v>1036</v>
      </c>
      <c r="F57" s="4">
        <v>103952</v>
      </c>
      <c r="G57" s="4">
        <v>5318.18</v>
      </c>
      <c r="H57" s="4">
        <v>0.52</v>
      </c>
    </row>
    <row r="58" spans="2:8">
      <c r="B58" s="1" t="s">
        <v>2653</v>
      </c>
      <c r="C58" s="9" t="s">
        <v>1841</v>
      </c>
      <c r="D58" s="1" t="s">
        <v>2101</v>
      </c>
      <c r="E58" s="1" t="s">
        <v>2102</v>
      </c>
      <c r="F58" s="4">
        <v>327200</v>
      </c>
      <c r="G58" s="4">
        <v>5117.08</v>
      </c>
      <c r="H58" s="4">
        <v>0.5</v>
      </c>
    </row>
    <row r="59" spans="2:8">
      <c r="B59" s="1" t="s">
        <v>3212</v>
      </c>
      <c r="C59" s="9" t="s">
        <v>1841</v>
      </c>
      <c r="D59" s="1" t="s">
        <v>2106</v>
      </c>
      <c r="E59" s="1" t="s">
        <v>1212</v>
      </c>
      <c r="F59" s="4">
        <v>819243</v>
      </c>
      <c r="G59" s="4">
        <v>5033.0200000000004</v>
      </c>
      <c r="H59" s="4">
        <v>0.5</v>
      </c>
    </row>
    <row r="60" spans="2:8">
      <c r="B60" s="1" t="s">
        <v>2973</v>
      </c>
      <c r="C60" s="9" t="s">
        <v>1841</v>
      </c>
      <c r="D60" s="1" t="s">
        <v>2156</v>
      </c>
      <c r="E60" s="1" t="s">
        <v>2157</v>
      </c>
      <c r="F60" s="4">
        <v>3290000</v>
      </c>
      <c r="G60" s="4">
        <v>4608.63</v>
      </c>
      <c r="H60" s="4">
        <v>0.45</v>
      </c>
    </row>
    <row r="61" spans="2:8">
      <c r="B61" s="1" t="s">
        <v>2965</v>
      </c>
      <c r="C61" s="9" t="s">
        <v>1841</v>
      </c>
      <c r="D61" s="1" t="s">
        <v>2142</v>
      </c>
      <c r="E61" s="1" t="s">
        <v>2143</v>
      </c>
      <c r="F61" s="4">
        <v>1072943</v>
      </c>
      <c r="G61" s="4">
        <v>4379.75</v>
      </c>
      <c r="H61" s="4">
        <v>0.43</v>
      </c>
    </row>
    <row r="62" spans="2:8">
      <c r="B62" s="1" t="s">
        <v>3208</v>
      </c>
      <c r="C62" s="9" t="s">
        <v>1841</v>
      </c>
      <c r="D62" s="1" t="s">
        <v>2106</v>
      </c>
      <c r="E62" s="1" t="s">
        <v>1208</v>
      </c>
      <c r="F62" s="4">
        <v>246250</v>
      </c>
      <c r="G62" s="4">
        <v>4348.28</v>
      </c>
      <c r="H62" s="4">
        <v>0.43</v>
      </c>
    </row>
    <row r="63" spans="2:8">
      <c r="B63" s="1" t="s">
        <v>3022</v>
      </c>
      <c r="C63" s="9" t="s">
        <v>1841</v>
      </c>
      <c r="D63" s="1" t="s">
        <v>2236</v>
      </c>
      <c r="E63" s="1" t="s">
        <v>2291</v>
      </c>
      <c r="F63" s="4">
        <v>293590</v>
      </c>
      <c r="G63" s="4">
        <v>4333.9799999999996</v>
      </c>
      <c r="H63" s="4">
        <v>0.43</v>
      </c>
    </row>
    <row r="64" spans="2:8">
      <c r="B64" s="1" t="s">
        <v>3328</v>
      </c>
      <c r="C64" s="9" t="s">
        <v>1841</v>
      </c>
      <c r="D64" s="1" t="s">
        <v>1410</v>
      </c>
      <c r="E64" s="1" t="s">
        <v>1528</v>
      </c>
      <c r="F64" s="4">
        <v>851933</v>
      </c>
      <c r="G64" s="4">
        <v>4155.3</v>
      </c>
      <c r="H64" s="4">
        <v>0.41</v>
      </c>
    </row>
    <row r="65" spans="2:8">
      <c r="B65" s="1" t="s">
        <v>3114</v>
      </c>
      <c r="C65" s="9" t="s">
        <v>1841</v>
      </c>
      <c r="D65" s="1" t="s">
        <v>2286</v>
      </c>
      <c r="E65" s="1" t="s">
        <v>1025</v>
      </c>
      <c r="F65" s="4">
        <v>50075</v>
      </c>
      <c r="G65" s="4">
        <v>4021.02</v>
      </c>
      <c r="H65" s="4">
        <v>0.4</v>
      </c>
    </row>
    <row r="66" spans="2:8">
      <c r="B66" s="1" t="s">
        <v>2644</v>
      </c>
      <c r="C66" s="9" t="s">
        <v>1841</v>
      </c>
      <c r="D66" s="1" t="s">
        <v>2140</v>
      </c>
      <c r="E66" s="1" t="s">
        <v>2265</v>
      </c>
      <c r="F66" s="4">
        <v>72375</v>
      </c>
      <c r="G66" s="4">
        <v>3995.1</v>
      </c>
      <c r="H66" s="4">
        <v>0.39</v>
      </c>
    </row>
    <row r="67" spans="2:8">
      <c r="B67" s="1" t="s">
        <v>3293</v>
      </c>
      <c r="C67" s="9" t="s">
        <v>1841</v>
      </c>
      <c r="D67" s="1" t="s">
        <v>2101</v>
      </c>
      <c r="E67" s="1" t="s">
        <v>1425</v>
      </c>
      <c r="F67" s="4">
        <v>756817</v>
      </c>
      <c r="G67" s="4">
        <v>3953.23</v>
      </c>
      <c r="H67" s="4">
        <v>0.39</v>
      </c>
    </row>
    <row r="68" spans="2:8">
      <c r="B68" s="1" t="s">
        <v>3299</v>
      </c>
      <c r="C68" s="9" t="s">
        <v>1841</v>
      </c>
      <c r="D68" s="1" t="s">
        <v>2153</v>
      </c>
      <c r="E68" s="1" t="s">
        <v>1442</v>
      </c>
      <c r="F68" s="4">
        <v>69800</v>
      </c>
      <c r="G68" s="4">
        <v>3854.71</v>
      </c>
      <c r="H68" s="4">
        <v>0.38</v>
      </c>
    </row>
    <row r="69" spans="2:8">
      <c r="B69" s="1" t="s">
        <v>3128</v>
      </c>
      <c r="C69" s="9" t="s">
        <v>1841</v>
      </c>
      <c r="D69" s="1" t="s">
        <v>2170</v>
      </c>
      <c r="E69" s="1" t="s">
        <v>1640</v>
      </c>
      <c r="F69" s="4">
        <v>453750</v>
      </c>
      <c r="G69" s="4">
        <v>3799.25</v>
      </c>
      <c r="H69" s="4">
        <v>0.37</v>
      </c>
    </row>
    <row r="70" spans="2:8">
      <c r="B70" s="1" t="s">
        <v>2636</v>
      </c>
      <c r="C70" s="9" t="s">
        <v>1841</v>
      </c>
      <c r="D70" s="1" t="s">
        <v>2109</v>
      </c>
      <c r="E70" s="1" t="s">
        <v>2264</v>
      </c>
      <c r="F70" s="4">
        <v>1049400</v>
      </c>
      <c r="G70" s="4">
        <v>3691.26</v>
      </c>
      <c r="H70" s="4">
        <v>0.36</v>
      </c>
    </row>
    <row r="71" spans="2:8">
      <c r="B71" s="1" t="s">
        <v>3291</v>
      </c>
      <c r="C71" s="9" t="s">
        <v>1841</v>
      </c>
      <c r="D71" s="1" t="s">
        <v>2153</v>
      </c>
      <c r="E71" s="1" t="s">
        <v>1412</v>
      </c>
      <c r="F71" s="4">
        <v>122292</v>
      </c>
      <c r="G71" s="4">
        <v>3548.3</v>
      </c>
      <c r="H71" s="4">
        <v>0.35</v>
      </c>
    </row>
    <row r="72" spans="2:8">
      <c r="B72" s="1" t="s">
        <v>2346</v>
      </c>
      <c r="C72" s="9" t="s">
        <v>1841</v>
      </c>
      <c r="D72" s="1" t="s">
        <v>2270</v>
      </c>
      <c r="E72" s="1" t="s">
        <v>2347</v>
      </c>
      <c r="F72" s="4">
        <v>1425000</v>
      </c>
      <c r="G72" s="4">
        <v>3483.41</v>
      </c>
      <c r="H72" s="4">
        <v>0.34</v>
      </c>
    </row>
    <row r="73" spans="2:8">
      <c r="B73" s="1" t="s">
        <v>3244</v>
      </c>
      <c r="C73" s="9" t="s">
        <v>1841</v>
      </c>
      <c r="D73" s="1" t="s">
        <v>2092</v>
      </c>
      <c r="E73" s="1" t="s">
        <v>1324</v>
      </c>
      <c r="F73" s="4">
        <v>171550</v>
      </c>
      <c r="G73" s="4">
        <v>3238.86</v>
      </c>
      <c r="H73" s="4">
        <v>0.32</v>
      </c>
    </row>
    <row r="74" spans="2:8">
      <c r="B74" s="1" t="s">
        <v>3233</v>
      </c>
      <c r="C74" s="9" t="s">
        <v>1841</v>
      </c>
      <c r="D74" s="1" t="s">
        <v>2109</v>
      </c>
      <c r="E74" s="1" t="s">
        <v>1289</v>
      </c>
      <c r="F74" s="4">
        <v>67666</v>
      </c>
      <c r="G74" s="4">
        <v>3116.22</v>
      </c>
      <c r="H74" s="4">
        <v>0.31</v>
      </c>
    </row>
    <row r="75" spans="2:8">
      <c r="B75" s="1" t="s">
        <v>2664</v>
      </c>
      <c r="C75" s="9" t="s">
        <v>1841</v>
      </c>
      <c r="D75" s="1" t="s">
        <v>2127</v>
      </c>
      <c r="E75" s="1" t="s">
        <v>2293</v>
      </c>
      <c r="F75" s="4">
        <v>50300</v>
      </c>
      <c r="G75" s="4">
        <v>3082.38</v>
      </c>
      <c r="H75" s="4">
        <v>0.3</v>
      </c>
    </row>
    <row r="76" spans="2:8">
      <c r="B76" s="1" t="s">
        <v>3036</v>
      </c>
      <c r="C76" s="9" t="s">
        <v>1841</v>
      </c>
      <c r="D76" s="1" t="s">
        <v>2092</v>
      </c>
      <c r="E76" s="1" t="s">
        <v>2350</v>
      </c>
      <c r="F76" s="4">
        <v>95127</v>
      </c>
      <c r="G76" s="4">
        <v>2604.1</v>
      </c>
      <c r="H76" s="4">
        <v>0.26</v>
      </c>
    </row>
    <row r="77" spans="2:8">
      <c r="B77" s="1" t="s">
        <v>3026</v>
      </c>
      <c r="C77" s="9" t="s">
        <v>1841</v>
      </c>
      <c r="D77" s="1" t="s">
        <v>2092</v>
      </c>
      <c r="E77" s="1" t="s">
        <v>2337</v>
      </c>
      <c r="F77" s="4">
        <v>20000</v>
      </c>
      <c r="G77" s="4">
        <v>2328.1999999999998</v>
      </c>
      <c r="H77" s="4">
        <v>0.23</v>
      </c>
    </row>
    <row r="78" spans="2:8">
      <c r="B78" s="1" t="s">
        <v>3242</v>
      </c>
      <c r="C78" s="9" t="s">
        <v>1841</v>
      </c>
      <c r="D78" s="1" t="s">
        <v>2279</v>
      </c>
      <c r="E78" s="1" t="s">
        <v>1322</v>
      </c>
      <c r="F78" s="4">
        <v>229852</v>
      </c>
      <c r="G78" s="4">
        <v>2166.13</v>
      </c>
      <c r="H78" s="4">
        <v>0.21</v>
      </c>
    </row>
    <row r="79" spans="2:8">
      <c r="B79" s="1" t="s">
        <v>2938</v>
      </c>
      <c r="C79" s="9" t="s">
        <v>1841</v>
      </c>
      <c r="D79" s="1" t="s">
        <v>2153</v>
      </c>
      <c r="E79" s="1" t="s">
        <v>1412</v>
      </c>
      <c r="F79" s="4">
        <v>97575</v>
      </c>
      <c r="G79" s="4">
        <v>2064.39</v>
      </c>
      <c r="H79" s="4">
        <v>0.2</v>
      </c>
    </row>
    <row r="80" spans="2:8">
      <c r="B80" s="1" t="s">
        <v>3048</v>
      </c>
      <c r="C80" s="9" t="s">
        <v>1841</v>
      </c>
      <c r="D80" s="1" t="s">
        <v>2122</v>
      </c>
      <c r="E80" s="1" t="s">
        <v>2363</v>
      </c>
      <c r="F80" s="4">
        <v>205960</v>
      </c>
      <c r="G80" s="4">
        <v>1379.73</v>
      </c>
      <c r="H80" s="4">
        <v>0.14000000000000001</v>
      </c>
    </row>
    <row r="81" spans="2:9">
      <c r="B81" s="1" t="s">
        <v>2634</v>
      </c>
      <c r="C81" s="9" t="s">
        <v>1841</v>
      </c>
      <c r="D81" s="1" t="s">
        <v>2124</v>
      </c>
      <c r="E81" s="1" t="s">
        <v>2261</v>
      </c>
      <c r="F81" s="4">
        <v>723800</v>
      </c>
      <c r="G81" s="4">
        <v>1368.63</v>
      </c>
      <c r="H81" s="4">
        <v>0.13</v>
      </c>
    </row>
    <row r="82" spans="2:9">
      <c r="B82" s="1" t="s">
        <v>3065</v>
      </c>
      <c r="C82" s="9" t="s">
        <v>1841</v>
      </c>
      <c r="D82" s="1" t="s">
        <v>2175</v>
      </c>
      <c r="E82" s="1" t="s">
        <v>2392</v>
      </c>
      <c r="F82" s="4">
        <v>125000</v>
      </c>
      <c r="G82" s="4">
        <v>984.63</v>
      </c>
      <c r="H82" s="4">
        <v>0.1</v>
      </c>
    </row>
    <row r="83" spans="2:9">
      <c r="B83" s="1" t="s">
        <v>3041</v>
      </c>
      <c r="C83" s="9" t="s">
        <v>1841</v>
      </c>
      <c r="D83" s="1" t="s">
        <v>2170</v>
      </c>
      <c r="E83" s="1" t="s">
        <v>2356</v>
      </c>
      <c r="F83" s="4">
        <v>99000</v>
      </c>
      <c r="G83" s="4">
        <v>417.04</v>
      </c>
      <c r="H83" s="4">
        <v>0.04</v>
      </c>
    </row>
    <row r="84" spans="2:9">
      <c r="B84" s="1" t="s">
        <v>1293</v>
      </c>
      <c r="C84" s="9" t="s">
        <v>1841</v>
      </c>
      <c r="D84" s="1" t="s">
        <v>2175</v>
      </c>
      <c r="E84" s="1" t="s">
        <v>1294</v>
      </c>
      <c r="F84" s="4">
        <v>197468</v>
      </c>
      <c r="G84" s="4">
        <v>164.39</v>
      </c>
      <c r="H84" s="4">
        <v>0.02</v>
      </c>
    </row>
    <row r="85" spans="2:9">
      <c r="B85" s="1" t="s">
        <v>3295</v>
      </c>
      <c r="C85" s="9" t="s">
        <v>1841</v>
      </c>
      <c r="D85" s="1" t="s">
        <v>2104</v>
      </c>
      <c r="E85" s="1" t="s">
        <v>1427</v>
      </c>
      <c r="F85" s="4">
        <v>1000</v>
      </c>
      <c r="G85" s="4">
        <v>2.62</v>
      </c>
      <c r="H85" s="4">
        <v>0</v>
      </c>
      <c r="I85" s="1" t="s">
        <v>1325</v>
      </c>
    </row>
    <row r="86" spans="2:9" ht="13">
      <c r="B86" s="2" t="s">
        <v>3396</v>
      </c>
      <c r="C86" s="9" t="s">
        <v>1841</v>
      </c>
      <c r="D86" s="1" t="s">
        <v>2104</v>
      </c>
      <c r="E86" s="1" t="s">
        <v>1053</v>
      </c>
      <c r="F86" s="4">
        <v>-1750</v>
      </c>
      <c r="G86" s="4">
        <v>-151.6</v>
      </c>
      <c r="H86" s="4">
        <v>-0.01</v>
      </c>
    </row>
    <row r="87" spans="2:9">
      <c r="B87" s="1" t="s">
        <v>3397</v>
      </c>
      <c r="C87" s="9" t="s">
        <v>1841</v>
      </c>
      <c r="D87" s="1" t="s">
        <v>2170</v>
      </c>
      <c r="E87" s="1" t="s">
        <v>2356</v>
      </c>
      <c r="F87" s="4">
        <v>-99000</v>
      </c>
      <c r="G87" s="4">
        <v>-419.02</v>
      </c>
      <c r="H87" s="4">
        <v>-0.04</v>
      </c>
    </row>
    <row r="88" spans="2:9">
      <c r="B88" s="1" t="s">
        <v>3398</v>
      </c>
      <c r="C88" s="9" t="s">
        <v>1841</v>
      </c>
      <c r="D88" s="1" t="s">
        <v>2175</v>
      </c>
      <c r="E88" s="1" t="s">
        <v>2392</v>
      </c>
      <c r="F88" s="4">
        <v>-125000</v>
      </c>
      <c r="G88" s="4">
        <v>-989.19</v>
      </c>
      <c r="H88" s="4">
        <v>-0.1</v>
      </c>
    </row>
    <row r="89" spans="2:9">
      <c r="B89" s="1" t="s">
        <v>3399</v>
      </c>
      <c r="C89" s="9" t="s">
        <v>1841</v>
      </c>
      <c r="D89" s="1" t="s">
        <v>2124</v>
      </c>
      <c r="E89" s="1" t="s">
        <v>2261</v>
      </c>
      <c r="F89" s="4">
        <v>-723800</v>
      </c>
      <c r="G89" s="4">
        <v>-1371.17</v>
      </c>
      <c r="H89" s="4">
        <v>-0.14000000000000001</v>
      </c>
    </row>
    <row r="90" spans="2:9">
      <c r="B90" s="1" t="s">
        <v>3253</v>
      </c>
      <c r="C90" s="9" t="s">
        <v>1841</v>
      </c>
      <c r="D90" s="1" t="s">
        <v>2122</v>
      </c>
      <c r="E90" s="1" t="s">
        <v>2363</v>
      </c>
      <c r="F90" s="4">
        <v>-205960</v>
      </c>
      <c r="G90" s="4">
        <v>-1380.34</v>
      </c>
      <c r="H90" s="4">
        <v>-0.14000000000000001</v>
      </c>
    </row>
    <row r="91" spans="2:9">
      <c r="B91" s="1" t="s">
        <v>3400</v>
      </c>
      <c r="C91" s="9" t="s">
        <v>1841</v>
      </c>
      <c r="D91" s="1" t="s">
        <v>2132</v>
      </c>
      <c r="E91" s="1" t="s">
        <v>2359</v>
      </c>
      <c r="F91" s="4">
        <v>-462600</v>
      </c>
      <c r="G91" s="4">
        <v>-1427.12</v>
      </c>
      <c r="H91" s="4">
        <v>-0.14000000000000001</v>
      </c>
    </row>
    <row r="92" spans="2:9">
      <c r="B92" s="1" t="s">
        <v>3401</v>
      </c>
      <c r="C92" s="9" t="s">
        <v>1841</v>
      </c>
      <c r="D92" s="1" t="s">
        <v>2098</v>
      </c>
      <c r="E92" s="1" t="s">
        <v>1020</v>
      </c>
      <c r="F92" s="4">
        <v>-92750</v>
      </c>
      <c r="G92" s="4">
        <v>-1703.63</v>
      </c>
      <c r="H92" s="4">
        <v>-0.17</v>
      </c>
    </row>
    <row r="93" spans="2:9">
      <c r="B93" s="1" t="s">
        <v>3349</v>
      </c>
      <c r="C93" s="9" t="s">
        <v>1841</v>
      </c>
      <c r="D93" s="1" t="s">
        <v>2079</v>
      </c>
      <c r="E93" s="1" t="s">
        <v>2080</v>
      </c>
      <c r="F93" s="4">
        <v>-128500</v>
      </c>
      <c r="G93" s="4">
        <v>-1810.95</v>
      </c>
      <c r="H93" s="4">
        <v>-0.18</v>
      </c>
    </row>
    <row r="94" spans="2:9">
      <c r="B94" s="1" t="s">
        <v>3402</v>
      </c>
      <c r="C94" s="9" t="s">
        <v>1841</v>
      </c>
      <c r="D94" s="1" t="s">
        <v>2092</v>
      </c>
      <c r="E94" s="1" t="s">
        <v>2350</v>
      </c>
      <c r="F94" s="4">
        <v>-71750</v>
      </c>
      <c r="G94" s="4">
        <v>-1972.91</v>
      </c>
      <c r="H94" s="4">
        <v>-0.19</v>
      </c>
    </row>
    <row r="95" spans="2:9">
      <c r="B95" s="1" t="s">
        <v>3251</v>
      </c>
      <c r="C95" s="9" t="s">
        <v>1841</v>
      </c>
      <c r="D95" s="1" t="s">
        <v>2085</v>
      </c>
      <c r="E95" s="1" t="s">
        <v>2086</v>
      </c>
      <c r="F95" s="4">
        <v>-68400</v>
      </c>
      <c r="G95" s="4">
        <v>-2291.19</v>
      </c>
      <c r="H95" s="4">
        <v>-0.23</v>
      </c>
    </row>
    <row r="96" spans="2:9">
      <c r="B96" s="1" t="s">
        <v>3247</v>
      </c>
      <c r="C96" s="9" t="s">
        <v>1841</v>
      </c>
      <c r="D96" s="1" t="s">
        <v>2092</v>
      </c>
      <c r="E96" s="1" t="s">
        <v>2337</v>
      </c>
      <c r="F96" s="4">
        <v>-20000</v>
      </c>
      <c r="G96" s="4">
        <v>-2339.6</v>
      </c>
      <c r="H96" s="4">
        <v>-0.23</v>
      </c>
    </row>
    <row r="97" spans="2:8">
      <c r="B97" s="1" t="s">
        <v>3403</v>
      </c>
      <c r="C97" s="9" t="s">
        <v>1841</v>
      </c>
      <c r="D97" s="1" t="s">
        <v>2132</v>
      </c>
      <c r="E97" s="1" t="s">
        <v>2355</v>
      </c>
      <c r="F97" s="4">
        <v>-762750</v>
      </c>
      <c r="G97" s="4">
        <v>-2943.45</v>
      </c>
      <c r="H97" s="4">
        <v>-0.28999999999999998</v>
      </c>
    </row>
    <row r="98" spans="2:8">
      <c r="B98" s="1" t="s">
        <v>3404</v>
      </c>
      <c r="C98" s="9" t="s">
        <v>1841</v>
      </c>
      <c r="D98" s="1" t="s">
        <v>2127</v>
      </c>
      <c r="E98" s="1" t="s">
        <v>2293</v>
      </c>
      <c r="F98" s="4">
        <v>-50300</v>
      </c>
      <c r="G98" s="4">
        <v>-3096.97</v>
      </c>
      <c r="H98" s="4">
        <v>-0.3</v>
      </c>
    </row>
    <row r="99" spans="2:8">
      <c r="B99" s="1" t="s">
        <v>3354</v>
      </c>
      <c r="C99" s="9" t="s">
        <v>1841</v>
      </c>
      <c r="D99" s="1" t="s">
        <v>2132</v>
      </c>
      <c r="E99" s="1" t="s">
        <v>2338</v>
      </c>
      <c r="F99" s="4">
        <v>-876000</v>
      </c>
      <c r="G99" s="4">
        <v>-3121.19</v>
      </c>
      <c r="H99" s="4">
        <v>-0.31</v>
      </c>
    </row>
    <row r="100" spans="2:8">
      <c r="B100" s="1" t="s">
        <v>3405</v>
      </c>
      <c r="C100" s="9" t="s">
        <v>1841</v>
      </c>
      <c r="D100" s="1" t="s">
        <v>2092</v>
      </c>
      <c r="E100" s="1" t="s">
        <v>1324</v>
      </c>
      <c r="F100" s="4">
        <v>-171300</v>
      </c>
      <c r="G100" s="4">
        <v>-3240.14</v>
      </c>
      <c r="H100" s="4">
        <v>-0.32</v>
      </c>
    </row>
    <row r="101" spans="2:8">
      <c r="B101" s="1" t="s">
        <v>3406</v>
      </c>
      <c r="C101" s="9" t="s">
        <v>1841</v>
      </c>
      <c r="D101" s="1" t="s">
        <v>2083</v>
      </c>
      <c r="E101" s="1" t="s">
        <v>1172</v>
      </c>
      <c r="F101" s="4">
        <v>-241200</v>
      </c>
      <c r="G101" s="4">
        <v>-3634.16</v>
      </c>
      <c r="H101" s="4">
        <v>-0.36</v>
      </c>
    </row>
    <row r="102" spans="2:8">
      <c r="B102" s="1" t="s">
        <v>3248</v>
      </c>
      <c r="C102" s="9" t="s">
        <v>1841</v>
      </c>
      <c r="D102" s="1" t="s">
        <v>2109</v>
      </c>
      <c r="E102" s="1" t="s">
        <v>2264</v>
      </c>
      <c r="F102" s="4">
        <v>-1049400</v>
      </c>
      <c r="G102" s="4">
        <v>-3692.31</v>
      </c>
      <c r="H102" s="4">
        <v>-0.36</v>
      </c>
    </row>
    <row r="103" spans="2:8">
      <c r="B103" s="1" t="s">
        <v>3407</v>
      </c>
      <c r="C103" s="9" t="s">
        <v>1841</v>
      </c>
      <c r="D103" s="1" t="s">
        <v>2170</v>
      </c>
      <c r="E103" s="1" t="s">
        <v>1640</v>
      </c>
      <c r="F103" s="4">
        <v>-453750</v>
      </c>
      <c r="G103" s="4">
        <v>-3819.67</v>
      </c>
      <c r="H103" s="4">
        <v>-0.38</v>
      </c>
    </row>
    <row r="104" spans="2:8">
      <c r="B104" s="1" t="s">
        <v>3408</v>
      </c>
      <c r="C104" s="9" t="s">
        <v>1841</v>
      </c>
      <c r="D104" s="1" t="s">
        <v>2153</v>
      </c>
      <c r="E104" s="1" t="s">
        <v>1442</v>
      </c>
      <c r="F104" s="4">
        <v>-69750</v>
      </c>
      <c r="G104" s="4">
        <v>-3829.97</v>
      </c>
      <c r="H104" s="4">
        <v>-0.38</v>
      </c>
    </row>
    <row r="105" spans="2:8">
      <c r="B105" s="1" t="s">
        <v>3409</v>
      </c>
      <c r="C105" s="9" t="s">
        <v>1841</v>
      </c>
      <c r="D105" s="1" t="s">
        <v>2140</v>
      </c>
      <c r="E105" s="1" t="s">
        <v>2265</v>
      </c>
      <c r="F105" s="4">
        <v>-72375</v>
      </c>
      <c r="G105" s="4">
        <v>-4004.15</v>
      </c>
      <c r="H105" s="4">
        <v>-0.39</v>
      </c>
    </row>
    <row r="106" spans="2:8">
      <c r="B106" s="1" t="s">
        <v>3246</v>
      </c>
      <c r="C106" s="9" t="s">
        <v>1841</v>
      </c>
      <c r="D106" s="1" t="s">
        <v>2286</v>
      </c>
      <c r="E106" s="1" t="s">
        <v>1025</v>
      </c>
      <c r="F106" s="4">
        <v>-50025</v>
      </c>
      <c r="G106" s="4">
        <v>-4035.02</v>
      </c>
      <c r="H106" s="4">
        <v>-0.4</v>
      </c>
    </row>
    <row r="107" spans="2:8">
      <c r="B107" s="1" t="s">
        <v>3410</v>
      </c>
      <c r="C107" s="9" t="s">
        <v>1841</v>
      </c>
      <c r="D107" s="1" t="s">
        <v>2286</v>
      </c>
      <c r="E107" s="1" t="s">
        <v>1022</v>
      </c>
      <c r="F107" s="4">
        <v>-649000</v>
      </c>
      <c r="G107" s="4">
        <v>-4193.1899999999996</v>
      </c>
      <c r="H107" s="4">
        <v>-0.41</v>
      </c>
    </row>
    <row r="108" spans="2:8">
      <c r="B108" s="1" t="s">
        <v>3347</v>
      </c>
      <c r="C108" s="9" t="s">
        <v>1841</v>
      </c>
      <c r="D108" s="1" t="s">
        <v>2106</v>
      </c>
      <c r="E108" s="1" t="s">
        <v>1208</v>
      </c>
      <c r="F108" s="4">
        <v>-246000</v>
      </c>
      <c r="G108" s="4">
        <v>-4358.1400000000003</v>
      </c>
      <c r="H108" s="4">
        <v>-0.43</v>
      </c>
    </row>
    <row r="109" spans="2:8">
      <c r="B109" s="1" t="s">
        <v>3254</v>
      </c>
      <c r="C109" s="9" t="s">
        <v>1841</v>
      </c>
      <c r="D109" s="1" t="s">
        <v>2142</v>
      </c>
      <c r="E109" s="1" t="s">
        <v>2143</v>
      </c>
      <c r="F109" s="4">
        <v>-1072700</v>
      </c>
      <c r="G109" s="4">
        <v>-4376.62</v>
      </c>
      <c r="H109" s="4">
        <v>-0.43</v>
      </c>
    </row>
    <row r="110" spans="2:8">
      <c r="B110" s="1" t="s">
        <v>3411</v>
      </c>
      <c r="C110" s="9" t="s">
        <v>1841</v>
      </c>
      <c r="D110" s="1" t="s">
        <v>2101</v>
      </c>
      <c r="E110" s="1" t="s">
        <v>2102</v>
      </c>
      <c r="F110" s="4">
        <v>-326900</v>
      </c>
      <c r="G110" s="4">
        <v>-5123.18</v>
      </c>
      <c r="H110" s="4">
        <v>-0.5</v>
      </c>
    </row>
    <row r="111" spans="2:8">
      <c r="B111" s="1" t="s">
        <v>3353</v>
      </c>
      <c r="C111" s="9" t="s">
        <v>1841</v>
      </c>
      <c r="D111" s="1" t="s">
        <v>2089</v>
      </c>
      <c r="E111" s="1" t="s">
        <v>2091</v>
      </c>
      <c r="F111" s="4">
        <v>-243600</v>
      </c>
      <c r="G111" s="4">
        <v>-5727.04</v>
      </c>
      <c r="H111" s="4">
        <v>-0.56000000000000005</v>
      </c>
    </row>
    <row r="112" spans="2:8">
      <c r="B112" s="1" t="s">
        <v>3245</v>
      </c>
      <c r="C112" s="9" t="s">
        <v>1841</v>
      </c>
      <c r="D112" s="1" t="s">
        <v>2077</v>
      </c>
      <c r="E112" s="1" t="s">
        <v>2145</v>
      </c>
      <c r="F112" s="4">
        <v>-763500</v>
      </c>
      <c r="G112" s="4">
        <v>-6400.42</v>
      </c>
      <c r="H112" s="4">
        <v>-0.63</v>
      </c>
    </row>
    <row r="113" spans="2:9">
      <c r="B113" s="1" t="s">
        <v>3412</v>
      </c>
      <c r="C113" s="9" t="s">
        <v>1841</v>
      </c>
      <c r="D113" s="1" t="s">
        <v>2366</v>
      </c>
      <c r="E113" s="1" t="s">
        <v>2367</v>
      </c>
      <c r="F113" s="4">
        <v>-1107400</v>
      </c>
      <c r="G113" s="4">
        <v>-6935.09</v>
      </c>
      <c r="H113" s="4">
        <v>-0.68</v>
      </c>
    </row>
    <row r="114" spans="2:9">
      <c r="B114" s="1" t="s">
        <v>3250</v>
      </c>
      <c r="C114" s="9" t="s">
        <v>1841</v>
      </c>
      <c r="D114" s="1" t="s">
        <v>2077</v>
      </c>
      <c r="E114" s="1" t="s">
        <v>2087</v>
      </c>
      <c r="F114" s="4">
        <v>-614375</v>
      </c>
      <c r="G114" s="4">
        <v>-7315.36</v>
      </c>
      <c r="H114" s="4">
        <v>-0.72</v>
      </c>
    </row>
    <row r="115" spans="2:9">
      <c r="B115" s="1" t="s">
        <v>3348</v>
      </c>
      <c r="C115" s="9" t="s">
        <v>1841</v>
      </c>
      <c r="D115" s="1" t="s">
        <v>2083</v>
      </c>
      <c r="E115" s="1" t="s">
        <v>2084</v>
      </c>
      <c r="F115" s="4">
        <v>-531600</v>
      </c>
      <c r="G115" s="4">
        <v>-7998.45</v>
      </c>
      <c r="H115" s="4">
        <v>-0.79</v>
      </c>
    </row>
    <row r="116" spans="2:9">
      <c r="B116" s="1" t="s">
        <v>1331</v>
      </c>
      <c r="C116" s="9" t="s">
        <v>1841</v>
      </c>
      <c r="D116" s="1" t="s">
        <v>2077</v>
      </c>
      <c r="E116" s="1" t="s">
        <v>1205</v>
      </c>
      <c r="F116" s="4">
        <v>-1118250</v>
      </c>
      <c r="G116" s="4">
        <v>-8775.4699999999993</v>
      </c>
      <c r="H116" s="4">
        <v>-0.86</v>
      </c>
    </row>
    <row r="117" spans="2:9">
      <c r="B117" s="1" t="s">
        <v>3413</v>
      </c>
      <c r="C117" s="9" t="s">
        <v>1841</v>
      </c>
      <c r="D117" s="1" t="s">
        <v>2160</v>
      </c>
      <c r="E117" s="1" t="s">
        <v>1071</v>
      </c>
      <c r="F117" s="4">
        <v>-1456950</v>
      </c>
      <c r="G117" s="4">
        <v>-9859.91</v>
      </c>
      <c r="H117" s="4">
        <v>-0.97</v>
      </c>
    </row>
    <row r="118" spans="2:9">
      <c r="B118" s="1" t="s">
        <v>3414</v>
      </c>
      <c r="C118" s="9" t="s">
        <v>1841</v>
      </c>
      <c r="D118" s="1" t="s">
        <v>2286</v>
      </c>
      <c r="E118" s="1" t="s">
        <v>1019</v>
      </c>
      <c r="F118" s="4">
        <v>-336525</v>
      </c>
      <c r="G118" s="4">
        <v>-9893.16</v>
      </c>
      <c r="H118" s="4">
        <v>-0.97</v>
      </c>
    </row>
    <row r="119" spans="2:9">
      <c r="B119" s="1" t="s">
        <v>3252</v>
      </c>
      <c r="C119" s="9" t="s">
        <v>1841</v>
      </c>
      <c r="D119" s="1" t="s">
        <v>2098</v>
      </c>
      <c r="E119" s="1" t="s">
        <v>1026</v>
      </c>
      <c r="F119" s="4">
        <v>-682500</v>
      </c>
      <c r="G119" s="4">
        <v>-10630.62</v>
      </c>
      <c r="H119" s="4">
        <v>-1.05</v>
      </c>
    </row>
    <row r="120" spans="2:9">
      <c r="B120" s="1" t="s">
        <v>3255</v>
      </c>
      <c r="C120" s="9" t="s">
        <v>1841</v>
      </c>
      <c r="D120" s="1" t="s">
        <v>2077</v>
      </c>
      <c r="E120" s="1" t="s">
        <v>2081</v>
      </c>
      <c r="F120" s="4">
        <v>-932400</v>
      </c>
      <c r="G120" s="4">
        <v>-13365.02</v>
      </c>
      <c r="H120" s="4">
        <v>-1.32</v>
      </c>
    </row>
    <row r="121" spans="2:9">
      <c r="B121" s="1" t="s">
        <v>836</v>
      </c>
      <c r="C121" s="9" t="s">
        <v>1841</v>
      </c>
      <c r="F121" s="4">
        <v>-107250</v>
      </c>
      <c r="G121" s="4">
        <v>-26188.73</v>
      </c>
      <c r="H121" s="4">
        <v>-2.58</v>
      </c>
    </row>
    <row r="122" spans="2:9" ht="13">
      <c r="B122" s="10" t="s">
        <v>1835</v>
      </c>
      <c r="C122" s="11" t="s">
        <v>1836</v>
      </c>
      <c r="D122" s="10" t="s">
        <v>1837</v>
      </c>
      <c r="E122" s="10" t="s">
        <v>1838</v>
      </c>
      <c r="F122" s="13" t="s">
        <v>1848</v>
      </c>
      <c r="G122" s="13" t="s">
        <v>1849</v>
      </c>
      <c r="H122" s="13" t="s">
        <v>1850</v>
      </c>
      <c r="I122" s="2" t="s">
        <v>1851</v>
      </c>
    </row>
    <row r="123" spans="2:9" ht="13">
      <c r="B123" s="2" t="s">
        <v>1839</v>
      </c>
    </row>
    <row r="124" spans="2:9" ht="13">
      <c r="B124" s="2" t="s">
        <v>2158</v>
      </c>
    </row>
    <row r="125" spans="2:9">
      <c r="B125" s="1" t="s">
        <v>837</v>
      </c>
      <c r="C125" s="9" t="s">
        <v>1841</v>
      </c>
      <c r="D125" s="1" t="s">
        <v>2142</v>
      </c>
      <c r="E125" s="1" t="s">
        <v>838</v>
      </c>
      <c r="F125" s="4">
        <v>5000000</v>
      </c>
      <c r="G125" s="4">
        <v>7400</v>
      </c>
      <c r="H125" s="4">
        <v>0.73</v>
      </c>
    </row>
    <row r="126" spans="2:9">
      <c r="B126" s="1" t="s">
        <v>2159</v>
      </c>
      <c r="C126" s="9" t="s">
        <v>1841</v>
      </c>
      <c r="D126" s="1" t="s">
        <v>2160</v>
      </c>
      <c r="E126" s="1" t="s">
        <v>2161</v>
      </c>
      <c r="F126" s="4">
        <v>2379969</v>
      </c>
      <c r="G126" s="4">
        <v>6888.82</v>
      </c>
      <c r="H126" s="4">
        <v>0.68</v>
      </c>
    </row>
    <row r="127" spans="2:9">
      <c r="B127" s="1" t="s">
        <v>839</v>
      </c>
      <c r="C127" s="9" t="s">
        <v>1841</v>
      </c>
      <c r="D127" s="1" t="s">
        <v>2160</v>
      </c>
      <c r="E127" s="1" t="s">
        <v>840</v>
      </c>
      <c r="F127" s="4">
        <v>4710145</v>
      </c>
      <c r="G127" s="4">
        <v>6106.7</v>
      </c>
      <c r="H127" s="4">
        <v>0.6</v>
      </c>
    </row>
    <row r="128" spans="2:9" ht="13">
      <c r="B128" s="2" t="s">
        <v>1844</v>
      </c>
      <c r="C128" s="12"/>
      <c r="D128" s="2"/>
      <c r="E128" s="2"/>
      <c r="F128" s="14"/>
      <c r="G128" s="14">
        <f>SUM(G12:G85)+SUM(G125:G127)</f>
        <v>694928.47000000009</v>
      </c>
      <c r="H128" s="14">
        <f>SUM(H12:H85)+SUM(H125:H127)</f>
        <v>68.44</v>
      </c>
    </row>
    <row r="129" spans="2:8" ht="13">
      <c r="B129" s="2" t="s">
        <v>1192</v>
      </c>
    </row>
    <row r="130" spans="2:8">
      <c r="B130" s="1" t="s">
        <v>1699</v>
      </c>
      <c r="C130" s="9" t="s">
        <v>1841</v>
      </c>
      <c r="D130" s="1" t="s">
        <v>1842</v>
      </c>
      <c r="E130" s="1" t="s">
        <v>1529</v>
      </c>
      <c r="F130" s="4">
        <v>42248314.314000003</v>
      </c>
      <c r="G130" s="4">
        <v>5304.87</v>
      </c>
      <c r="H130" s="4">
        <v>0.52</v>
      </c>
    </row>
    <row r="131" spans="2:8">
      <c r="B131" s="1" t="s">
        <v>1709</v>
      </c>
      <c r="C131" s="9" t="s">
        <v>1841</v>
      </c>
      <c r="D131" s="1" t="s">
        <v>1842</v>
      </c>
      <c r="E131" s="1" t="s">
        <v>841</v>
      </c>
      <c r="F131" s="4">
        <v>14999250.037</v>
      </c>
      <c r="G131" s="4">
        <v>1781.91</v>
      </c>
      <c r="H131" s="4">
        <v>0.18</v>
      </c>
    </row>
    <row r="132" spans="2:8" ht="13">
      <c r="B132" s="2" t="s">
        <v>1844</v>
      </c>
      <c r="C132" s="12"/>
      <c r="D132" s="2"/>
      <c r="E132" s="2"/>
      <c r="F132" s="14"/>
      <c r="G132" s="14">
        <f>SUM(G129:G131)</f>
        <v>7086.78</v>
      </c>
      <c r="H132" s="14">
        <f>SUM(H129:H131)</f>
        <v>0.7</v>
      </c>
    </row>
    <row r="133" spans="2:8" ht="13">
      <c r="B133" s="10" t="s">
        <v>1835</v>
      </c>
      <c r="C133" s="11" t="s">
        <v>1836</v>
      </c>
      <c r="D133" s="10" t="s">
        <v>1946</v>
      </c>
      <c r="E133" s="10" t="s">
        <v>1838</v>
      </c>
      <c r="F133" s="13" t="s">
        <v>1848</v>
      </c>
      <c r="G133" s="13" t="s">
        <v>1849</v>
      </c>
      <c r="H133" s="13" t="s">
        <v>1850</v>
      </c>
    </row>
    <row r="134" spans="2:8" ht="13">
      <c r="B134" s="2" t="s">
        <v>1947</v>
      </c>
    </row>
    <row r="135" spans="2:8" ht="13">
      <c r="B135" s="2" t="s">
        <v>1840</v>
      </c>
    </row>
    <row r="136" spans="2:8" ht="13">
      <c r="B136" s="2" t="s">
        <v>1948</v>
      </c>
    </row>
    <row r="137" spans="2:8">
      <c r="B137" s="1" t="s">
        <v>2908</v>
      </c>
      <c r="C137" s="9">
        <v>5.98</v>
      </c>
      <c r="D137" s="1" t="s">
        <v>1950</v>
      </c>
      <c r="E137" s="1" t="s">
        <v>1338</v>
      </c>
      <c r="F137" s="4">
        <v>16000000</v>
      </c>
      <c r="G137" s="4">
        <v>15949.09</v>
      </c>
      <c r="H137" s="4">
        <v>1.57</v>
      </c>
    </row>
    <row r="138" spans="2:8">
      <c r="B138" s="1" t="s">
        <v>2911</v>
      </c>
      <c r="C138" s="9">
        <v>6.78</v>
      </c>
      <c r="D138" s="1" t="s">
        <v>1950</v>
      </c>
      <c r="E138" s="1" t="s">
        <v>1531</v>
      </c>
      <c r="F138" s="4">
        <v>15000000</v>
      </c>
      <c r="G138" s="4">
        <v>15586.19</v>
      </c>
      <c r="H138" s="4">
        <v>1.53</v>
      </c>
    </row>
    <row r="139" spans="2:8">
      <c r="B139" s="1" t="s">
        <v>842</v>
      </c>
      <c r="C139" s="9">
        <v>6.25</v>
      </c>
      <c r="D139" s="1" t="s">
        <v>1950</v>
      </c>
      <c r="E139" s="1" t="s">
        <v>843</v>
      </c>
      <c r="F139" s="4">
        <v>15000000</v>
      </c>
      <c r="G139" s="4">
        <v>15237.44</v>
      </c>
      <c r="H139" s="4">
        <v>1.5</v>
      </c>
    </row>
    <row r="140" spans="2:8">
      <c r="B140" s="1" t="s">
        <v>2758</v>
      </c>
      <c r="C140" s="9">
        <v>6.81</v>
      </c>
      <c r="D140" s="1" t="s">
        <v>1950</v>
      </c>
      <c r="E140" s="1" t="s">
        <v>845</v>
      </c>
      <c r="F140" s="4">
        <v>10000000</v>
      </c>
      <c r="G140" s="4">
        <v>10720.03</v>
      </c>
      <c r="H140" s="4">
        <v>1.06</v>
      </c>
    </row>
    <row r="141" spans="2:8">
      <c r="B141" s="1" t="s">
        <v>2909</v>
      </c>
      <c r="C141" s="9">
        <v>6.01</v>
      </c>
      <c r="D141" s="1" t="s">
        <v>1950</v>
      </c>
      <c r="E141" s="1" t="s">
        <v>1685</v>
      </c>
      <c r="F141" s="4">
        <v>8000000</v>
      </c>
      <c r="G141" s="4">
        <v>7967.94</v>
      </c>
      <c r="H141" s="4">
        <v>0.78</v>
      </c>
    </row>
    <row r="142" spans="2:8">
      <c r="B142" s="1" t="s">
        <v>2914</v>
      </c>
      <c r="C142" s="9">
        <v>6.13</v>
      </c>
      <c r="D142" s="1" t="s">
        <v>1950</v>
      </c>
      <c r="E142" s="1" t="s">
        <v>1537</v>
      </c>
      <c r="F142" s="4">
        <v>7500000</v>
      </c>
      <c r="G142" s="4">
        <v>7913.08</v>
      </c>
      <c r="H142" s="4">
        <v>0.78</v>
      </c>
    </row>
    <row r="143" spans="2:8">
      <c r="B143" s="1" t="s">
        <v>2453</v>
      </c>
      <c r="C143" s="9">
        <v>5.85</v>
      </c>
      <c r="D143" s="1" t="s">
        <v>1950</v>
      </c>
      <c r="E143" s="1" t="s">
        <v>1951</v>
      </c>
      <c r="F143" s="4">
        <v>6500000</v>
      </c>
      <c r="G143" s="4">
        <v>6493.71</v>
      </c>
      <c r="H143" s="4">
        <v>0.64</v>
      </c>
    </row>
    <row r="144" spans="2:8">
      <c r="B144" s="1" t="s">
        <v>2912</v>
      </c>
      <c r="C144" s="9">
        <v>6.37</v>
      </c>
      <c r="D144" s="1" t="s">
        <v>1950</v>
      </c>
      <c r="E144" s="1" t="s">
        <v>1336</v>
      </c>
      <c r="F144" s="4">
        <v>5000000</v>
      </c>
      <c r="G144" s="4">
        <v>5246.73</v>
      </c>
      <c r="H144" s="4">
        <v>0.52</v>
      </c>
    </row>
    <row r="145" spans="2:8">
      <c r="B145" s="1" t="s">
        <v>846</v>
      </c>
      <c r="C145" s="9">
        <v>6.64</v>
      </c>
      <c r="D145" s="1" t="s">
        <v>1950</v>
      </c>
      <c r="E145" s="1" t="s">
        <v>847</v>
      </c>
      <c r="F145" s="4">
        <v>5000000</v>
      </c>
      <c r="G145" s="4">
        <v>5189.9799999999996</v>
      </c>
      <c r="H145" s="4">
        <v>0.51</v>
      </c>
    </row>
    <row r="146" spans="2:8">
      <c r="B146" s="1" t="s">
        <v>2304</v>
      </c>
      <c r="C146" s="9">
        <v>6.36</v>
      </c>
      <c r="D146" s="1" t="s">
        <v>1950</v>
      </c>
      <c r="E146" s="1" t="s">
        <v>2305</v>
      </c>
      <c r="F146" s="4">
        <v>5000000</v>
      </c>
      <c r="G146" s="4">
        <v>5151</v>
      </c>
      <c r="H146" s="4">
        <v>0.51</v>
      </c>
    </row>
    <row r="147" spans="2:8">
      <c r="B147" s="1" t="s">
        <v>2913</v>
      </c>
      <c r="C147" s="9">
        <v>6.35</v>
      </c>
      <c r="D147" s="1" t="s">
        <v>1950</v>
      </c>
      <c r="E147" s="1" t="s">
        <v>1342</v>
      </c>
      <c r="F147" s="4">
        <v>3500000</v>
      </c>
      <c r="G147" s="4">
        <v>3684.29</v>
      </c>
      <c r="H147" s="4">
        <v>0.36</v>
      </c>
    </row>
    <row r="148" spans="2:8">
      <c r="B148" s="1" t="s">
        <v>848</v>
      </c>
      <c r="C148" s="9">
        <v>6.48</v>
      </c>
      <c r="D148" s="1" t="s">
        <v>1950</v>
      </c>
      <c r="E148" s="1" t="s">
        <v>849</v>
      </c>
      <c r="F148" s="4">
        <v>2500000</v>
      </c>
      <c r="G148" s="4">
        <v>2619.63</v>
      </c>
      <c r="H148" s="4">
        <v>0.26</v>
      </c>
    </row>
    <row r="149" spans="2:8">
      <c r="B149" s="1" t="s">
        <v>850</v>
      </c>
      <c r="C149" s="9">
        <v>6.79</v>
      </c>
      <c r="D149" s="1" t="s">
        <v>1950</v>
      </c>
      <c r="E149" s="1" t="s">
        <v>851</v>
      </c>
      <c r="F149" s="4">
        <v>2500000</v>
      </c>
      <c r="G149" s="4">
        <v>2535.9899999999998</v>
      </c>
      <c r="H149" s="4">
        <v>0.25</v>
      </c>
    </row>
    <row r="150" spans="2:8">
      <c r="B150" s="1" t="s">
        <v>852</v>
      </c>
      <c r="C150" s="9">
        <v>6.59</v>
      </c>
      <c r="D150" s="1" t="s">
        <v>1950</v>
      </c>
      <c r="E150" s="1" t="s">
        <v>853</v>
      </c>
      <c r="F150" s="4">
        <v>2500000</v>
      </c>
      <c r="G150" s="4">
        <v>2492.77</v>
      </c>
      <c r="H150" s="4">
        <v>0.25</v>
      </c>
    </row>
    <row r="151" spans="2:8">
      <c r="B151" s="1" t="s">
        <v>2907</v>
      </c>
      <c r="C151" s="9">
        <v>5.97</v>
      </c>
      <c r="D151" s="1" t="s">
        <v>1950</v>
      </c>
      <c r="E151" s="1" t="s">
        <v>854</v>
      </c>
      <c r="F151" s="4">
        <v>2500000</v>
      </c>
      <c r="G151" s="4">
        <v>2489.61</v>
      </c>
      <c r="H151" s="4">
        <v>0.25</v>
      </c>
    </row>
    <row r="152" spans="2:8">
      <c r="B152" s="1" t="s">
        <v>855</v>
      </c>
      <c r="C152" s="9">
        <v>6.34</v>
      </c>
      <c r="D152" s="1" t="s">
        <v>1950</v>
      </c>
      <c r="E152" s="1" t="s">
        <v>856</v>
      </c>
      <c r="F152" s="4">
        <v>2000000</v>
      </c>
      <c r="G152" s="4">
        <v>2137.6</v>
      </c>
      <c r="H152" s="4">
        <v>0.21</v>
      </c>
    </row>
    <row r="153" spans="2:8">
      <c r="B153" s="1" t="s">
        <v>857</v>
      </c>
      <c r="C153" s="9">
        <v>6.29</v>
      </c>
      <c r="D153" s="1" t="s">
        <v>1950</v>
      </c>
      <c r="E153" s="1" t="s">
        <v>858</v>
      </c>
      <c r="F153" s="4">
        <v>500000</v>
      </c>
      <c r="G153" s="4">
        <v>518.79999999999995</v>
      </c>
      <c r="H153" s="4">
        <v>0.05</v>
      </c>
    </row>
    <row r="154" spans="2:8">
      <c r="B154" s="1" t="s">
        <v>859</v>
      </c>
      <c r="C154" s="9">
        <v>6.59</v>
      </c>
      <c r="D154" s="1" t="s">
        <v>1950</v>
      </c>
      <c r="E154" s="1" t="s">
        <v>860</v>
      </c>
      <c r="F154" s="4">
        <v>500000</v>
      </c>
      <c r="G154" s="4">
        <v>508.97</v>
      </c>
      <c r="H154" s="4">
        <v>0.05</v>
      </c>
    </row>
    <row r="155" spans="2:8">
      <c r="B155" s="1" t="s">
        <v>2910</v>
      </c>
      <c r="C155" s="9">
        <v>5.98</v>
      </c>
      <c r="D155" s="1" t="s">
        <v>1950</v>
      </c>
      <c r="E155" s="1" t="s">
        <v>862</v>
      </c>
      <c r="F155" s="4">
        <v>500000</v>
      </c>
      <c r="G155" s="4">
        <v>506.24</v>
      </c>
      <c r="H155" s="4">
        <v>0.05</v>
      </c>
    </row>
    <row r="156" spans="2:8">
      <c r="B156" s="1" t="s">
        <v>863</v>
      </c>
      <c r="C156" s="9">
        <v>6.71</v>
      </c>
      <c r="D156" s="1" t="s">
        <v>1950</v>
      </c>
      <c r="E156" s="1" t="s">
        <v>864</v>
      </c>
      <c r="F156" s="4">
        <v>14900</v>
      </c>
      <c r="G156" s="4">
        <v>15.97</v>
      </c>
      <c r="H156" s="4">
        <v>0</v>
      </c>
    </row>
    <row r="157" spans="2:8">
      <c r="B157" s="1" t="s">
        <v>865</v>
      </c>
      <c r="C157" s="9">
        <v>6.76</v>
      </c>
      <c r="D157" s="1" t="s">
        <v>1950</v>
      </c>
      <c r="E157" s="1" t="s">
        <v>866</v>
      </c>
      <c r="F157" s="4">
        <v>3400</v>
      </c>
      <c r="G157" s="4">
        <v>3.64</v>
      </c>
      <c r="H157" s="4">
        <v>0</v>
      </c>
    </row>
    <row r="158" spans="2:8">
      <c r="B158" s="1" t="s">
        <v>1361</v>
      </c>
      <c r="C158" s="9">
        <v>6.15</v>
      </c>
      <c r="D158" s="1" t="s">
        <v>1950</v>
      </c>
      <c r="E158" s="1" t="s">
        <v>1362</v>
      </c>
      <c r="F158" s="4">
        <v>1700</v>
      </c>
      <c r="G158" s="4">
        <v>1.67</v>
      </c>
      <c r="H158" s="4">
        <v>0</v>
      </c>
    </row>
    <row r="159" spans="2:8" ht="13">
      <c r="B159" s="2" t="s">
        <v>1953</v>
      </c>
      <c r="C159" s="12"/>
      <c r="D159" s="2"/>
      <c r="E159" s="2"/>
      <c r="F159" s="14"/>
      <c r="G159" s="14">
        <f>SUM(G133:G158)</f>
        <v>112970.37000000002</v>
      </c>
      <c r="H159" s="14">
        <f>SUM(H133:H158)</f>
        <v>11.130000000000003</v>
      </c>
    </row>
    <row r="160" spans="2:8" ht="13">
      <c r="B160" s="2" t="s">
        <v>867</v>
      </c>
    </row>
    <row r="161" spans="2:8">
      <c r="B161" s="1" t="s">
        <v>2557</v>
      </c>
      <c r="C161" s="9">
        <v>7.04</v>
      </c>
      <c r="D161" s="1" t="s">
        <v>2319</v>
      </c>
      <c r="E161" s="1" t="s">
        <v>868</v>
      </c>
      <c r="F161" s="4">
        <v>750</v>
      </c>
      <c r="G161" s="4">
        <v>7524.17</v>
      </c>
      <c r="H161" s="4">
        <v>0.74</v>
      </c>
    </row>
    <row r="162" spans="2:8">
      <c r="B162" s="1" t="s">
        <v>2782</v>
      </c>
      <c r="C162" s="9">
        <v>7.51</v>
      </c>
      <c r="D162" s="1" t="s">
        <v>2324</v>
      </c>
      <c r="E162" s="1" t="s">
        <v>869</v>
      </c>
      <c r="F162" s="4">
        <v>6000</v>
      </c>
      <c r="G162" s="4">
        <v>6054.82</v>
      </c>
      <c r="H162" s="4">
        <v>0.6</v>
      </c>
    </row>
    <row r="163" spans="2:8">
      <c r="B163" s="1" t="s">
        <v>870</v>
      </c>
      <c r="C163" s="9">
        <v>6.89</v>
      </c>
      <c r="D163" s="1" t="s">
        <v>2319</v>
      </c>
      <c r="E163" s="1" t="s">
        <v>871</v>
      </c>
      <c r="F163" s="4">
        <v>6000</v>
      </c>
      <c r="G163" s="4">
        <v>6030.86</v>
      </c>
      <c r="H163" s="4">
        <v>0.59</v>
      </c>
    </row>
    <row r="164" spans="2:8">
      <c r="B164" s="1" t="s">
        <v>1367</v>
      </c>
      <c r="C164" s="9">
        <v>7.4</v>
      </c>
      <c r="D164" s="1" t="s">
        <v>2322</v>
      </c>
      <c r="E164" s="1" t="s">
        <v>1368</v>
      </c>
      <c r="F164" s="4">
        <v>6000</v>
      </c>
      <c r="G164" s="4">
        <v>5750.27</v>
      </c>
      <c r="H164" s="4">
        <v>0.56999999999999995</v>
      </c>
    </row>
    <row r="165" spans="2:8">
      <c r="B165" s="1" t="s">
        <v>2552</v>
      </c>
      <c r="C165" s="9">
        <v>6.98</v>
      </c>
      <c r="D165" s="1" t="s">
        <v>2319</v>
      </c>
      <c r="E165" s="1" t="s">
        <v>872</v>
      </c>
      <c r="F165" s="4">
        <v>550</v>
      </c>
      <c r="G165" s="4">
        <v>5518.63</v>
      </c>
      <c r="H165" s="4">
        <v>0.54</v>
      </c>
    </row>
    <row r="166" spans="2:8">
      <c r="B166" s="1" t="s">
        <v>3415</v>
      </c>
      <c r="C166" s="9">
        <v>7.13</v>
      </c>
      <c r="D166" s="1" t="s">
        <v>2319</v>
      </c>
      <c r="E166" s="1" t="s">
        <v>873</v>
      </c>
      <c r="F166" s="4">
        <v>5000</v>
      </c>
      <c r="G166" s="4">
        <v>5045.6499999999996</v>
      </c>
      <c r="H166" s="4">
        <v>0.5</v>
      </c>
    </row>
    <row r="167" spans="2:8">
      <c r="B167" s="1" t="s">
        <v>3416</v>
      </c>
      <c r="C167" s="9">
        <v>7.57</v>
      </c>
      <c r="D167" s="1" t="s">
        <v>1574</v>
      </c>
      <c r="E167" s="1" t="s">
        <v>874</v>
      </c>
      <c r="F167" s="4">
        <v>4000</v>
      </c>
      <c r="G167" s="4">
        <v>4079.93</v>
      </c>
      <c r="H167" s="4">
        <v>0.4</v>
      </c>
    </row>
    <row r="168" spans="2:8">
      <c r="B168" s="1" t="s">
        <v>3417</v>
      </c>
      <c r="C168" s="9">
        <v>7.46</v>
      </c>
      <c r="D168" s="1" t="s">
        <v>1574</v>
      </c>
      <c r="E168" s="1" t="s">
        <v>875</v>
      </c>
      <c r="F168" s="4">
        <v>4000</v>
      </c>
      <c r="G168" s="4">
        <v>4056.82</v>
      </c>
      <c r="H168" s="4">
        <v>0.4</v>
      </c>
    </row>
    <row r="169" spans="2:8">
      <c r="B169" s="1" t="s">
        <v>3418</v>
      </c>
      <c r="C169" s="9">
        <v>8.15</v>
      </c>
      <c r="D169" s="1" t="s">
        <v>2324</v>
      </c>
      <c r="E169" s="1" t="s">
        <v>876</v>
      </c>
      <c r="F169" s="4">
        <v>3000</v>
      </c>
      <c r="G169" s="4">
        <v>3045.44</v>
      </c>
      <c r="H169" s="4">
        <v>0.3</v>
      </c>
    </row>
    <row r="170" spans="2:8">
      <c r="B170" s="1" t="s">
        <v>3419</v>
      </c>
      <c r="C170" s="9">
        <v>7.59</v>
      </c>
      <c r="D170" s="1" t="s">
        <v>1574</v>
      </c>
      <c r="E170" s="1" t="s">
        <v>877</v>
      </c>
      <c r="F170" s="4">
        <v>2500</v>
      </c>
      <c r="G170" s="4">
        <v>2525.0100000000002</v>
      </c>
      <c r="H170" s="4">
        <v>0.25</v>
      </c>
    </row>
    <row r="171" spans="2:8">
      <c r="B171" s="1" t="s">
        <v>3420</v>
      </c>
      <c r="C171" s="9">
        <v>8.43</v>
      </c>
      <c r="D171" s="1" t="s">
        <v>2324</v>
      </c>
      <c r="E171" s="1" t="s">
        <v>878</v>
      </c>
      <c r="F171" s="4">
        <v>2500</v>
      </c>
      <c r="G171" s="4">
        <v>2516.1999999999998</v>
      </c>
      <c r="H171" s="4">
        <v>0.25</v>
      </c>
    </row>
    <row r="172" spans="2:8">
      <c r="B172" s="1" t="s">
        <v>3421</v>
      </c>
      <c r="C172" s="9">
        <v>6.81</v>
      </c>
      <c r="D172" s="1" t="s">
        <v>2319</v>
      </c>
      <c r="E172" s="1" t="s">
        <v>879</v>
      </c>
      <c r="F172" s="4">
        <v>250</v>
      </c>
      <c r="G172" s="4">
        <v>2483.12</v>
      </c>
      <c r="H172" s="4">
        <v>0.24</v>
      </c>
    </row>
    <row r="173" spans="2:8">
      <c r="B173" s="1" t="s">
        <v>3422</v>
      </c>
      <c r="C173" s="9">
        <v>7.01</v>
      </c>
      <c r="D173" s="1" t="s">
        <v>2319</v>
      </c>
      <c r="E173" s="1" t="s">
        <v>880</v>
      </c>
      <c r="F173" s="4">
        <v>200</v>
      </c>
      <c r="G173" s="4">
        <v>2469.44</v>
      </c>
      <c r="H173" s="4">
        <v>0.24</v>
      </c>
    </row>
    <row r="174" spans="2:8">
      <c r="B174" s="1" t="s">
        <v>3423</v>
      </c>
      <c r="C174" s="9">
        <v>8.68</v>
      </c>
      <c r="D174" s="1" t="s">
        <v>1574</v>
      </c>
      <c r="E174" s="1" t="s">
        <v>881</v>
      </c>
      <c r="F174" s="4">
        <v>2000</v>
      </c>
      <c r="G174" s="4">
        <v>2029.24</v>
      </c>
      <c r="H174" s="4">
        <v>0.2</v>
      </c>
    </row>
    <row r="175" spans="2:8">
      <c r="B175" s="1" t="s">
        <v>3424</v>
      </c>
      <c r="C175" s="9">
        <v>7.87</v>
      </c>
      <c r="D175" s="1" t="s">
        <v>882</v>
      </c>
      <c r="E175" s="1" t="s">
        <v>883</v>
      </c>
      <c r="F175" s="4">
        <v>2000</v>
      </c>
      <c r="G175" s="4">
        <v>2018.86</v>
      </c>
      <c r="H175" s="4">
        <v>0.2</v>
      </c>
    </row>
    <row r="176" spans="2:8">
      <c r="B176" s="1" t="s">
        <v>884</v>
      </c>
      <c r="C176" s="9">
        <v>7.47</v>
      </c>
      <c r="D176" s="1" t="s">
        <v>2319</v>
      </c>
      <c r="E176" s="1" t="s">
        <v>885</v>
      </c>
      <c r="F176" s="4">
        <v>1000</v>
      </c>
      <c r="G176" s="4">
        <v>999.66</v>
      </c>
      <c r="H176" s="4">
        <v>0.1</v>
      </c>
    </row>
    <row r="177" spans="2:8">
      <c r="B177" s="1" t="s">
        <v>3425</v>
      </c>
      <c r="C177" s="9">
        <v>6.68</v>
      </c>
      <c r="D177" s="1" t="s">
        <v>2322</v>
      </c>
      <c r="E177" s="1" t="s">
        <v>886</v>
      </c>
      <c r="F177" s="4">
        <v>250</v>
      </c>
      <c r="G177" s="4">
        <v>505.37</v>
      </c>
      <c r="H177" s="4">
        <v>0.05</v>
      </c>
    </row>
    <row r="178" spans="2:8">
      <c r="B178" s="1" t="s">
        <v>3426</v>
      </c>
      <c r="C178" s="9">
        <v>7.03</v>
      </c>
      <c r="D178" s="1" t="s">
        <v>2319</v>
      </c>
      <c r="E178" s="1" t="s">
        <v>887</v>
      </c>
      <c r="F178" s="4">
        <v>50</v>
      </c>
      <c r="G178" s="4">
        <v>499.76</v>
      </c>
      <c r="H178" s="4">
        <v>0.05</v>
      </c>
    </row>
    <row r="179" spans="2:8">
      <c r="B179" s="1" t="s">
        <v>888</v>
      </c>
      <c r="C179" s="9">
        <v>6.79</v>
      </c>
      <c r="D179" s="1" t="s">
        <v>2319</v>
      </c>
      <c r="E179" s="1" t="s">
        <v>889</v>
      </c>
      <c r="F179" s="4">
        <v>275</v>
      </c>
      <c r="G179" s="4">
        <v>278.55</v>
      </c>
      <c r="H179" s="4">
        <v>0.03</v>
      </c>
    </row>
    <row r="180" spans="2:8" ht="13">
      <c r="B180" s="2" t="s">
        <v>2327</v>
      </c>
      <c r="C180" s="12"/>
      <c r="D180" s="2"/>
      <c r="E180" s="2"/>
      <c r="F180" s="14"/>
      <c r="G180" s="14">
        <f>SUM(G160:G179)</f>
        <v>63431.800000000017</v>
      </c>
      <c r="H180" s="14">
        <f>SUM(H160:H179)</f>
        <v>6.25</v>
      </c>
    </row>
    <row r="181" spans="2:8" ht="13">
      <c r="B181" s="2" t="s">
        <v>1589</v>
      </c>
    </row>
    <row r="182" spans="2:8">
      <c r="B182" s="1" t="s">
        <v>890</v>
      </c>
      <c r="C182" s="9">
        <v>8.73</v>
      </c>
      <c r="D182" s="1" t="s">
        <v>1591</v>
      </c>
      <c r="E182" s="1" t="s">
        <v>891</v>
      </c>
      <c r="F182" s="4">
        <v>1000000000</v>
      </c>
      <c r="G182" s="4">
        <v>7612</v>
      </c>
      <c r="H182" s="4">
        <v>0.75</v>
      </c>
    </row>
    <row r="183" spans="2:8">
      <c r="B183" s="1" t="s">
        <v>1590</v>
      </c>
      <c r="C183" s="9">
        <v>8.84</v>
      </c>
      <c r="D183" s="1" t="s">
        <v>1591</v>
      </c>
      <c r="E183" s="1" t="s">
        <v>1592</v>
      </c>
      <c r="F183" s="4">
        <v>450000000</v>
      </c>
      <c r="G183" s="4">
        <v>4508.1000000000004</v>
      </c>
      <c r="H183" s="4">
        <v>0.44</v>
      </c>
    </row>
    <row r="184" spans="2:8">
      <c r="B184" s="1" t="s">
        <v>892</v>
      </c>
      <c r="C184" s="9">
        <v>7.92</v>
      </c>
      <c r="D184" s="1" t="s">
        <v>893</v>
      </c>
      <c r="E184" s="1" t="s">
        <v>894</v>
      </c>
      <c r="F184" s="4">
        <v>46</v>
      </c>
      <c r="G184" s="4">
        <v>4477.3500000000004</v>
      </c>
      <c r="H184" s="4">
        <v>0.44</v>
      </c>
    </row>
    <row r="185" spans="2:8">
      <c r="B185" s="1" t="s">
        <v>895</v>
      </c>
      <c r="C185" s="9">
        <v>7.7</v>
      </c>
      <c r="D185" s="1" t="s">
        <v>1591</v>
      </c>
      <c r="E185" s="1" t="s">
        <v>896</v>
      </c>
      <c r="F185" s="4">
        <v>16</v>
      </c>
      <c r="G185" s="4">
        <v>1209.17</v>
      </c>
      <c r="H185" s="4">
        <v>0.12</v>
      </c>
    </row>
    <row r="186" spans="2:8">
      <c r="B186" s="1" t="s">
        <v>897</v>
      </c>
      <c r="C186" s="9">
        <v>8.01</v>
      </c>
      <c r="D186" s="1" t="s">
        <v>1591</v>
      </c>
      <c r="E186" s="1" t="s">
        <v>898</v>
      </c>
      <c r="F186" s="4">
        <v>7</v>
      </c>
      <c r="G186" s="4">
        <v>694.53</v>
      </c>
      <c r="H186" s="4">
        <v>7.0000000000000007E-2</v>
      </c>
    </row>
    <row r="187" spans="2:8" ht="13">
      <c r="B187" s="2" t="s">
        <v>1593</v>
      </c>
      <c r="C187" s="12"/>
      <c r="D187" s="2"/>
      <c r="E187" s="2"/>
      <c r="F187" s="14"/>
      <c r="G187" s="14">
        <f>SUM(G181:G186)</f>
        <v>18501.150000000001</v>
      </c>
      <c r="H187" s="14">
        <f>SUM(H181:H186)</f>
        <v>1.82</v>
      </c>
    </row>
    <row r="188" spans="2:8" ht="13">
      <c r="B188" s="2" t="s">
        <v>899</v>
      </c>
    </row>
    <row r="189" spans="2:8">
      <c r="B189" s="1" t="s">
        <v>2572</v>
      </c>
      <c r="C189" s="9">
        <v>7.3</v>
      </c>
      <c r="D189" s="1" t="s">
        <v>1956</v>
      </c>
      <c r="E189" s="1" t="s">
        <v>900</v>
      </c>
      <c r="F189" s="4">
        <v>2000</v>
      </c>
      <c r="G189" s="4">
        <v>9646.92</v>
      </c>
      <c r="H189" s="4">
        <v>0.95</v>
      </c>
    </row>
    <row r="190" spans="2:8">
      <c r="B190" s="1" t="s">
        <v>901</v>
      </c>
      <c r="C190" s="9">
        <v>6.69</v>
      </c>
      <c r="D190" s="1" t="s">
        <v>1956</v>
      </c>
      <c r="E190" s="1" t="s">
        <v>902</v>
      </c>
      <c r="F190" s="4">
        <v>2000</v>
      </c>
      <c r="G190" s="4">
        <v>9592.1200000000008</v>
      </c>
      <c r="H190" s="4">
        <v>0.94</v>
      </c>
    </row>
    <row r="191" spans="2:8">
      <c r="B191" s="1" t="s">
        <v>2564</v>
      </c>
      <c r="C191" s="9">
        <v>6.59</v>
      </c>
      <c r="D191" s="1" t="s">
        <v>1956</v>
      </c>
      <c r="E191" s="1" t="s">
        <v>903</v>
      </c>
      <c r="F191" s="4">
        <v>1000</v>
      </c>
      <c r="G191" s="4">
        <v>4951.7299999999996</v>
      </c>
      <c r="H191" s="4">
        <v>0.49</v>
      </c>
    </row>
    <row r="192" spans="2:8">
      <c r="B192" s="1" t="s">
        <v>3427</v>
      </c>
      <c r="C192" s="9">
        <v>6.66</v>
      </c>
      <c r="D192" s="1" t="s">
        <v>1956</v>
      </c>
      <c r="E192" s="1" t="s">
        <v>904</v>
      </c>
      <c r="F192" s="4">
        <v>500</v>
      </c>
      <c r="G192" s="4">
        <v>2443.38</v>
      </c>
      <c r="H192" s="4">
        <v>0.24</v>
      </c>
    </row>
    <row r="193" spans="2:8">
      <c r="B193" s="1" t="s">
        <v>2513</v>
      </c>
      <c r="C193" s="9">
        <v>6.65</v>
      </c>
      <c r="D193" s="1" t="s">
        <v>1956</v>
      </c>
      <c r="E193" s="1" t="s">
        <v>905</v>
      </c>
      <c r="F193" s="4">
        <v>500</v>
      </c>
      <c r="G193" s="4">
        <v>2437.39</v>
      </c>
      <c r="H193" s="4">
        <v>0.24</v>
      </c>
    </row>
    <row r="194" spans="2:8">
      <c r="B194" s="1" t="s">
        <v>3428</v>
      </c>
      <c r="C194" s="9">
        <v>7.92</v>
      </c>
      <c r="D194" s="1" t="s">
        <v>1987</v>
      </c>
      <c r="E194" s="1" t="s">
        <v>906</v>
      </c>
      <c r="F194" s="4">
        <v>500</v>
      </c>
      <c r="G194" s="4">
        <v>2343.96</v>
      </c>
      <c r="H194" s="4">
        <v>0.23</v>
      </c>
    </row>
    <row r="195" spans="2:8" ht="13">
      <c r="B195" s="2" t="s">
        <v>2032</v>
      </c>
      <c r="C195" s="12"/>
      <c r="D195" s="2"/>
      <c r="E195" s="2"/>
      <c r="F195" s="14"/>
      <c r="G195" s="14">
        <f>SUM(G188:G194)</f>
        <v>31415.5</v>
      </c>
      <c r="H195" s="14">
        <f>SUM(H188:H194)</f>
        <v>3.0900000000000003</v>
      </c>
    </row>
    <row r="196" spans="2:8" ht="13">
      <c r="B196" s="2" t="s">
        <v>907</v>
      </c>
      <c r="C196" s="12"/>
      <c r="D196" s="2"/>
      <c r="E196" s="2"/>
      <c r="F196" s="14"/>
      <c r="G196" s="14">
        <v>59065.33</v>
      </c>
      <c r="H196" s="14">
        <v>5.82</v>
      </c>
    </row>
    <row r="197" spans="2:8" ht="13">
      <c r="B197" s="2" t="s">
        <v>1846</v>
      </c>
      <c r="C197" s="12"/>
      <c r="D197" s="2"/>
      <c r="E197" s="2"/>
      <c r="F197" s="14"/>
      <c r="G197" s="14">
        <f>G196+G195+G187+G180+G159+G132+G128</f>
        <v>987399.40000000014</v>
      </c>
      <c r="H197" s="14">
        <f>H196+H195+H187+H180+H159+H132+H128</f>
        <v>97.25</v>
      </c>
    </row>
    <row r="198" spans="2:8" ht="13">
      <c r="B198" s="2" t="s">
        <v>2051</v>
      </c>
      <c r="C198" s="12"/>
      <c r="D198" s="2"/>
      <c r="E198" s="2"/>
      <c r="F198" s="14"/>
      <c r="G198" s="14">
        <f>G199-G197</f>
        <v>28027.757407869911</v>
      </c>
      <c r="H198" s="14">
        <f>H199-H197</f>
        <v>2.75</v>
      </c>
    </row>
    <row r="199" spans="2:8" ht="13">
      <c r="B199" s="2" t="s">
        <v>1853</v>
      </c>
      <c r="C199" s="12"/>
      <c r="D199" s="2"/>
      <c r="E199" s="2"/>
      <c r="F199" s="14"/>
      <c r="G199" s="14">
        <v>1015427.1574078701</v>
      </c>
      <c r="H199" s="14">
        <v>100</v>
      </c>
    </row>
    <row r="200" spans="2:8">
      <c r="B200" s="1" t="s">
        <v>1854</v>
      </c>
    </row>
    <row r="201" spans="2:8" ht="13">
      <c r="B201" s="2" t="s">
        <v>1855</v>
      </c>
    </row>
    <row r="202" spans="2:8" ht="13">
      <c r="B202" s="2" t="s">
        <v>1856</v>
      </c>
      <c r="C202" s="9" t="s">
        <v>1857</v>
      </c>
    </row>
    <row r="203" spans="2:8" ht="13">
      <c r="B203" s="2" t="s">
        <v>1860</v>
      </c>
      <c r="C203" s="9" t="s">
        <v>1859</v>
      </c>
    </row>
    <row r="204" spans="2:8" ht="13">
      <c r="B204" s="2" t="s">
        <v>1861</v>
      </c>
      <c r="C204" s="9" t="s">
        <v>1859</v>
      </c>
    </row>
    <row r="205" spans="2:8" ht="13">
      <c r="B205" s="2" t="s">
        <v>1862</v>
      </c>
      <c r="C205" s="9" t="s">
        <v>1863</v>
      </c>
    </row>
    <row r="206" spans="2:8" ht="13">
      <c r="B206" s="2" t="s">
        <v>908</v>
      </c>
      <c r="C206" s="12"/>
    </row>
    <row r="207" spans="2:8" ht="13">
      <c r="B207" s="2" t="s">
        <v>909</v>
      </c>
      <c r="C207" s="12"/>
    </row>
    <row r="208" spans="2:8" ht="13">
      <c r="B208" s="2" t="s">
        <v>910</v>
      </c>
      <c r="C208" s="12"/>
    </row>
    <row r="209" spans="2:3" ht="13">
      <c r="B209" s="2" t="s">
        <v>911</v>
      </c>
      <c r="C209" s="12"/>
    </row>
    <row r="210" spans="2:3" ht="13">
      <c r="B210" s="2" t="s">
        <v>912</v>
      </c>
      <c r="C210" s="12"/>
    </row>
    <row r="211" spans="2:3" ht="13">
      <c r="B211" s="2" t="s">
        <v>913</v>
      </c>
      <c r="C211" s="12"/>
    </row>
    <row r="212" spans="2:3" ht="13">
      <c r="B212" s="2" t="s">
        <v>914</v>
      </c>
      <c r="C212" s="12"/>
    </row>
    <row r="213" spans="2:3" ht="13">
      <c r="B213" s="2" t="s">
        <v>915</v>
      </c>
      <c r="C213" s="12"/>
    </row>
    <row r="214" spans="2:3" ht="13">
      <c r="B214" s="2" t="s">
        <v>916</v>
      </c>
      <c r="C214" s="12"/>
    </row>
    <row r="215" spans="2:3">
      <c r="B215" s="1" t="s">
        <v>2917</v>
      </c>
    </row>
    <row r="216" spans="2:3">
      <c r="B216" s="1" t="s">
        <v>1873</v>
      </c>
    </row>
    <row r="217" spans="2:3">
      <c r="B217" s="1" t="s">
        <v>2054</v>
      </c>
    </row>
    <row r="218" spans="2:3">
      <c r="B218" s="1" t="s">
        <v>2906</v>
      </c>
    </row>
    <row r="220" spans="2:3" ht="14.5">
      <c r="B220" s="37" t="s">
        <v>2055</v>
      </c>
      <c r="C220" s="39"/>
    </row>
    <row r="221" spans="2:3" ht="14.5">
      <c r="B221" s="37" t="s">
        <v>2056</v>
      </c>
      <c r="C221" s="40" t="s">
        <v>2057</v>
      </c>
    </row>
    <row r="222" spans="2:3" ht="14.5">
      <c r="B222" s="16" t="s">
        <v>2058</v>
      </c>
      <c r="C222" s="17">
        <v>2500</v>
      </c>
    </row>
    <row r="223" spans="2:3" ht="14.5">
      <c r="B223" s="16" t="s">
        <v>2060</v>
      </c>
      <c r="C223" s="17">
        <v>0</v>
      </c>
    </row>
    <row r="224" spans="2:3" ht="14.5">
      <c r="B224" s="16" t="s">
        <v>2061</v>
      </c>
      <c r="C224" s="17">
        <v>62000</v>
      </c>
    </row>
    <row r="225" spans="2:7" ht="14.5">
      <c r="B225" s="16" t="s">
        <v>2062</v>
      </c>
      <c r="C225" s="17">
        <v>0</v>
      </c>
    </row>
    <row r="226" spans="2:7" ht="14.5">
      <c r="B226" s="16" t="s">
        <v>2063</v>
      </c>
      <c r="C226" s="17">
        <v>0</v>
      </c>
    </row>
    <row r="227" spans="2:7" ht="14.5">
      <c r="B227" s="16" t="s">
        <v>2064</v>
      </c>
      <c r="C227" s="17">
        <v>0</v>
      </c>
    </row>
    <row r="228" spans="2:7" ht="14.5">
      <c r="B228" s="37" t="s">
        <v>2065</v>
      </c>
      <c r="C228" s="39">
        <v>64500</v>
      </c>
    </row>
    <row r="230" spans="2:7" ht="14.5">
      <c r="B230" s="16" t="s">
        <v>1882</v>
      </c>
      <c r="C230" s="17"/>
      <c r="D230" s="16"/>
    </row>
    <row r="231" spans="2:7" ht="29">
      <c r="B231" s="19" t="s">
        <v>1883</v>
      </c>
      <c r="C231" s="18" t="s">
        <v>1884</v>
      </c>
      <c r="D231" s="19" t="s">
        <v>1885</v>
      </c>
    </row>
    <row r="232" spans="2:7" ht="14.5">
      <c r="B232" s="16" t="s">
        <v>1859</v>
      </c>
      <c r="C232" s="17" t="s">
        <v>1859</v>
      </c>
      <c r="D232" s="16" t="s">
        <v>1859</v>
      </c>
    </row>
    <row r="234" spans="2:7" ht="13">
      <c r="B234" s="2" t="s">
        <v>1886</v>
      </c>
      <c r="C234" s="43">
        <v>45777</v>
      </c>
    </row>
    <row r="235" spans="2:7" ht="13">
      <c r="B235" s="20" t="s">
        <v>1887</v>
      </c>
      <c r="C235" s="24" t="s">
        <v>1888</v>
      </c>
      <c r="D235" s="20" t="s">
        <v>1889</v>
      </c>
      <c r="E235" s="20" t="s">
        <v>1890</v>
      </c>
      <c r="F235" s="25" t="s">
        <v>1891</v>
      </c>
      <c r="G235" s="14"/>
    </row>
    <row r="236" spans="2:7">
      <c r="B236" s="22" t="s">
        <v>3429</v>
      </c>
      <c r="C236" s="26">
        <v>-99000</v>
      </c>
      <c r="D236" s="22">
        <v>424.97</v>
      </c>
      <c r="E236" s="22">
        <v>423.25</v>
      </c>
      <c r="F236" s="23">
        <f>C228</f>
        <v>64500</v>
      </c>
    </row>
    <row r="237" spans="2:7">
      <c r="B237" s="22" t="s">
        <v>3430</v>
      </c>
      <c r="C237" s="26">
        <v>-69750</v>
      </c>
      <c r="D237" s="22">
        <v>5643.15</v>
      </c>
      <c r="E237" s="22">
        <v>5491</v>
      </c>
      <c r="F237" s="44"/>
    </row>
    <row r="238" spans="2:7">
      <c r="B238" s="22" t="s">
        <v>3431</v>
      </c>
      <c r="C238" s="26">
        <v>-171300</v>
      </c>
      <c r="D238" s="22">
        <v>2092.6799999999998</v>
      </c>
      <c r="E238" s="22">
        <v>1891.5</v>
      </c>
      <c r="F238" s="44"/>
    </row>
    <row r="239" spans="2:7">
      <c r="B239" s="22" t="s">
        <v>3256</v>
      </c>
      <c r="C239" s="26">
        <v>-614375</v>
      </c>
      <c r="D239" s="22">
        <v>1233.25</v>
      </c>
      <c r="E239" s="22">
        <v>1190.7</v>
      </c>
      <c r="F239" s="44"/>
    </row>
    <row r="240" spans="2:7">
      <c r="B240" s="22" t="s">
        <v>3257</v>
      </c>
      <c r="C240" s="26">
        <v>-50025</v>
      </c>
      <c r="D240" s="22">
        <v>8183.96</v>
      </c>
      <c r="E240" s="22">
        <v>8066</v>
      </c>
      <c r="F240" s="44"/>
    </row>
    <row r="241" spans="2:6">
      <c r="B241" s="22" t="s">
        <v>3432</v>
      </c>
      <c r="C241" s="26">
        <v>-1750</v>
      </c>
      <c r="D241" s="22">
        <v>8801.07</v>
      </c>
      <c r="E241" s="22">
        <v>8663</v>
      </c>
      <c r="F241" s="44"/>
    </row>
    <row r="242" spans="2:6">
      <c r="B242" s="22" t="s">
        <v>3258</v>
      </c>
      <c r="C242" s="26">
        <v>-682500</v>
      </c>
      <c r="D242" s="22">
        <v>1524.51</v>
      </c>
      <c r="E242" s="22">
        <v>1557.6</v>
      </c>
      <c r="F242" s="44"/>
    </row>
    <row r="243" spans="2:6">
      <c r="B243" s="22" t="s">
        <v>3433</v>
      </c>
      <c r="C243" s="26">
        <v>-1456950</v>
      </c>
      <c r="D243" s="22">
        <v>683.87</v>
      </c>
      <c r="E243" s="22">
        <v>676.75</v>
      </c>
      <c r="F243" s="44"/>
    </row>
    <row r="244" spans="2:6">
      <c r="B244" s="22" t="s">
        <v>3259</v>
      </c>
      <c r="C244" s="26">
        <v>-1049400</v>
      </c>
      <c r="D244" s="22">
        <v>386.08</v>
      </c>
      <c r="E244" s="22">
        <v>351.85</v>
      </c>
      <c r="F244" s="44"/>
    </row>
    <row r="245" spans="2:6">
      <c r="B245" s="22" t="s">
        <v>3434</v>
      </c>
      <c r="C245" s="26">
        <v>-723800</v>
      </c>
      <c r="D245" s="22">
        <v>195.45</v>
      </c>
      <c r="E245" s="22">
        <v>189.44</v>
      </c>
      <c r="F245" s="44"/>
    </row>
    <row r="246" spans="2:6">
      <c r="B246" s="22" t="s">
        <v>3435</v>
      </c>
      <c r="C246" s="26">
        <v>-71750</v>
      </c>
      <c r="D246" s="22">
        <v>2777.14</v>
      </c>
      <c r="E246" s="22">
        <v>2749.7</v>
      </c>
      <c r="F246" s="44"/>
    </row>
    <row r="247" spans="2:6">
      <c r="B247" s="22" t="s">
        <v>3436</v>
      </c>
      <c r="C247" s="26">
        <v>-1107400</v>
      </c>
      <c r="D247" s="22">
        <v>626</v>
      </c>
      <c r="E247" s="22">
        <v>626.25</v>
      </c>
      <c r="F247" s="44"/>
    </row>
    <row r="248" spans="2:6">
      <c r="B248" s="22" t="s">
        <v>3363</v>
      </c>
      <c r="C248" s="26">
        <v>-243600</v>
      </c>
      <c r="D248" s="22">
        <v>2371.21</v>
      </c>
      <c r="E248" s="22">
        <v>2351</v>
      </c>
      <c r="F248" s="44"/>
    </row>
    <row r="249" spans="2:6">
      <c r="B249" s="22" t="s">
        <v>3260</v>
      </c>
      <c r="C249" s="26">
        <v>-932400</v>
      </c>
      <c r="D249" s="22">
        <v>1420.06</v>
      </c>
      <c r="E249" s="22">
        <v>1433.4</v>
      </c>
      <c r="F249" s="44"/>
    </row>
    <row r="250" spans="2:6">
      <c r="B250" s="22" t="s">
        <v>3437</v>
      </c>
      <c r="C250" s="26">
        <v>-125000</v>
      </c>
      <c r="D250" s="22">
        <v>840.59</v>
      </c>
      <c r="E250" s="22">
        <v>791.35</v>
      </c>
      <c r="F250" s="44"/>
    </row>
    <row r="251" spans="2:6">
      <c r="B251" s="22" t="s">
        <v>3261</v>
      </c>
      <c r="C251" s="26">
        <v>-1072700</v>
      </c>
      <c r="D251" s="22">
        <v>406.26</v>
      </c>
      <c r="E251" s="22">
        <v>408</v>
      </c>
      <c r="F251" s="44"/>
    </row>
    <row r="252" spans="2:6">
      <c r="B252" s="22" t="s">
        <v>3262</v>
      </c>
      <c r="C252" s="26">
        <v>-763500</v>
      </c>
      <c r="D252" s="22">
        <v>829.9</v>
      </c>
      <c r="E252" s="22">
        <v>838.3</v>
      </c>
      <c r="F252" s="44"/>
    </row>
    <row r="253" spans="2:6">
      <c r="B253" s="22" t="s">
        <v>3364</v>
      </c>
      <c r="C253" s="26">
        <v>-531600</v>
      </c>
      <c r="D253" s="22">
        <v>1451.33</v>
      </c>
      <c r="E253" s="22">
        <v>1504.6</v>
      </c>
      <c r="F253" s="44"/>
    </row>
    <row r="254" spans="2:6">
      <c r="B254" s="22" t="s">
        <v>3263</v>
      </c>
      <c r="C254" s="26">
        <v>-68400</v>
      </c>
      <c r="D254" s="22">
        <v>3295.22</v>
      </c>
      <c r="E254" s="22">
        <v>3349.7</v>
      </c>
      <c r="F254" s="44"/>
    </row>
    <row r="255" spans="2:6">
      <c r="B255" s="22" t="s">
        <v>3438</v>
      </c>
      <c r="C255" s="26">
        <v>-336525</v>
      </c>
      <c r="D255" s="22">
        <v>2787.25</v>
      </c>
      <c r="E255" s="22">
        <v>2939.8</v>
      </c>
      <c r="F255" s="44"/>
    </row>
    <row r="256" spans="2:6">
      <c r="B256" s="22" t="s">
        <v>3439</v>
      </c>
      <c r="C256" s="26">
        <v>-50300</v>
      </c>
      <c r="D256" s="22">
        <v>5976.5</v>
      </c>
      <c r="E256" s="22">
        <v>6157</v>
      </c>
      <c r="F256" s="44"/>
    </row>
    <row r="257" spans="2:6">
      <c r="B257" s="22" t="s">
        <v>3365</v>
      </c>
      <c r="C257" s="26">
        <v>-876000</v>
      </c>
      <c r="D257" s="22">
        <v>366.23</v>
      </c>
      <c r="E257" s="22">
        <v>356.3</v>
      </c>
      <c r="F257" s="44"/>
    </row>
    <row r="258" spans="2:6">
      <c r="B258" s="22" t="s">
        <v>3440</v>
      </c>
      <c r="C258" s="26">
        <v>-72375</v>
      </c>
      <c r="D258" s="22">
        <v>5522.25</v>
      </c>
      <c r="E258" s="22">
        <v>5532.5</v>
      </c>
      <c r="F258" s="44"/>
    </row>
    <row r="259" spans="2:6">
      <c r="B259" s="22" t="s">
        <v>3441</v>
      </c>
      <c r="C259" s="26">
        <v>-462600</v>
      </c>
      <c r="D259" s="22">
        <v>317.68</v>
      </c>
      <c r="E259" s="22">
        <v>308.5</v>
      </c>
      <c r="F259" s="44"/>
    </row>
    <row r="260" spans="2:6">
      <c r="B260" s="22" t="s">
        <v>3366</v>
      </c>
      <c r="C260" s="26">
        <v>-128500</v>
      </c>
      <c r="D260" s="22">
        <v>1301.3399999999999</v>
      </c>
      <c r="E260" s="22">
        <v>1409.3</v>
      </c>
      <c r="F260" s="44"/>
    </row>
    <row r="261" spans="2:6">
      <c r="B261" s="22" t="s">
        <v>3367</v>
      </c>
      <c r="C261" s="26">
        <v>-246000</v>
      </c>
      <c r="D261" s="22">
        <v>1630.06</v>
      </c>
      <c r="E261" s="22">
        <v>1771.6</v>
      </c>
      <c r="F261" s="44"/>
    </row>
    <row r="262" spans="2:6">
      <c r="B262" s="22" t="s">
        <v>1378</v>
      </c>
      <c r="C262" s="26">
        <v>-1118250</v>
      </c>
      <c r="D262" s="22">
        <v>821.39</v>
      </c>
      <c r="E262" s="22">
        <v>784.75</v>
      </c>
      <c r="F262" s="44"/>
    </row>
    <row r="263" spans="2:6">
      <c r="B263" s="22" t="s">
        <v>3442</v>
      </c>
      <c r="C263" s="26">
        <v>-92750</v>
      </c>
      <c r="D263" s="22">
        <v>1753.45</v>
      </c>
      <c r="E263" s="22">
        <v>1836.8</v>
      </c>
      <c r="F263" s="44"/>
    </row>
    <row r="264" spans="2:6">
      <c r="B264" s="22" t="s">
        <v>3443</v>
      </c>
      <c r="C264" s="26">
        <v>-453750</v>
      </c>
      <c r="D264" s="22">
        <v>856.25</v>
      </c>
      <c r="E264" s="22">
        <v>841.8</v>
      </c>
      <c r="F264" s="44"/>
    </row>
    <row r="265" spans="2:6">
      <c r="B265" s="22" t="s">
        <v>3444</v>
      </c>
      <c r="C265" s="26">
        <v>-649000</v>
      </c>
      <c r="D265" s="22">
        <v>641.27</v>
      </c>
      <c r="E265" s="22">
        <v>646.1</v>
      </c>
      <c r="F265" s="44"/>
    </row>
    <row r="266" spans="2:6">
      <c r="B266" s="22" t="s">
        <v>3445</v>
      </c>
      <c r="C266" s="26">
        <v>-762750</v>
      </c>
      <c r="D266" s="22">
        <v>392.1</v>
      </c>
      <c r="E266" s="22">
        <v>385.9</v>
      </c>
      <c r="F266" s="44"/>
    </row>
    <row r="267" spans="2:6">
      <c r="B267" s="22" t="s">
        <v>3446</v>
      </c>
      <c r="C267" s="26">
        <v>-241200</v>
      </c>
      <c r="D267" s="22">
        <v>1388.05</v>
      </c>
      <c r="E267" s="22">
        <v>1506.7</v>
      </c>
      <c r="F267" s="44"/>
    </row>
    <row r="268" spans="2:6">
      <c r="B268" s="22" t="s">
        <v>3265</v>
      </c>
      <c r="C268" s="26">
        <v>-20000</v>
      </c>
      <c r="D268" s="22">
        <v>12040.98</v>
      </c>
      <c r="E268" s="22">
        <v>11698</v>
      </c>
      <c r="F268" s="44"/>
    </row>
    <row r="269" spans="2:6">
      <c r="B269" s="22" t="s">
        <v>3447</v>
      </c>
      <c r="C269" s="26">
        <v>-326900</v>
      </c>
      <c r="D269" s="22">
        <v>1543.94</v>
      </c>
      <c r="E269" s="22">
        <v>1567.2</v>
      </c>
      <c r="F269" s="44"/>
    </row>
    <row r="270" spans="2:6">
      <c r="B270" s="22" t="s">
        <v>3266</v>
      </c>
      <c r="C270" s="26">
        <v>-205960</v>
      </c>
      <c r="D270" s="22">
        <v>669.79</v>
      </c>
      <c r="E270" s="22">
        <v>670.2</v>
      </c>
      <c r="F270" s="45"/>
    </row>
    <row r="273" spans="2:4" ht="13">
      <c r="B273" s="2" t="s">
        <v>1892</v>
      </c>
      <c r="C273" s="149">
        <v>0.15379999999999999</v>
      </c>
    </row>
    <row r="274" spans="2:4" ht="13">
      <c r="B274" s="2"/>
    </row>
    <row r="275" spans="2:4" ht="13">
      <c r="B275" s="2" t="s">
        <v>1893</v>
      </c>
    </row>
    <row r="276" spans="2:4" ht="13">
      <c r="B276" s="20" t="s">
        <v>1894</v>
      </c>
      <c r="C276" s="24" t="s">
        <v>1895</v>
      </c>
      <c r="D276" s="2"/>
    </row>
    <row r="277" spans="2:4">
      <c r="B277" s="22" t="s">
        <v>3256</v>
      </c>
      <c r="C277" s="26">
        <v>80</v>
      </c>
    </row>
    <row r="278" spans="2:4">
      <c r="B278" s="22" t="s">
        <v>3363</v>
      </c>
      <c r="C278" s="26">
        <v>399</v>
      </c>
    </row>
    <row r="279" spans="2:4">
      <c r="B279" s="22" t="s">
        <v>3448</v>
      </c>
      <c r="C279" s="26">
        <v>96</v>
      </c>
    </row>
    <row r="280" spans="2:4">
      <c r="B280" s="22" t="s">
        <v>3366</v>
      </c>
      <c r="C280" s="26">
        <v>218</v>
      </c>
    </row>
    <row r="281" spans="2:4">
      <c r="B281" s="22" t="s">
        <v>3449</v>
      </c>
      <c r="C281" s="26">
        <v>304</v>
      </c>
    </row>
    <row r="282" spans="2:4">
      <c r="B282" s="22" t="s">
        <v>3450</v>
      </c>
      <c r="C282" s="26">
        <v>558</v>
      </c>
    </row>
    <row r="283" spans="2:4">
      <c r="B283" s="22" t="s">
        <v>3451</v>
      </c>
      <c r="C283" s="26">
        <v>571</v>
      </c>
    </row>
    <row r="284" spans="2:4">
      <c r="B284" s="22" t="s">
        <v>3267</v>
      </c>
      <c r="C284" s="26">
        <v>1063</v>
      </c>
    </row>
    <row r="285" spans="2:4">
      <c r="B285" s="22" t="s">
        <v>3268</v>
      </c>
      <c r="C285" s="26">
        <v>603</v>
      </c>
    </row>
    <row r="286" spans="2:4">
      <c r="B286" s="22" t="s">
        <v>3269</v>
      </c>
      <c r="C286" s="26">
        <v>2100</v>
      </c>
    </row>
    <row r="287" spans="2:4">
      <c r="B287" s="22" t="s">
        <v>3452</v>
      </c>
      <c r="C287" s="26">
        <v>1766</v>
      </c>
    </row>
    <row r="288" spans="2:4">
      <c r="B288" s="22" t="s">
        <v>3453</v>
      </c>
      <c r="C288" s="26">
        <v>136</v>
      </c>
    </row>
    <row r="289" spans="2:3">
      <c r="B289" s="22" t="s">
        <v>3454</v>
      </c>
      <c r="C289" s="26">
        <v>407</v>
      </c>
    </row>
    <row r="290" spans="2:3">
      <c r="B290" s="22" t="s">
        <v>3270</v>
      </c>
      <c r="C290" s="26">
        <v>583</v>
      </c>
    </row>
    <row r="291" spans="2:3">
      <c r="B291" s="22" t="s">
        <v>3455</v>
      </c>
      <c r="C291" s="26">
        <v>52</v>
      </c>
    </row>
    <row r="292" spans="2:3">
      <c r="B292" s="22" t="s">
        <v>3456</v>
      </c>
      <c r="C292" s="26">
        <v>308</v>
      </c>
    </row>
    <row r="293" spans="2:3">
      <c r="B293" s="22" t="s">
        <v>3457</v>
      </c>
      <c r="C293" s="26">
        <v>287</v>
      </c>
    </row>
    <row r="294" spans="2:3">
      <c r="B294" s="22" t="s">
        <v>3373</v>
      </c>
      <c r="C294" s="26">
        <v>69</v>
      </c>
    </row>
    <row r="295" spans="2:3">
      <c r="B295" s="22" t="s">
        <v>3458</v>
      </c>
      <c r="C295" s="26">
        <v>791</v>
      </c>
    </row>
    <row r="296" spans="2:3">
      <c r="B296" s="22" t="s">
        <v>3374</v>
      </c>
      <c r="C296" s="26">
        <v>1377</v>
      </c>
    </row>
    <row r="297" spans="2:3">
      <c r="B297" s="22" t="s">
        <v>3271</v>
      </c>
      <c r="C297" s="26">
        <v>1453</v>
      </c>
    </row>
    <row r="298" spans="2:3">
      <c r="B298" s="22" t="s">
        <v>3459</v>
      </c>
      <c r="C298" s="26">
        <v>125</v>
      </c>
    </row>
    <row r="299" spans="2:3">
      <c r="B299" s="22" t="s">
        <v>3272</v>
      </c>
      <c r="C299" s="26">
        <v>631</v>
      </c>
    </row>
    <row r="300" spans="2:3">
      <c r="B300" s="22" t="s">
        <v>3273</v>
      </c>
      <c r="C300" s="26">
        <v>1527</v>
      </c>
    </row>
    <row r="301" spans="2:3">
      <c r="B301" s="22" t="s">
        <v>3375</v>
      </c>
      <c r="C301" s="26">
        <v>1329</v>
      </c>
    </row>
    <row r="302" spans="2:3">
      <c r="B302" s="22" t="s">
        <v>3460</v>
      </c>
      <c r="C302" s="26">
        <v>173</v>
      </c>
    </row>
    <row r="303" spans="2:3">
      <c r="B303" s="22" t="s">
        <v>3274</v>
      </c>
      <c r="C303" s="26">
        <v>431</v>
      </c>
    </row>
    <row r="304" spans="2:3">
      <c r="B304" s="22" t="s">
        <v>3461</v>
      </c>
      <c r="C304" s="26">
        <v>1923</v>
      </c>
    </row>
    <row r="305" spans="2:3">
      <c r="B305" s="22" t="s">
        <v>3462</v>
      </c>
      <c r="C305" s="26">
        <v>742</v>
      </c>
    </row>
    <row r="306" spans="2:3">
      <c r="B306" s="22" t="s">
        <v>3463</v>
      </c>
      <c r="C306" s="26">
        <v>503</v>
      </c>
    </row>
    <row r="307" spans="2:3">
      <c r="B307" s="22" t="s">
        <v>3377</v>
      </c>
      <c r="C307" s="26">
        <v>335</v>
      </c>
    </row>
    <row r="308" spans="2:3">
      <c r="B308" s="22" t="s">
        <v>3464</v>
      </c>
      <c r="C308" s="26">
        <v>579</v>
      </c>
    </row>
    <row r="309" spans="2:3">
      <c r="B309" s="22" t="s">
        <v>3465</v>
      </c>
      <c r="C309" s="26">
        <v>257</v>
      </c>
    </row>
    <row r="310" spans="2:3">
      <c r="B310" s="22" t="s">
        <v>3378</v>
      </c>
      <c r="C310" s="26">
        <v>875</v>
      </c>
    </row>
    <row r="311" spans="2:3">
      <c r="B311" s="22" t="s">
        <v>3379</v>
      </c>
      <c r="C311" s="26">
        <v>656</v>
      </c>
    </row>
    <row r="312" spans="2:3">
      <c r="B312" s="22" t="s">
        <v>1379</v>
      </c>
      <c r="C312" s="26">
        <v>2556</v>
      </c>
    </row>
    <row r="313" spans="2:3">
      <c r="B313" s="22" t="s">
        <v>3466</v>
      </c>
      <c r="C313" s="26">
        <v>265</v>
      </c>
    </row>
    <row r="314" spans="2:3">
      <c r="B314" s="22" t="s">
        <v>3467</v>
      </c>
      <c r="C314" s="26">
        <v>825</v>
      </c>
    </row>
    <row r="315" spans="2:3">
      <c r="B315" s="22" t="s">
        <v>3468</v>
      </c>
      <c r="C315" s="26">
        <v>1870</v>
      </c>
    </row>
    <row r="316" spans="2:3">
      <c r="B316" s="22" t="s">
        <v>3469</v>
      </c>
      <c r="C316" s="26">
        <v>1180</v>
      </c>
    </row>
    <row r="317" spans="2:3">
      <c r="B317" s="22" t="s">
        <v>3470</v>
      </c>
      <c r="C317" s="26">
        <v>523</v>
      </c>
    </row>
    <row r="318" spans="2:3">
      <c r="B318" s="22" t="s">
        <v>3471</v>
      </c>
      <c r="C318" s="26">
        <v>402</v>
      </c>
    </row>
    <row r="319" spans="2:3">
      <c r="B319" s="22" t="s">
        <v>3276</v>
      </c>
      <c r="C319" s="26">
        <v>400</v>
      </c>
    </row>
    <row r="320" spans="2:3">
      <c r="B320" s="22" t="s">
        <v>3472</v>
      </c>
      <c r="C320" s="26">
        <v>934</v>
      </c>
    </row>
    <row r="321" spans="2:3">
      <c r="B321" s="22" t="s">
        <v>3277</v>
      </c>
      <c r="C321" s="26">
        <v>778</v>
      </c>
    </row>
    <row r="323" spans="2:3" ht="13">
      <c r="B323" s="20" t="s">
        <v>1896</v>
      </c>
      <c r="C323" s="24" t="s">
        <v>1895</v>
      </c>
    </row>
    <row r="324" spans="2:3">
      <c r="B324" s="22" t="s">
        <v>3256</v>
      </c>
      <c r="C324" s="26">
        <v>80</v>
      </c>
    </row>
    <row r="325" spans="2:3">
      <c r="B325" s="22" t="s">
        <v>3363</v>
      </c>
      <c r="C325" s="26">
        <v>399</v>
      </c>
    </row>
    <row r="326" spans="2:3">
      <c r="B326" s="22" t="s">
        <v>3448</v>
      </c>
      <c r="C326" s="26">
        <v>96</v>
      </c>
    </row>
    <row r="327" spans="2:3">
      <c r="B327" s="22" t="s">
        <v>3366</v>
      </c>
      <c r="C327" s="26">
        <v>218</v>
      </c>
    </row>
    <row r="328" spans="2:3">
      <c r="B328" s="22" t="s">
        <v>3449</v>
      </c>
      <c r="C328" s="26">
        <v>304</v>
      </c>
    </row>
    <row r="329" spans="2:3">
      <c r="B329" s="22" t="s">
        <v>3450</v>
      </c>
      <c r="C329" s="26">
        <v>558</v>
      </c>
    </row>
    <row r="330" spans="2:3">
      <c r="B330" s="22" t="s">
        <v>3451</v>
      </c>
      <c r="C330" s="26">
        <v>571</v>
      </c>
    </row>
    <row r="331" spans="2:3">
      <c r="B331" s="22" t="s">
        <v>3267</v>
      </c>
      <c r="C331" s="26">
        <v>1063</v>
      </c>
    </row>
    <row r="332" spans="2:3">
      <c r="B332" s="22" t="s">
        <v>3268</v>
      </c>
      <c r="C332" s="26">
        <v>603</v>
      </c>
    </row>
    <row r="333" spans="2:3">
      <c r="B333" s="22" t="s">
        <v>3269</v>
      </c>
      <c r="C333" s="26">
        <v>2100</v>
      </c>
    </row>
    <row r="334" spans="2:3">
      <c r="B334" s="22" t="s">
        <v>3452</v>
      </c>
      <c r="C334" s="26">
        <v>1766</v>
      </c>
    </row>
    <row r="335" spans="2:3">
      <c r="B335" s="22" t="s">
        <v>3453</v>
      </c>
      <c r="C335" s="26">
        <v>136</v>
      </c>
    </row>
    <row r="336" spans="2:3">
      <c r="B336" s="22" t="s">
        <v>3454</v>
      </c>
      <c r="C336" s="26">
        <v>407</v>
      </c>
    </row>
    <row r="337" spans="2:3">
      <c r="B337" s="22" t="s">
        <v>3270</v>
      </c>
      <c r="C337" s="26">
        <v>583</v>
      </c>
    </row>
    <row r="338" spans="2:3">
      <c r="B338" s="22" t="s">
        <v>3455</v>
      </c>
      <c r="C338" s="26">
        <v>52</v>
      </c>
    </row>
    <row r="339" spans="2:3">
      <c r="B339" s="22" t="s">
        <v>3456</v>
      </c>
      <c r="C339" s="26">
        <v>308</v>
      </c>
    </row>
    <row r="340" spans="2:3">
      <c r="B340" s="22" t="s">
        <v>3457</v>
      </c>
      <c r="C340" s="26">
        <v>287</v>
      </c>
    </row>
    <row r="341" spans="2:3">
      <c r="B341" s="22" t="s">
        <v>3373</v>
      </c>
      <c r="C341" s="26">
        <v>69</v>
      </c>
    </row>
    <row r="342" spans="2:3">
      <c r="B342" s="22" t="s">
        <v>3458</v>
      </c>
      <c r="C342" s="26">
        <v>791</v>
      </c>
    </row>
    <row r="343" spans="2:3">
      <c r="B343" s="22" t="s">
        <v>3374</v>
      </c>
      <c r="C343" s="26">
        <v>1377</v>
      </c>
    </row>
    <row r="344" spans="2:3">
      <c r="B344" s="22" t="s">
        <v>3271</v>
      </c>
      <c r="C344" s="26">
        <v>1453</v>
      </c>
    </row>
    <row r="345" spans="2:3">
      <c r="B345" s="22" t="s">
        <v>3459</v>
      </c>
      <c r="C345" s="26">
        <v>125</v>
      </c>
    </row>
    <row r="346" spans="2:3">
      <c r="B346" s="22" t="s">
        <v>3272</v>
      </c>
      <c r="C346" s="26">
        <v>631</v>
      </c>
    </row>
    <row r="347" spans="2:3">
      <c r="B347" s="22" t="s">
        <v>3273</v>
      </c>
      <c r="C347" s="26">
        <v>1527</v>
      </c>
    </row>
    <row r="348" spans="2:3">
      <c r="B348" s="22" t="s">
        <v>3375</v>
      </c>
      <c r="C348" s="26">
        <v>1329</v>
      </c>
    </row>
    <row r="349" spans="2:3">
      <c r="B349" s="22" t="s">
        <v>3460</v>
      </c>
      <c r="C349" s="26">
        <v>173</v>
      </c>
    </row>
    <row r="350" spans="2:3">
      <c r="B350" s="22" t="s">
        <v>3274</v>
      </c>
      <c r="C350" s="26">
        <v>431</v>
      </c>
    </row>
    <row r="351" spans="2:3">
      <c r="B351" s="22" t="s">
        <v>3461</v>
      </c>
      <c r="C351" s="26">
        <v>1923</v>
      </c>
    </row>
    <row r="352" spans="2:3">
      <c r="B352" s="22" t="s">
        <v>3462</v>
      </c>
      <c r="C352" s="26">
        <v>742</v>
      </c>
    </row>
    <row r="353" spans="2:3">
      <c r="B353" s="22" t="s">
        <v>3463</v>
      </c>
      <c r="C353" s="26">
        <v>503</v>
      </c>
    </row>
    <row r="354" spans="2:3">
      <c r="B354" s="22" t="s">
        <v>3377</v>
      </c>
      <c r="C354" s="26">
        <v>335</v>
      </c>
    </row>
    <row r="355" spans="2:3">
      <c r="B355" s="22" t="s">
        <v>3464</v>
      </c>
      <c r="C355" s="26">
        <v>579</v>
      </c>
    </row>
    <row r="356" spans="2:3">
      <c r="B356" s="22" t="s">
        <v>3465</v>
      </c>
      <c r="C356" s="26">
        <v>257</v>
      </c>
    </row>
    <row r="357" spans="2:3">
      <c r="B357" s="22" t="s">
        <v>3378</v>
      </c>
      <c r="C357" s="26">
        <v>875</v>
      </c>
    </row>
    <row r="358" spans="2:3">
      <c r="B358" s="22" t="s">
        <v>3379</v>
      </c>
      <c r="C358" s="26">
        <v>656</v>
      </c>
    </row>
    <row r="359" spans="2:3">
      <c r="B359" s="22" t="s">
        <v>1379</v>
      </c>
      <c r="C359" s="26">
        <v>2556</v>
      </c>
    </row>
    <row r="360" spans="2:3">
      <c r="B360" s="22" t="s">
        <v>3466</v>
      </c>
      <c r="C360" s="26">
        <v>265</v>
      </c>
    </row>
    <row r="361" spans="2:3">
      <c r="B361" s="22" t="s">
        <v>3467</v>
      </c>
      <c r="C361" s="26">
        <v>825</v>
      </c>
    </row>
    <row r="362" spans="2:3">
      <c r="B362" s="22" t="s">
        <v>3468</v>
      </c>
      <c r="C362" s="26">
        <v>1870</v>
      </c>
    </row>
    <row r="363" spans="2:3">
      <c r="B363" s="22" t="s">
        <v>3469</v>
      </c>
      <c r="C363" s="26">
        <v>1180</v>
      </c>
    </row>
    <row r="364" spans="2:3">
      <c r="B364" s="22" t="s">
        <v>3470</v>
      </c>
      <c r="C364" s="26">
        <v>523</v>
      </c>
    </row>
    <row r="365" spans="2:3">
      <c r="B365" s="22" t="s">
        <v>3471</v>
      </c>
      <c r="C365" s="26">
        <v>402</v>
      </c>
    </row>
    <row r="366" spans="2:3">
      <c r="B366" s="22" t="s">
        <v>3276</v>
      </c>
      <c r="C366" s="26">
        <v>400</v>
      </c>
    </row>
    <row r="367" spans="2:3">
      <c r="B367" s="22" t="s">
        <v>3472</v>
      </c>
      <c r="C367" s="26">
        <v>934</v>
      </c>
    </row>
    <row r="368" spans="2:3">
      <c r="B368" s="22" t="s">
        <v>3277</v>
      </c>
      <c r="C368" s="26">
        <v>778</v>
      </c>
    </row>
    <row r="371" spans="2:3" ht="13">
      <c r="B371" s="46" t="s">
        <v>1897</v>
      </c>
      <c r="C371" s="24" t="s">
        <v>1898</v>
      </c>
    </row>
    <row r="372" spans="2:3">
      <c r="B372" s="47" t="s">
        <v>3256</v>
      </c>
      <c r="C372" s="26">
        <v>58508000</v>
      </c>
    </row>
    <row r="373" spans="2:3">
      <c r="B373" s="47" t="s">
        <v>3363</v>
      </c>
      <c r="C373" s="26">
        <v>286910789.33999997</v>
      </c>
    </row>
    <row r="374" spans="2:3">
      <c r="B374" s="47" t="s">
        <v>3448</v>
      </c>
      <c r="C374" s="26">
        <v>50661504</v>
      </c>
    </row>
    <row r="375" spans="2:3">
      <c r="B375" s="47" t="s">
        <v>3366</v>
      </c>
      <c r="C375" s="26">
        <v>148721902</v>
      </c>
    </row>
    <row r="376" spans="2:3">
      <c r="B376" s="47" t="s">
        <v>3449</v>
      </c>
      <c r="C376" s="26">
        <v>131968638.8</v>
      </c>
    </row>
    <row r="377" spans="2:3">
      <c r="B377" s="47" t="s">
        <v>3450</v>
      </c>
      <c r="C377" s="26">
        <v>393361315.31</v>
      </c>
    </row>
    <row r="378" spans="2:3">
      <c r="B378" s="47" t="s">
        <v>3451</v>
      </c>
      <c r="C378" s="26">
        <v>356209289.39999998</v>
      </c>
    </row>
    <row r="379" spans="2:3">
      <c r="B379" s="47" t="s">
        <v>3267</v>
      </c>
      <c r="C379" s="26">
        <v>813998728.44000006</v>
      </c>
    </row>
    <row r="380" spans="2:3">
      <c r="B380" s="47" t="s">
        <v>3268</v>
      </c>
      <c r="C380" s="26">
        <v>368130376.52999997</v>
      </c>
    </row>
    <row r="381" spans="2:3">
      <c r="B381" s="47" t="s">
        <v>3269</v>
      </c>
      <c r="C381" s="26">
        <v>1033860623.25</v>
      </c>
    </row>
    <row r="382" spans="2:3">
      <c r="B382" s="47" t="s">
        <v>3452</v>
      </c>
      <c r="C382" s="26">
        <v>989970640.55999994</v>
      </c>
    </row>
    <row r="383" spans="2:3">
      <c r="B383" s="47" t="s">
        <v>3453</v>
      </c>
      <c r="C383" s="26">
        <v>96128278.629999995</v>
      </c>
    </row>
    <row r="384" spans="2:3">
      <c r="B384" s="47" t="s">
        <v>3454</v>
      </c>
      <c r="C384" s="26">
        <v>177752116.40000001</v>
      </c>
    </row>
    <row r="385" spans="2:3">
      <c r="B385" s="47" t="s">
        <v>3270</v>
      </c>
      <c r="C385" s="26">
        <v>402728317.56</v>
      </c>
    </row>
    <row r="386" spans="2:3">
      <c r="B386" s="47" t="s">
        <v>3455</v>
      </c>
      <c r="C386" s="26">
        <v>51774606</v>
      </c>
    </row>
    <row r="387" spans="2:3">
      <c r="B387" s="47" t="s">
        <v>3456</v>
      </c>
      <c r="C387" s="26">
        <v>140555518.18000001</v>
      </c>
    </row>
    <row r="388" spans="2:3">
      <c r="B388" s="47" t="s">
        <v>3457</v>
      </c>
      <c r="C388" s="26">
        <v>197948352.05000001</v>
      </c>
    </row>
    <row r="389" spans="2:3">
      <c r="B389" s="47" t="s">
        <v>3373</v>
      </c>
      <c r="C389" s="26">
        <v>67358388.569999993</v>
      </c>
    </row>
    <row r="390" spans="2:3">
      <c r="B390" s="47" t="s">
        <v>3458</v>
      </c>
      <c r="C390" s="26">
        <v>688686852.55999994</v>
      </c>
    </row>
    <row r="391" spans="2:3">
      <c r="B391" s="47" t="s">
        <v>3374</v>
      </c>
      <c r="C391" s="26">
        <v>972882510.63</v>
      </c>
    </row>
    <row r="392" spans="2:3">
      <c r="B392" s="47" t="s">
        <v>3271</v>
      </c>
      <c r="C392" s="26">
        <v>1435483969.71</v>
      </c>
    </row>
    <row r="393" spans="2:3">
      <c r="B393" s="47" t="s">
        <v>3459</v>
      </c>
      <c r="C393" s="26">
        <v>104397400</v>
      </c>
    </row>
    <row r="394" spans="2:3">
      <c r="B394" s="47" t="s">
        <v>3272</v>
      </c>
      <c r="C394" s="26">
        <v>432995617.31</v>
      </c>
    </row>
    <row r="395" spans="2:3">
      <c r="B395" s="47" t="s">
        <v>3273</v>
      </c>
      <c r="C395" s="26">
        <v>629673606</v>
      </c>
    </row>
    <row r="396" spans="2:3">
      <c r="B396" s="47" t="s">
        <v>3375</v>
      </c>
      <c r="C396" s="26">
        <v>766496478.20000005</v>
      </c>
    </row>
    <row r="397" spans="2:3">
      <c r="B397" s="47" t="s">
        <v>3460</v>
      </c>
      <c r="C397" s="26">
        <v>142972459.63999999</v>
      </c>
    </row>
    <row r="398" spans="2:3">
      <c r="B398" s="47" t="s">
        <v>3274</v>
      </c>
      <c r="C398" s="26">
        <v>211690033.34999999</v>
      </c>
    </row>
    <row r="399" spans="2:3">
      <c r="B399" s="47" t="s">
        <v>3461</v>
      </c>
      <c r="C399" s="26">
        <v>931829694.63999999</v>
      </c>
    </row>
    <row r="400" spans="2:3">
      <c r="B400" s="47" t="s">
        <v>3462</v>
      </c>
      <c r="C400" s="26">
        <v>400486419.19999999</v>
      </c>
    </row>
    <row r="401" spans="2:3">
      <c r="B401" s="47" t="s">
        <v>3463</v>
      </c>
      <c r="C401" s="26">
        <v>298639401.50999999</v>
      </c>
    </row>
    <row r="402" spans="2:3">
      <c r="B402" s="47" t="s">
        <v>3377</v>
      </c>
      <c r="C402" s="26">
        <v>183217881.75</v>
      </c>
    </row>
    <row r="403" spans="2:3">
      <c r="B403" s="47" t="s">
        <v>3464</v>
      </c>
      <c r="C403" s="26">
        <v>397230437.48000002</v>
      </c>
    </row>
    <row r="404" spans="2:3">
      <c r="B404" s="47" t="s">
        <v>3465</v>
      </c>
      <c r="C404" s="26">
        <v>146001255.30000001</v>
      </c>
    </row>
    <row r="405" spans="2:3">
      <c r="B405" s="47" t="s">
        <v>3378</v>
      </c>
      <c r="C405" s="26">
        <v>554480572.14999998</v>
      </c>
    </row>
    <row r="406" spans="2:3">
      <c r="B406" s="47" t="s">
        <v>3379</v>
      </c>
      <c r="C406" s="26">
        <v>398267321.10000002</v>
      </c>
    </row>
    <row r="407" spans="2:3">
      <c r="B407" s="47" t="s">
        <v>1379</v>
      </c>
      <c r="C407" s="26">
        <v>1566275304.3800001</v>
      </c>
    </row>
    <row r="408" spans="2:3">
      <c r="B408" s="47" t="s">
        <v>3466</v>
      </c>
      <c r="C408" s="26">
        <v>161559688.00999999</v>
      </c>
    </row>
    <row r="409" spans="2:3">
      <c r="B409" s="47" t="s">
        <v>3467</v>
      </c>
      <c r="C409" s="26">
        <v>386034878.79000002</v>
      </c>
    </row>
    <row r="410" spans="2:3">
      <c r="B410" s="47" t="s">
        <v>3468</v>
      </c>
      <c r="C410" s="26">
        <v>1090375659.45</v>
      </c>
    </row>
    <row r="411" spans="2:3">
      <c r="B411" s="47" t="s">
        <v>3469</v>
      </c>
      <c r="C411" s="26">
        <v>413556463.22000003</v>
      </c>
    </row>
    <row r="412" spans="2:3">
      <c r="B412" s="47" t="s">
        <v>3470</v>
      </c>
      <c r="C412" s="26">
        <v>275655553.79000002</v>
      </c>
    </row>
    <row r="413" spans="2:3">
      <c r="B413" s="47" t="s">
        <v>3471</v>
      </c>
      <c r="C413" s="26">
        <v>332626914.72000003</v>
      </c>
    </row>
    <row r="414" spans="2:3">
      <c r="B414" s="47" t="s">
        <v>3276</v>
      </c>
      <c r="C414" s="26">
        <v>239256400.05000001</v>
      </c>
    </row>
    <row r="415" spans="2:3">
      <c r="B415" s="47" t="s">
        <v>3472</v>
      </c>
      <c r="C415" s="26">
        <v>501399358.36000001</v>
      </c>
    </row>
    <row r="416" spans="2:3">
      <c r="B416" s="47" t="s">
        <v>3277</v>
      </c>
      <c r="C416" s="26">
        <v>708633455.60000002</v>
      </c>
    </row>
    <row r="417" spans="2:3" ht="13">
      <c r="C417" s="24">
        <f>SUM(C371:C416)</f>
        <v>20137352971.920002</v>
      </c>
    </row>
    <row r="419" spans="2:3" ht="13">
      <c r="B419" s="46" t="s">
        <v>1899</v>
      </c>
      <c r="C419" s="24" t="s">
        <v>1898</v>
      </c>
    </row>
    <row r="420" spans="2:3">
      <c r="B420" s="47" t="s">
        <v>3256</v>
      </c>
      <c r="C420" s="26">
        <v>61662622.009999998</v>
      </c>
    </row>
    <row r="421" spans="2:3">
      <c r="B421" s="47" t="s">
        <v>3363</v>
      </c>
      <c r="C421" s="26">
        <v>283834208.06999999</v>
      </c>
    </row>
    <row r="422" spans="2:3">
      <c r="B422" s="47" t="s">
        <v>3448</v>
      </c>
      <c r="C422" s="26">
        <v>52991808</v>
      </c>
    </row>
    <row r="423" spans="2:3">
      <c r="B423" s="47" t="s">
        <v>3366</v>
      </c>
      <c r="C423" s="26">
        <v>141845667.91999999</v>
      </c>
    </row>
    <row r="424" spans="2:3">
      <c r="B424" s="47" t="s">
        <v>3449</v>
      </c>
      <c r="C424" s="26">
        <v>121890112.90000001</v>
      </c>
    </row>
    <row r="425" spans="2:3">
      <c r="B425" s="47" t="s">
        <v>3450</v>
      </c>
      <c r="C425" s="26">
        <v>388021456.32999998</v>
      </c>
    </row>
    <row r="426" spans="2:3">
      <c r="B426" s="47" t="s">
        <v>3451</v>
      </c>
      <c r="C426" s="26">
        <v>334300160.13</v>
      </c>
    </row>
    <row r="427" spans="2:3">
      <c r="B427" s="47" t="s">
        <v>3267</v>
      </c>
      <c r="C427" s="26">
        <v>737281271.13</v>
      </c>
    </row>
    <row r="428" spans="2:3">
      <c r="B428" s="47" t="s">
        <v>3268</v>
      </c>
      <c r="C428" s="26">
        <v>367411139.39999998</v>
      </c>
    </row>
    <row r="429" spans="2:3">
      <c r="B429" s="47" t="s">
        <v>3269</v>
      </c>
      <c r="C429" s="26">
        <v>1040184647.9400001</v>
      </c>
    </row>
    <row r="430" spans="2:3">
      <c r="B430" s="47" t="s">
        <v>3452</v>
      </c>
      <c r="C430" s="26">
        <v>1021542532.23</v>
      </c>
    </row>
    <row r="431" spans="2:3">
      <c r="B431" s="47" t="s">
        <v>3453</v>
      </c>
      <c r="C431" s="26">
        <v>102017280.5</v>
      </c>
    </row>
    <row r="432" spans="2:3">
      <c r="B432" s="47" t="s">
        <v>3454</v>
      </c>
      <c r="C432" s="26">
        <v>177868879.38999999</v>
      </c>
    </row>
    <row r="433" spans="2:3">
      <c r="B433" s="47" t="s">
        <v>3270</v>
      </c>
      <c r="C433" s="26">
        <v>384742774.62</v>
      </c>
    </row>
    <row r="434" spans="2:3">
      <c r="B434" s="47" t="s">
        <v>3455</v>
      </c>
      <c r="C434" s="26">
        <v>50591346</v>
      </c>
    </row>
    <row r="435" spans="2:3">
      <c r="B435" s="47" t="s">
        <v>3456</v>
      </c>
      <c r="C435" s="26">
        <v>133084961.23999999</v>
      </c>
    </row>
    <row r="436" spans="2:3">
      <c r="B436" s="47" t="s">
        <v>3457</v>
      </c>
      <c r="C436" s="26">
        <v>182121948.75</v>
      </c>
    </row>
    <row r="437" spans="2:3">
      <c r="B437" s="47" t="s">
        <v>3373</v>
      </c>
      <c r="C437" s="26">
        <v>67119223.879999995</v>
      </c>
    </row>
    <row r="438" spans="2:3">
      <c r="B438" s="47" t="s">
        <v>3458</v>
      </c>
      <c r="C438" s="26">
        <v>780223210.34000003</v>
      </c>
    </row>
    <row r="439" spans="2:3">
      <c r="B439" s="47" t="s">
        <v>3374</v>
      </c>
      <c r="C439" s="26">
        <v>933470461.88999999</v>
      </c>
    </row>
    <row r="440" spans="2:3">
      <c r="B440" s="47" t="s">
        <v>3271</v>
      </c>
      <c r="C440" s="26">
        <v>1363649705.8800001</v>
      </c>
    </row>
    <row r="441" spans="2:3">
      <c r="B441" s="47" t="s">
        <v>3459</v>
      </c>
      <c r="C441" s="26">
        <v>99000150</v>
      </c>
    </row>
    <row r="442" spans="2:3">
      <c r="B442" s="47" t="s">
        <v>3272</v>
      </c>
      <c r="C442" s="26">
        <v>373346512.35000002</v>
      </c>
    </row>
    <row r="443" spans="2:3">
      <c r="B443" s="47" t="s">
        <v>3273</v>
      </c>
      <c r="C443" s="26">
        <v>500259587.89999998</v>
      </c>
    </row>
    <row r="444" spans="2:3">
      <c r="B444" s="47" t="s">
        <v>3375</v>
      </c>
      <c r="C444" s="26">
        <v>857882800.32000005</v>
      </c>
    </row>
    <row r="445" spans="2:3">
      <c r="B445" s="47" t="s">
        <v>3460</v>
      </c>
      <c r="C445" s="26">
        <v>150308351.19999999</v>
      </c>
    </row>
    <row r="446" spans="2:3">
      <c r="B446" s="47" t="s">
        <v>3274</v>
      </c>
      <c r="C446" s="26">
        <v>222556963.61000001</v>
      </c>
    </row>
    <row r="447" spans="2:3">
      <c r="B447" s="47" t="s">
        <v>3461</v>
      </c>
      <c r="C447" s="26">
        <v>932075892.62</v>
      </c>
    </row>
    <row r="448" spans="2:3">
      <c r="B448" s="47" t="s">
        <v>3462</v>
      </c>
      <c r="C448" s="26">
        <v>403087236.39999998</v>
      </c>
    </row>
    <row r="449" spans="2:3">
      <c r="B449" s="47" t="s">
        <v>3463</v>
      </c>
      <c r="C449" s="26">
        <v>267071576.13</v>
      </c>
    </row>
    <row r="450" spans="2:3">
      <c r="B450" s="47" t="s">
        <v>3377</v>
      </c>
      <c r="C450" s="26">
        <v>180380997.75</v>
      </c>
    </row>
    <row r="451" spans="2:3">
      <c r="B451" s="47" t="s">
        <v>3464</v>
      </c>
      <c r="C451" s="26">
        <v>375624129.41000003</v>
      </c>
    </row>
    <row r="452" spans="2:3">
      <c r="B452" s="47" t="s">
        <v>3465</v>
      </c>
      <c r="C452" s="26">
        <v>135797314.13999999</v>
      </c>
    </row>
    <row r="453" spans="2:3">
      <c r="B453" s="47" t="s">
        <v>3378</v>
      </c>
      <c r="C453" s="26">
        <v>568541910.39999998</v>
      </c>
    </row>
    <row r="454" spans="2:3">
      <c r="B454" s="47" t="s">
        <v>3379</v>
      </c>
      <c r="C454" s="26">
        <v>389048530.73000002</v>
      </c>
    </row>
    <row r="455" spans="2:3">
      <c r="B455" s="47" t="s">
        <v>1379</v>
      </c>
      <c r="C455" s="26">
        <v>1496046046.71</v>
      </c>
    </row>
    <row r="456" spans="2:3">
      <c r="B456" s="47" t="s">
        <v>3466</v>
      </c>
      <c r="C456" s="26">
        <v>163606240.13999999</v>
      </c>
    </row>
    <row r="457" spans="2:3">
      <c r="B457" s="47" t="s">
        <v>3467</v>
      </c>
      <c r="C457" s="26">
        <v>391168872.61000001</v>
      </c>
    </row>
    <row r="458" spans="2:3">
      <c r="B458" s="47" t="s">
        <v>3468</v>
      </c>
      <c r="C458" s="26">
        <v>1173403721.75</v>
      </c>
    </row>
    <row r="459" spans="2:3">
      <c r="B459" s="47" t="s">
        <v>3469</v>
      </c>
      <c r="C459" s="26">
        <v>416019983.38999999</v>
      </c>
    </row>
    <row r="460" spans="2:3">
      <c r="B460" s="47" t="s">
        <v>3470</v>
      </c>
      <c r="C460" s="26">
        <v>269902934.19</v>
      </c>
    </row>
    <row r="461" spans="2:3">
      <c r="B461" s="47" t="s">
        <v>3471</v>
      </c>
      <c r="C461" s="26">
        <v>350511809.45999998</v>
      </c>
    </row>
    <row r="462" spans="2:3">
      <c r="B462" s="47" t="s">
        <v>3276</v>
      </c>
      <c r="C462" s="26">
        <v>222150966</v>
      </c>
    </row>
    <row r="463" spans="2:3">
      <c r="B463" s="47" t="s">
        <v>3472</v>
      </c>
      <c r="C463" s="26">
        <v>453033050.25999999</v>
      </c>
    </row>
    <row r="464" spans="2:3">
      <c r="B464" s="47" t="s">
        <v>3277</v>
      </c>
      <c r="C464" s="26">
        <v>701413539.17999995</v>
      </c>
    </row>
    <row r="465" spans="2:7" ht="13">
      <c r="C465" s="24">
        <f>SUM(C419:C464)</f>
        <v>19818094535.199997</v>
      </c>
    </row>
    <row r="468" spans="2:7" ht="13">
      <c r="B468" s="20" t="s">
        <v>1900</v>
      </c>
      <c r="C468" s="24">
        <f xml:space="preserve"> C465-C417</f>
        <v>-319258436.72000504</v>
      </c>
    </row>
    <row r="470" spans="2:7" ht="13">
      <c r="B470" s="2" t="s">
        <v>1901</v>
      </c>
      <c r="C470" s="43">
        <v>45777</v>
      </c>
    </row>
    <row r="471" spans="2:7" ht="13">
      <c r="B471" s="20" t="s">
        <v>1887</v>
      </c>
      <c r="C471" s="24" t="s">
        <v>1888</v>
      </c>
      <c r="D471" s="20" t="s">
        <v>1889</v>
      </c>
      <c r="E471" s="20" t="s">
        <v>1890</v>
      </c>
      <c r="F471" s="25" t="s">
        <v>1891</v>
      </c>
      <c r="G471" s="14"/>
    </row>
    <row r="472" spans="2:7">
      <c r="B472" s="22" t="s">
        <v>917</v>
      </c>
      <c r="C472" s="26">
        <v>-107250</v>
      </c>
      <c r="D472" s="22">
        <v>24401.759999999998</v>
      </c>
      <c r="E472" s="22">
        <v>24418.400000000001</v>
      </c>
      <c r="F472" s="27"/>
    </row>
    <row r="475" spans="2:7" ht="13">
      <c r="B475" s="2" t="s">
        <v>1892</v>
      </c>
      <c r="C475" s="149">
        <v>2.58E-2</v>
      </c>
    </row>
    <row r="476" spans="2:7" ht="13">
      <c r="B476" s="2"/>
    </row>
    <row r="477" spans="2:7" ht="13">
      <c r="B477" s="2" t="s">
        <v>1893</v>
      </c>
    </row>
    <row r="478" spans="2:7" ht="13">
      <c r="B478" s="20" t="s">
        <v>1894</v>
      </c>
      <c r="C478" s="24" t="s">
        <v>1895</v>
      </c>
      <c r="D478" s="2"/>
    </row>
    <row r="479" spans="2:7">
      <c r="B479" s="22" t="s">
        <v>918</v>
      </c>
      <c r="C479" s="26">
        <v>1696</v>
      </c>
    </row>
    <row r="481" spans="2:3" ht="13">
      <c r="B481" s="20" t="s">
        <v>1896</v>
      </c>
      <c r="C481" s="24" t="s">
        <v>1895</v>
      </c>
    </row>
    <row r="482" spans="2:3">
      <c r="B482" s="22" t="s">
        <v>918</v>
      </c>
      <c r="C482" s="26">
        <v>1696</v>
      </c>
    </row>
    <row r="485" spans="2:3" ht="13">
      <c r="B485" s="46" t="s">
        <v>1897</v>
      </c>
      <c r="C485" s="24" t="s">
        <v>1898</v>
      </c>
    </row>
    <row r="486" spans="2:3">
      <c r="B486" s="47" t="s">
        <v>918</v>
      </c>
      <c r="C486" s="26">
        <v>3050747563.6100001</v>
      </c>
    </row>
    <row r="487" spans="2:3" ht="13">
      <c r="C487" s="24">
        <f>SUM(C485:C486)</f>
        <v>3050747563.6100001</v>
      </c>
    </row>
    <row r="489" spans="2:3" ht="13">
      <c r="B489" s="46" t="s">
        <v>1899</v>
      </c>
      <c r="C489" s="24" t="s">
        <v>1898</v>
      </c>
    </row>
    <row r="490" spans="2:3">
      <c r="B490" s="47" t="s">
        <v>918</v>
      </c>
      <c r="C490" s="26">
        <v>3030010172.0700002</v>
      </c>
    </row>
    <row r="491" spans="2:3" ht="13">
      <c r="C491" s="24">
        <f>SUM(C489:C490)</f>
        <v>3030010172.0700002</v>
      </c>
    </row>
    <row r="494" spans="2:3" ht="13">
      <c r="B494" s="20" t="s">
        <v>1900</v>
      </c>
      <c r="C494" s="24">
        <f xml:space="preserve"> C491-C487</f>
        <v>-20737391.539999962</v>
      </c>
    </row>
    <row r="497" spans="2:80" ht="13">
      <c r="B497" s="2" t="s">
        <v>1902</v>
      </c>
    </row>
    <row r="499" spans="2:80" ht="13">
      <c r="B499" s="20" t="s">
        <v>1887</v>
      </c>
      <c r="C499" s="24" t="s">
        <v>1903</v>
      </c>
      <c r="D499" s="20" t="s">
        <v>1904</v>
      </c>
      <c r="E499" s="20" t="s">
        <v>1905</v>
      </c>
      <c r="F499" s="14"/>
    </row>
    <row r="500" spans="2:80">
      <c r="B500" s="22" t="s">
        <v>1859</v>
      </c>
      <c r="C500" s="26" t="s">
        <v>1859</v>
      </c>
      <c r="D500" s="22" t="s">
        <v>1859</v>
      </c>
      <c r="E500" s="22" t="s">
        <v>1859</v>
      </c>
    </row>
    <row r="503" spans="2:80" ht="13">
      <c r="B503" s="2" t="s">
        <v>1906</v>
      </c>
      <c r="C503" s="12" t="s">
        <v>1859</v>
      </c>
      <c r="D503" s="2"/>
      <c r="E503" s="2"/>
      <c r="F503" s="14"/>
      <c r="G503" s="14"/>
      <c r="H503" s="14"/>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row>
    <row r="505" spans="2:80" ht="13">
      <c r="B505" s="2" t="s">
        <v>1907</v>
      </c>
    </row>
    <row r="507" spans="2:80" ht="13">
      <c r="B507" s="20" t="s">
        <v>1908</v>
      </c>
      <c r="C507" s="24" t="s">
        <v>1895</v>
      </c>
      <c r="D507" s="2"/>
    </row>
    <row r="508" spans="2:80">
      <c r="B508" s="22" t="s">
        <v>1859</v>
      </c>
      <c r="C508" s="26" t="s">
        <v>1859</v>
      </c>
    </row>
    <row r="511" spans="2:80" ht="13">
      <c r="B511" s="20" t="s">
        <v>1909</v>
      </c>
      <c r="C511" s="24" t="s">
        <v>1910</v>
      </c>
      <c r="D511" s="2"/>
    </row>
    <row r="512" spans="2:80">
      <c r="B512" s="22" t="s">
        <v>1859</v>
      </c>
      <c r="C512" s="26" t="s">
        <v>1859</v>
      </c>
    </row>
    <row r="515" spans="2:80" ht="13">
      <c r="B515" s="2" t="s">
        <v>1911</v>
      </c>
    </row>
    <row r="518" spans="2:80" ht="13">
      <c r="B518" s="2" t="s">
        <v>1912</v>
      </c>
    </row>
    <row r="520" spans="2:80" ht="13">
      <c r="B520" s="20" t="s">
        <v>1887</v>
      </c>
      <c r="C520" s="24" t="s">
        <v>1913</v>
      </c>
      <c r="D520" s="20" t="s">
        <v>1903</v>
      </c>
      <c r="E520" s="20" t="s">
        <v>1904</v>
      </c>
      <c r="F520" s="25" t="s">
        <v>1905</v>
      </c>
      <c r="G520" s="14"/>
    </row>
    <row r="521" spans="2:80">
      <c r="B521" s="22" t="s">
        <v>1859</v>
      </c>
      <c r="C521" s="26" t="s">
        <v>1859</v>
      </c>
      <c r="D521" s="22" t="s">
        <v>1859</v>
      </c>
      <c r="E521" s="22" t="s">
        <v>1859</v>
      </c>
      <c r="F521" s="27" t="s">
        <v>1859</v>
      </c>
    </row>
    <row r="524" spans="2:80" ht="13">
      <c r="B524" s="2" t="s">
        <v>1906</v>
      </c>
      <c r="C524" s="12" t="s">
        <v>1859</v>
      </c>
      <c r="D524" s="2"/>
      <c r="E524" s="2"/>
      <c r="F524" s="14"/>
      <c r="G524" s="14"/>
      <c r="H524" s="14"/>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row>
    <row r="526" spans="2:80" ht="13">
      <c r="B526" s="2" t="s">
        <v>1907</v>
      </c>
    </row>
    <row r="528" spans="2:80" ht="13">
      <c r="B528" s="20" t="s">
        <v>1908</v>
      </c>
      <c r="C528" s="24" t="s">
        <v>1895</v>
      </c>
      <c r="D528" s="2"/>
    </row>
    <row r="529" spans="2:7">
      <c r="B529" s="22" t="s">
        <v>1859</v>
      </c>
      <c r="C529" s="26" t="s">
        <v>1859</v>
      </c>
    </row>
    <row r="532" spans="2:7" ht="13">
      <c r="B532" s="20" t="s">
        <v>1909</v>
      </c>
      <c r="C532" s="24" t="s">
        <v>1910</v>
      </c>
      <c r="D532" s="2"/>
    </row>
    <row r="533" spans="2:7">
      <c r="B533" s="22" t="s">
        <v>1859</v>
      </c>
      <c r="C533" s="26" t="s">
        <v>1859</v>
      </c>
    </row>
    <row r="536" spans="2:7" ht="13">
      <c r="B536" s="2" t="s">
        <v>1911</v>
      </c>
    </row>
    <row r="539" spans="2:7" ht="13">
      <c r="B539" s="2" t="s">
        <v>1914</v>
      </c>
    </row>
    <row r="540" spans="2:7" ht="13">
      <c r="B540" s="20" t="s">
        <v>1887</v>
      </c>
      <c r="C540" s="24" t="s">
        <v>1915</v>
      </c>
      <c r="D540" s="20" t="s">
        <v>1916</v>
      </c>
      <c r="E540" s="20" t="s">
        <v>1917</v>
      </c>
      <c r="F540" s="25" t="s">
        <v>1918</v>
      </c>
      <c r="G540" s="14"/>
    </row>
    <row r="541" spans="2:7">
      <c r="B541" s="22" t="s">
        <v>1859</v>
      </c>
      <c r="C541" s="26" t="s">
        <v>1859</v>
      </c>
      <c r="D541" s="22" t="s">
        <v>1859</v>
      </c>
      <c r="E541" s="22" t="s">
        <v>1859</v>
      </c>
      <c r="F541" s="27" t="s">
        <v>1859</v>
      </c>
    </row>
    <row r="542" spans="2:7">
      <c r="B542" s="1" t="s">
        <v>1919</v>
      </c>
    </row>
  </sheetData>
  <mergeCells count="3">
    <mergeCell ref="B1:E1"/>
    <mergeCell ref="C3:C8"/>
    <mergeCell ref="D3:D8"/>
  </mergeCells>
  <phoneticPr fontId="0" type="noConversion"/>
  <hyperlinks>
    <hyperlink ref="A1" location="Index!A1" display="Index" xr:uid="{9C8F2CE6-D4E9-4BEE-9A19-2253E9156C4A}"/>
  </hyperlinks>
  <pageMargins left="0.75" right="0.75" top="1" bottom="1" header="0.5" footer="0.5"/>
  <headerFooter alignWithMargins="0"/>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6950E-87BC-4D63-BC42-F6DE5790D638}">
  <sheetPr codeName="Sheet16"/>
  <dimension ref="A1:CB1856"/>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9.81640625" style="1" customWidth="1"/>
    <col min="6" max="6" width="29" style="4" bestFit="1" customWidth="1"/>
    <col min="7" max="7" width="18.1796875" style="4" bestFit="1" customWidth="1"/>
    <col min="8" max="8" width="9.1796875" style="4" bestFit="1"/>
    <col min="9" max="9" width="1.7265625" style="1" customWidth="1"/>
    <col min="10" max="16384" width="9.1796875" style="1"/>
  </cols>
  <sheetData>
    <row r="1" spans="1:9" ht="13">
      <c r="A1" s="3" t="s">
        <v>1693</v>
      </c>
      <c r="B1" s="206" t="s">
        <v>1726</v>
      </c>
      <c r="C1" s="206"/>
      <c r="D1" s="206"/>
      <c r="E1" s="206"/>
    </row>
    <row r="3" spans="1:9" ht="14.5">
      <c r="B3" s="5" t="s">
        <v>919</v>
      </c>
      <c r="C3" s="207"/>
      <c r="D3" s="208"/>
      <c r="E3" s="6"/>
    </row>
    <row r="4" spans="1:9" ht="14.5">
      <c r="B4" s="29" t="s">
        <v>920</v>
      </c>
      <c r="C4" s="207"/>
      <c r="D4" s="208"/>
      <c r="E4" s="6"/>
    </row>
    <row r="5" spans="1:9" ht="14.5">
      <c r="B5" s="7" t="s">
        <v>1829</v>
      </c>
      <c r="C5" s="207"/>
      <c r="D5" s="208"/>
      <c r="E5" s="6"/>
    </row>
    <row r="6" spans="1:9" ht="14.5">
      <c r="B6" s="7" t="s">
        <v>921</v>
      </c>
      <c r="C6" s="207"/>
      <c r="D6" s="208"/>
      <c r="E6" s="6"/>
    </row>
    <row r="7" spans="1:9" ht="29">
      <c r="B7" s="7" t="s">
        <v>922</v>
      </c>
      <c r="C7" s="207"/>
      <c r="D7" s="208"/>
      <c r="E7" s="6"/>
    </row>
    <row r="8" spans="1:9" ht="29">
      <c r="B8" s="7" t="s">
        <v>1832</v>
      </c>
      <c r="C8" s="8" t="s">
        <v>1833</v>
      </c>
      <c r="D8" s="8" t="s">
        <v>1834</v>
      </c>
      <c r="E8" s="6"/>
    </row>
    <row r="10" spans="1:9">
      <c r="B10" s="1" t="s">
        <v>1847</v>
      </c>
    </row>
    <row r="12" spans="1:9" ht="13">
      <c r="B12" s="10" t="s">
        <v>1835</v>
      </c>
      <c r="C12" s="11" t="s">
        <v>1836</v>
      </c>
      <c r="D12" s="10" t="s">
        <v>1837</v>
      </c>
      <c r="E12" s="10" t="s">
        <v>1838</v>
      </c>
      <c r="F12" s="13" t="s">
        <v>1848</v>
      </c>
      <c r="G12" s="13" t="s">
        <v>1849</v>
      </c>
      <c r="H12" s="13" t="s">
        <v>1850</v>
      </c>
      <c r="I12" s="2" t="s">
        <v>1851</v>
      </c>
    </row>
    <row r="13" spans="1:9" ht="13">
      <c r="B13" s="2" t="s">
        <v>1840</v>
      </c>
    </row>
    <row r="14" spans="1:9" ht="13">
      <c r="B14" s="2" t="s">
        <v>1839</v>
      </c>
    </row>
    <row r="15" spans="1:9">
      <c r="B15" s="1" t="s">
        <v>2619</v>
      </c>
      <c r="C15" s="9" t="s">
        <v>1841</v>
      </c>
      <c r="D15" s="1" t="s">
        <v>2079</v>
      </c>
      <c r="E15" s="1" t="s">
        <v>2080</v>
      </c>
      <c r="F15" s="4">
        <v>3904000</v>
      </c>
      <c r="G15" s="4">
        <v>54851.199999999997</v>
      </c>
      <c r="H15" s="4">
        <v>4.0199999999999996</v>
      </c>
    </row>
    <row r="16" spans="1:9">
      <c r="B16" s="1" t="s">
        <v>2618</v>
      </c>
      <c r="C16" s="9" t="s">
        <v>1841</v>
      </c>
      <c r="D16" s="1" t="s">
        <v>2077</v>
      </c>
      <c r="E16" s="1" t="s">
        <v>2078</v>
      </c>
      <c r="F16" s="4">
        <v>2662550</v>
      </c>
      <c r="G16" s="4">
        <v>51254.09</v>
      </c>
      <c r="H16" s="4">
        <v>3.76</v>
      </c>
    </row>
    <row r="17" spans="2:8">
      <c r="B17" s="1" t="s">
        <v>2630</v>
      </c>
      <c r="C17" s="9" t="s">
        <v>1841</v>
      </c>
      <c r="D17" s="1" t="s">
        <v>2077</v>
      </c>
      <c r="E17" s="1" t="s">
        <v>2081</v>
      </c>
      <c r="F17" s="4">
        <v>2842000</v>
      </c>
      <c r="G17" s="4">
        <v>40555.339999999997</v>
      </c>
      <c r="H17" s="4">
        <v>2.98</v>
      </c>
    </row>
    <row r="18" spans="2:8">
      <c r="B18" s="1" t="s">
        <v>1204</v>
      </c>
      <c r="C18" s="9" t="s">
        <v>1841</v>
      </c>
      <c r="D18" s="1" t="s">
        <v>2077</v>
      </c>
      <c r="E18" s="1" t="s">
        <v>1205</v>
      </c>
      <c r="F18" s="4">
        <v>3758250</v>
      </c>
      <c r="G18" s="4">
        <v>29639.439999999999</v>
      </c>
      <c r="H18" s="4">
        <v>2.17</v>
      </c>
    </row>
    <row r="19" spans="2:8">
      <c r="B19" s="1" t="s">
        <v>2620</v>
      </c>
      <c r="C19" s="9" t="s">
        <v>1841</v>
      </c>
      <c r="D19" s="1" t="s">
        <v>2089</v>
      </c>
      <c r="E19" s="1" t="s">
        <v>2090</v>
      </c>
      <c r="F19" s="4">
        <v>5908800</v>
      </c>
      <c r="G19" s="4">
        <v>25159.67</v>
      </c>
      <c r="H19" s="4">
        <v>1.85</v>
      </c>
    </row>
    <row r="20" spans="2:8">
      <c r="B20" s="1" t="s">
        <v>2944</v>
      </c>
      <c r="C20" s="9" t="s">
        <v>1841</v>
      </c>
      <c r="D20" s="1" t="s">
        <v>2083</v>
      </c>
      <c r="E20" s="1" t="s">
        <v>2084</v>
      </c>
      <c r="F20" s="4">
        <v>1660800</v>
      </c>
      <c r="G20" s="4">
        <v>24913.66</v>
      </c>
      <c r="H20" s="4">
        <v>1.83</v>
      </c>
    </row>
    <row r="21" spans="2:8">
      <c r="B21" s="1" t="s">
        <v>3117</v>
      </c>
      <c r="C21" s="9" t="s">
        <v>1841</v>
      </c>
      <c r="D21" s="1" t="s">
        <v>1023</v>
      </c>
      <c r="E21" s="1" t="s">
        <v>1028</v>
      </c>
      <c r="F21" s="4">
        <v>467250</v>
      </c>
      <c r="G21" s="4">
        <v>20969.71</v>
      </c>
      <c r="H21" s="4">
        <v>1.54</v>
      </c>
    </row>
    <row r="22" spans="2:8">
      <c r="B22" s="1" t="s">
        <v>2621</v>
      </c>
      <c r="C22" s="9" t="s">
        <v>1841</v>
      </c>
      <c r="D22" s="1" t="s">
        <v>2083</v>
      </c>
      <c r="E22" s="1" t="s">
        <v>2088</v>
      </c>
      <c r="F22" s="4">
        <v>474600</v>
      </c>
      <c r="G22" s="4">
        <v>16391.259999999998</v>
      </c>
      <c r="H22" s="4">
        <v>1.2</v>
      </c>
    </row>
    <row r="23" spans="2:8">
      <c r="B23" s="1" t="s">
        <v>3297</v>
      </c>
      <c r="C23" s="9" t="s">
        <v>1841</v>
      </c>
      <c r="D23" s="1" t="s">
        <v>2142</v>
      </c>
      <c r="E23" s="1" t="s">
        <v>1429</v>
      </c>
      <c r="F23" s="4">
        <v>1121950</v>
      </c>
      <c r="G23" s="4">
        <v>15856.52</v>
      </c>
      <c r="H23" s="4">
        <v>1.1599999999999999</v>
      </c>
    </row>
    <row r="24" spans="2:8">
      <c r="B24" s="1" t="s">
        <v>3036</v>
      </c>
      <c r="C24" s="9" t="s">
        <v>1841</v>
      </c>
      <c r="D24" s="1" t="s">
        <v>2092</v>
      </c>
      <c r="E24" s="1" t="s">
        <v>2350</v>
      </c>
      <c r="F24" s="4">
        <v>570750</v>
      </c>
      <c r="G24" s="4">
        <v>15624.28</v>
      </c>
      <c r="H24" s="4">
        <v>1.1499999999999999</v>
      </c>
    </row>
    <row r="25" spans="2:8">
      <c r="B25" s="1" t="s">
        <v>2946</v>
      </c>
      <c r="C25" s="9" t="s">
        <v>1841</v>
      </c>
      <c r="D25" s="1" t="s">
        <v>2077</v>
      </c>
      <c r="E25" s="1" t="s">
        <v>2087</v>
      </c>
      <c r="F25" s="4">
        <v>1286250</v>
      </c>
      <c r="G25" s="4">
        <v>15242.06</v>
      </c>
      <c r="H25" s="4">
        <v>1.1200000000000001</v>
      </c>
    </row>
    <row r="26" spans="2:8">
      <c r="B26" s="1" t="s">
        <v>3060</v>
      </c>
      <c r="C26" s="9" t="s">
        <v>1841</v>
      </c>
      <c r="D26" s="1" t="s">
        <v>2142</v>
      </c>
      <c r="E26" s="1" t="s">
        <v>2387</v>
      </c>
      <c r="F26" s="4">
        <v>722000</v>
      </c>
      <c r="G26" s="4">
        <v>13461.69</v>
      </c>
      <c r="H26" s="4">
        <v>0.99</v>
      </c>
    </row>
    <row r="27" spans="2:8">
      <c r="B27" s="1" t="s">
        <v>3196</v>
      </c>
      <c r="C27" s="9" t="s">
        <v>1841</v>
      </c>
      <c r="D27" s="1" t="s">
        <v>2083</v>
      </c>
      <c r="E27" s="1" t="s">
        <v>1172</v>
      </c>
      <c r="F27" s="4">
        <v>882000</v>
      </c>
      <c r="G27" s="4">
        <v>13256.46</v>
      </c>
      <c r="H27" s="4">
        <v>0.97</v>
      </c>
    </row>
    <row r="28" spans="2:8">
      <c r="B28" s="1" t="s">
        <v>3221</v>
      </c>
      <c r="C28" s="9" t="s">
        <v>1841</v>
      </c>
      <c r="D28" s="1" t="s">
        <v>2109</v>
      </c>
      <c r="E28" s="1" t="s">
        <v>1248</v>
      </c>
      <c r="F28" s="4">
        <v>9187400</v>
      </c>
      <c r="G28" s="4">
        <v>12244.05</v>
      </c>
      <c r="H28" s="4">
        <v>0.9</v>
      </c>
    </row>
    <row r="29" spans="2:8">
      <c r="B29" s="1" t="s">
        <v>3084</v>
      </c>
      <c r="C29" s="9" t="s">
        <v>1841</v>
      </c>
      <c r="D29" s="1" t="s">
        <v>2142</v>
      </c>
      <c r="E29" s="1" t="s">
        <v>2416</v>
      </c>
      <c r="F29" s="4">
        <v>170840000</v>
      </c>
      <c r="G29" s="4">
        <v>12163.81</v>
      </c>
      <c r="H29" s="4">
        <v>0.89</v>
      </c>
    </row>
    <row r="30" spans="2:8">
      <c r="B30" s="1" t="s">
        <v>3124</v>
      </c>
      <c r="C30" s="9" t="s">
        <v>1841</v>
      </c>
      <c r="D30" s="1" t="s">
        <v>2094</v>
      </c>
      <c r="E30" s="1" t="s">
        <v>1035</v>
      </c>
      <c r="F30" s="4">
        <v>3591000</v>
      </c>
      <c r="G30" s="4">
        <v>12112.44</v>
      </c>
      <c r="H30" s="4">
        <v>0.89</v>
      </c>
    </row>
    <row r="31" spans="2:8">
      <c r="B31" s="1" t="s">
        <v>3030</v>
      </c>
      <c r="C31" s="9" t="s">
        <v>1841</v>
      </c>
      <c r="D31" s="1" t="s">
        <v>2079</v>
      </c>
      <c r="E31" s="1" t="s">
        <v>2341</v>
      </c>
      <c r="F31" s="4">
        <v>3870000</v>
      </c>
      <c r="G31" s="4">
        <v>11998.94</v>
      </c>
      <c r="H31" s="4">
        <v>0.88</v>
      </c>
    </row>
    <row r="32" spans="2:8">
      <c r="B32" s="1" t="s">
        <v>3210</v>
      </c>
      <c r="C32" s="9" t="s">
        <v>1841</v>
      </c>
      <c r="D32" s="1" t="s">
        <v>2104</v>
      </c>
      <c r="E32" s="1" t="s">
        <v>1210</v>
      </c>
      <c r="F32" s="4">
        <v>2804000</v>
      </c>
      <c r="G32" s="4">
        <v>11779.6</v>
      </c>
      <c r="H32" s="4">
        <v>0.86</v>
      </c>
    </row>
    <row r="33" spans="2:8">
      <c r="B33" s="1" t="s">
        <v>3040</v>
      </c>
      <c r="C33" s="9" t="s">
        <v>1841</v>
      </c>
      <c r="D33" s="1" t="s">
        <v>2132</v>
      </c>
      <c r="E33" s="1" t="s">
        <v>2355</v>
      </c>
      <c r="F33" s="4">
        <v>2917350</v>
      </c>
      <c r="G33" s="4">
        <v>11214.29</v>
      </c>
      <c r="H33" s="4">
        <v>0.82</v>
      </c>
    </row>
    <row r="34" spans="2:8">
      <c r="B34" s="1" t="s">
        <v>3293</v>
      </c>
      <c r="C34" s="9" t="s">
        <v>1841</v>
      </c>
      <c r="D34" s="1" t="s">
        <v>2101</v>
      </c>
      <c r="E34" s="1" t="s">
        <v>1425</v>
      </c>
      <c r="F34" s="4">
        <v>2145500</v>
      </c>
      <c r="G34" s="4">
        <v>11207.02</v>
      </c>
      <c r="H34" s="4">
        <v>0.82</v>
      </c>
    </row>
    <row r="35" spans="2:8">
      <c r="B35" s="1" t="s">
        <v>3112</v>
      </c>
      <c r="C35" s="9" t="s">
        <v>1841</v>
      </c>
      <c r="D35" s="1" t="s">
        <v>2286</v>
      </c>
      <c r="E35" s="1" t="s">
        <v>1022</v>
      </c>
      <c r="F35" s="4">
        <v>1626350</v>
      </c>
      <c r="G35" s="4">
        <v>10477.76</v>
      </c>
      <c r="H35" s="4">
        <v>0.77</v>
      </c>
    </row>
    <row r="36" spans="2:8">
      <c r="B36" s="1" t="s">
        <v>2346</v>
      </c>
      <c r="C36" s="9" t="s">
        <v>1841</v>
      </c>
      <c r="D36" s="1" t="s">
        <v>2270</v>
      </c>
      <c r="E36" s="1" t="s">
        <v>2347</v>
      </c>
      <c r="F36" s="4">
        <v>4236925</v>
      </c>
      <c r="G36" s="4">
        <v>10357.16</v>
      </c>
      <c r="H36" s="4">
        <v>0.76</v>
      </c>
    </row>
    <row r="37" spans="2:8">
      <c r="B37" s="1" t="s">
        <v>3473</v>
      </c>
      <c r="C37" s="9" t="s">
        <v>1841</v>
      </c>
      <c r="D37" s="1" t="s">
        <v>2156</v>
      </c>
      <c r="E37" s="1" t="s">
        <v>923</v>
      </c>
      <c r="F37" s="4">
        <v>9088000</v>
      </c>
      <c r="G37" s="4">
        <v>10333.959999999999</v>
      </c>
      <c r="H37" s="4">
        <v>0.76</v>
      </c>
    </row>
    <row r="38" spans="2:8">
      <c r="B38" s="1" t="s">
        <v>3026</v>
      </c>
      <c r="C38" s="9" t="s">
        <v>1841</v>
      </c>
      <c r="D38" s="1" t="s">
        <v>2092</v>
      </c>
      <c r="E38" s="1" t="s">
        <v>2337</v>
      </c>
      <c r="F38" s="4">
        <v>88150</v>
      </c>
      <c r="G38" s="4">
        <v>10261.540000000001</v>
      </c>
      <c r="H38" s="4">
        <v>0.75</v>
      </c>
    </row>
    <row r="39" spans="2:8">
      <c r="B39" s="1" t="s">
        <v>3119</v>
      </c>
      <c r="C39" s="9" t="s">
        <v>1841</v>
      </c>
      <c r="D39" s="1" t="s">
        <v>2098</v>
      </c>
      <c r="E39" s="1" t="s">
        <v>1030</v>
      </c>
      <c r="F39" s="4">
        <v>827750</v>
      </c>
      <c r="G39" s="4">
        <v>10173.879999999999</v>
      </c>
      <c r="H39" s="4">
        <v>0.75</v>
      </c>
    </row>
    <row r="40" spans="2:8">
      <c r="B40" s="1" t="s">
        <v>3066</v>
      </c>
      <c r="C40" s="9" t="s">
        <v>1841</v>
      </c>
      <c r="D40" s="1" t="s">
        <v>2160</v>
      </c>
      <c r="E40" s="1" t="s">
        <v>2393</v>
      </c>
      <c r="F40" s="4">
        <v>453375</v>
      </c>
      <c r="G40" s="4">
        <v>9799.7000000000007</v>
      </c>
      <c r="H40" s="4">
        <v>0.72</v>
      </c>
    </row>
    <row r="41" spans="2:8">
      <c r="B41" s="1" t="s">
        <v>3072</v>
      </c>
      <c r="C41" s="9" t="s">
        <v>1841</v>
      </c>
      <c r="D41" s="1" t="s">
        <v>2153</v>
      </c>
      <c r="E41" s="1" t="s">
        <v>2402</v>
      </c>
      <c r="F41" s="4">
        <v>4297125</v>
      </c>
      <c r="G41" s="4">
        <v>9747.6</v>
      </c>
      <c r="H41" s="4">
        <v>0.72</v>
      </c>
    </row>
    <row r="42" spans="2:8">
      <c r="B42" s="1" t="s">
        <v>2653</v>
      </c>
      <c r="C42" s="9" t="s">
        <v>1841</v>
      </c>
      <c r="D42" s="1" t="s">
        <v>2101</v>
      </c>
      <c r="E42" s="1" t="s">
        <v>2102</v>
      </c>
      <c r="F42" s="4">
        <v>620550</v>
      </c>
      <c r="G42" s="4">
        <v>9704.7800000000007</v>
      </c>
      <c r="H42" s="4">
        <v>0.71</v>
      </c>
    </row>
    <row r="43" spans="2:8">
      <c r="B43" s="1" t="s">
        <v>2648</v>
      </c>
      <c r="C43" s="9" t="s">
        <v>1841</v>
      </c>
      <c r="D43" s="1" t="s">
        <v>2094</v>
      </c>
      <c r="E43" s="1" t="s">
        <v>2095</v>
      </c>
      <c r="F43" s="4">
        <v>286475</v>
      </c>
      <c r="G43" s="4">
        <v>9682</v>
      </c>
      <c r="H43" s="4">
        <v>0.71</v>
      </c>
    </row>
    <row r="44" spans="2:8">
      <c r="B44" s="1" t="s">
        <v>3392</v>
      </c>
      <c r="C44" s="9" t="s">
        <v>1841</v>
      </c>
      <c r="D44" s="1" t="s">
        <v>2132</v>
      </c>
      <c r="E44" s="1" t="s">
        <v>807</v>
      </c>
      <c r="F44" s="4">
        <v>1945500</v>
      </c>
      <c r="G44" s="4">
        <v>9322.84</v>
      </c>
      <c r="H44" s="4">
        <v>0.68</v>
      </c>
    </row>
    <row r="45" spans="2:8">
      <c r="B45" s="1" t="s">
        <v>3031</v>
      </c>
      <c r="C45" s="9" t="s">
        <v>1841</v>
      </c>
      <c r="D45" s="1" t="s">
        <v>2156</v>
      </c>
      <c r="E45" s="1" t="s">
        <v>2342</v>
      </c>
      <c r="F45" s="4">
        <v>858600</v>
      </c>
      <c r="G45" s="4">
        <v>8841.86</v>
      </c>
      <c r="H45" s="4">
        <v>0.65</v>
      </c>
    </row>
    <row r="46" spans="2:8">
      <c r="B46" s="1" t="s">
        <v>2664</v>
      </c>
      <c r="C46" s="9" t="s">
        <v>1841</v>
      </c>
      <c r="D46" s="1" t="s">
        <v>2127</v>
      </c>
      <c r="E46" s="1" t="s">
        <v>2293</v>
      </c>
      <c r="F46" s="4">
        <v>138700</v>
      </c>
      <c r="G46" s="4">
        <v>8499.5400000000009</v>
      </c>
      <c r="H46" s="4">
        <v>0.62</v>
      </c>
    </row>
    <row r="47" spans="2:8">
      <c r="B47" s="1" t="s">
        <v>3046</v>
      </c>
      <c r="C47" s="9" t="s">
        <v>1841</v>
      </c>
      <c r="D47" s="1" t="s">
        <v>2079</v>
      </c>
      <c r="E47" s="1" t="s">
        <v>2361</v>
      </c>
      <c r="F47" s="4">
        <v>5742750</v>
      </c>
      <c r="G47" s="4">
        <v>7916.96</v>
      </c>
      <c r="H47" s="4">
        <v>0.57999999999999996</v>
      </c>
    </row>
    <row r="48" spans="2:8">
      <c r="B48" s="1" t="s">
        <v>3077</v>
      </c>
      <c r="C48" s="9" t="s">
        <v>1841</v>
      </c>
      <c r="D48" s="1" t="s">
        <v>2175</v>
      </c>
      <c r="E48" s="1" t="s">
        <v>2409</v>
      </c>
      <c r="F48" s="4">
        <v>1041250</v>
      </c>
      <c r="G48" s="4">
        <v>7824.99</v>
      </c>
      <c r="H48" s="4">
        <v>0.56999999999999995</v>
      </c>
    </row>
    <row r="49" spans="2:8">
      <c r="B49" s="1" t="s">
        <v>3034</v>
      </c>
      <c r="C49" s="9" t="s">
        <v>1841</v>
      </c>
      <c r="D49" s="1" t="s">
        <v>2132</v>
      </c>
      <c r="E49" s="1" t="s">
        <v>2348</v>
      </c>
      <c r="F49" s="4">
        <v>868750</v>
      </c>
      <c r="G49" s="4">
        <v>7815.71</v>
      </c>
      <c r="H49" s="4">
        <v>0.56999999999999995</v>
      </c>
    </row>
    <row r="50" spans="2:8">
      <c r="B50" s="1" t="s">
        <v>3147</v>
      </c>
      <c r="C50" s="9" t="s">
        <v>1841</v>
      </c>
      <c r="D50" s="1" t="s">
        <v>2098</v>
      </c>
      <c r="E50" s="1" t="s">
        <v>1050</v>
      </c>
      <c r="F50" s="4">
        <v>126400</v>
      </c>
      <c r="G50" s="4">
        <v>7693.97</v>
      </c>
      <c r="H50" s="4">
        <v>0.56000000000000005</v>
      </c>
    </row>
    <row r="51" spans="2:8">
      <c r="B51" s="1" t="s">
        <v>3474</v>
      </c>
      <c r="C51" s="9" t="s">
        <v>1841</v>
      </c>
      <c r="D51" s="1" t="s">
        <v>2104</v>
      </c>
      <c r="E51" s="1" t="s">
        <v>924</v>
      </c>
      <c r="F51" s="4">
        <v>3901500</v>
      </c>
      <c r="G51" s="4">
        <v>7660.99</v>
      </c>
      <c r="H51" s="4">
        <v>0.56000000000000005</v>
      </c>
    </row>
    <row r="52" spans="2:8">
      <c r="B52" s="1" t="s">
        <v>1312</v>
      </c>
      <c r="C52" s="9" t="s">
        <v>1841</v>
      </c>
      <c r="D52" s="1" t="s">
        <v>2077</v>
      </c>
      <c r="E52" s="1" t="s">
        <v>1313</v>
      </c>
      <c r="F52" s="4">
        <v>2957175</v>
      </c>
      <c r="G52" s="4">
        <v>7390.87</v>
      </c>
      <c r="H52" s="4">
        <v>0.54</v>
      </c>
    </row>
    <row r="53" spans="2:8">
      <c r="B53" s="1" t="s">
        <v>3061</v>
      </c>
      <c r="C53" s="9" t="s">
        <v>1841</v>
      </c>
      <c r="D53" s="1" t="s">
        <v>2115</v>
      </c>
      <c r="E53" s="1" t="s">
        <v>2388</v>
      </c>
      <c r="F53" s="4">
        <v>667800</v>
      </c>
      <c r="G53" s="4">
        <v>7333.78</v>
      </c>
      <c r="H53" s="4">
        <v>0.54</v>
      </c>
    </row>
    <row r="54" spans="2:8">
      <c r="B54" s="1" t="s">
        <v>3181</v>
      </c>
      <c r="C54" s="9" t="s">
        <v>1841</v>
      </c>
      <c r="D54" s="1" t="s">
        <v>2083</v>
      </c>
      <c r="E54" s="1" t="s">
        <v>1126</v>
      </c>
      <c r="F54" s="4">
        <v>295075</v>
      </c>
      <c r="G54" s="4">
        <v>7285.4</v>
      </c>
      <c r="H54" s="4">
        <v>0.53</v>
      </c>
    </row>
    <row r="55" spans="2:8">
      <c r="B55" s="1" t="s">
        <v>3323</v>
      </c>
      <c r="C55" s="9" t="s">
        <v>1841</v>
      </c>
      <c r="D55" s="1" t="s">
        <v>2170</v>
      </c>
      <c r="E55" s="1" t="s">
        <v>1510</v>
      </c>
      <c r="F55" s="4">
        <v>237750</v>
      </c>
      <c r="G55" s="4">
        <v>7213.1</v>
      </c>
      <c r="H55" s="4">
        <v>0.53</v>
      </c>
    </row>
    <row r="56" spans="2:8">
      <c r="B56" s="1" t="s">
        <v>2973</v>
      </c>
      <c r="C56" s="9" t="s">
        <v>1841</v>
      </c>
      <c r="D56" s="1" t="s">
        <v>2156</v>
      </c>
      <c r="E56" s="1" t="s">
        <v>2157</v>
      </c>
      <c r="F56" s="4">
        <v>5060000</v>
      </c>
      <c r="G56" s="4">
        <v>7088.05</v>
      </c>
      <c r="H56" s="4">
        <v>0.52</v>
      </c>
    </row>
    <row r="57" spans="2:8">
      <c r="B57" s="1" t="s">
        <v>3156</v>
      </c>
      <c r="C57" s="9" t="s">
        <v>1841</v>
      </c>
      <c r="D57" s="1" t="s">
        <v>2160</v>
      </c>
      <c r="E57" s="1" t="s">
        <v>1071</v>
      </c>
      <c r="F57" s="4">
        <v>1039500</v>
      </c>
      <c r="G57" s="4">
        <v>7009.35</v>
      </c>
      <c r="H57" s="4">
        <v>0.51</v>
      </c>
    </row>
    <row r="58" spans="2:8">
      <c r="B58" s="1" t="s">
        <v>2644</v>
      </c>
      <c r="C58" s="9" t="s">
        <v>1841</v>
      </c>
      <c r="D58" s="1" t="s">
        <v>2140</v>
      </c>
      <c r="E58" s="1" t="s">
        <v>2265</v>
      </c>
      <c r="F58" s="4">
        <v>124375</v>
      </c>
      <c r="G58" s="4">
        <v>6865.5</v>
      </c>
      <c r="H58" s="4">
        <v>0.5</v>
      </c>
    </row>
    <row r="59" spans="2:8">
      <c r="B59" s="1" t="s">
        <v>2945</v>
      </c>
      <c r="C59" s="9" t="s">
        <v>1841</v>
      </c>
      <c r="D59" s="1" t="s">
        <v>2085</v>
      </c>
      <c r="E59" s="1" t="s">
        <v>2086</v>
      </c>
      <c r="F59" s="4">
        <v>196050</v>
      </c>
      <c r="G59" s="4">
        <v>6550.03</v>
      </c>
      <c r="H59" s="4">
        <v>0.48</v>
      </c>
    </row>
    <row r="60" spans="2:8">
      <c r="B60" s="1" t="s">
        <v>3299</v>
      </c>
      <c r="C60" s="9" t="s">
        <v>1841</v>
      </c>
      <c r="D60" s="1" t="s">
        <v>2153</v>
      </c>
      <c r="E60" s="1" t="s">
        <v>1442</v>
      </c>
      <c r="F60" s="4">
        <v>115875</v>
      </c>
      <c r="G60" s="4">
        <v>6399.2</v>
      </c>
      <c r="H60" s="4">
        <v>0.47</v>
      </c>
    </row>
    <row r="61" spans="2:8">
      <c r="B61" s="1" t="s">
        <v>925</v>
      </c>
      <c r="C61" s="9" t="s">
        <v>1841</v>
      </c>
      <c r="D61" s="1" t="s">
        <v>2077</v>
      </c>
      <c r="E61" s="1" t="s">
        <v>926</v>
      </c>
      <c r="F61" s="4">
        <v>6500250</v>
      </c>
      <c r="G61" s="4">
        <v>6334.49</v>
      </c>
      <c r="H61" s="4">
        <v>0.46</v>
      </c>
    </row>
    <row r="62" spans="2:8">
      <c r="B62" s="1" t="s">
        <v>3153</v>
      </c>
      <c r="C62" s="9" t="s">
        <v>1841</v>
      </c>
      <c r="D62" s="1" t="s">
        <v>2104</v>
      </c>
      <c r="E62" s="1" t="s">
        <v>1056</v>
      </c>
      <c r="F62" s="4">
        <v>996750</v>
      </c>
      <c r="G62" s="4">
        <v>6097.12</v>
      </c>
      <c r="H62" s="4">
        <v>0.45</v>
      </c>
    </row>
    <row r="63" spans="2:8">
      <c r="B63" s="1" t="s">
        <v>3044</v>
      </c>
      <c r="C63" s="9" t="s">
        <v>1841</v>
      </c>
      <c r="D63" s="1" t="s">
        <v>2132</v>
      </c>
      <c r="E63" s="1" t="s">
        <v>2359</v>
      </c>
      <c r="F63" s="4">
        <v>1971000</v>
      </c>
      <c r="G63" s="4">
        <v>6059.84</v>
      </c>
      <c r="H63" s="4">
        <v>0.44</v>
      </c>
    </row>
    <row r="64" spans="2:8">
      <c r="B64" s="1" t="s">
        <v>2628</v>
      </c>
      <c r="C64" s="9" t="s">
        <v>1841</v>
      </c>
      <c r="D64" s="1" t="s">
        <v>2096</v>
      </c>
      <c r="E64" s="1" t="s">
        <v>2100</v>
      </c>
      <c r="F64" s="4">
        <v>518016</v>
      </c>
      <c r="G64" s="4">
        <v>6039.03</v>
      </c>
      <c r="H64" s="4">
        <v>0.44</v>
      </c>
    </row>
    <row r="65" spans="2:8">
      <c r="B65" s="1" t="s">
        <v>3340</v>
      </c>
      <c r="C65" s="9" t="s">
        <v>1841</v>
      </c>
      <c r="D65" s="1" t="s">
        <v>2268</v>
      </c>
      <c r="E65" s="1" t="s">
        <v>663</v>
      </c>
      <c r="F65" s="4">
        <v>111000</v>
      </c>
      <c r="G65" s="4">
        <v>6037.18</v>
      </c>
      <c r="H65" s="4">
        <v>0.44</v>
      </c>
    </row>
    <row r="66" spans="2:8">
      <c r="B66" s="1" t="s">
        <v>3212</v>
      </c>
      <c r="C66" s="9" t="s">
        <v>1841</v>
      </c>
      <c r="D66" s="1" t="s">
        <v>2106</v>
      </c>
      <c r="E66" s="1" t="s">
        <v>1212</v>
      </c>
      <c r="F66" s="4">
        <v>920250</v>
      </c>
      <c r="G66" s="4">
        <v>5653.56</v>
      </c>
      <c r="H66" s="4">
        <v>0.41</v>
      </c>
    </row>
    <row r="67" spans="2:8">
      <c r="B67" s="1" t="s">
        <v>3335</v>
      </c>
      <c r="C67" s="9" t="s">
        <v>1841</v>
      </c>
      <c r="D67" s="1" t="s">
        <v>1410</v>
      </c>
      <c r="E67" s="1" t="s">
        <v>1638</v>
      </c>
      <c r="F67" s="4">
        <v>448500</v>
      </c>
      <c r="G67" s="4">
        <v>5653.34</v>
      </c>
      <c r="H67" s="4">
        <v>0.41</v>
      </c>
    </row>
    <row r="68" spans="2:8">
      <c r="B68" s="1" t="s">
        <v>3109</v>
      </c>
      <c r="C68" s="9" t="s">
        <v>1841</v>
      </c>
      <c r="D68" s="1" t="s">
        <v>2286</v>
      </c>
      <c r="E68" s="1" t="s">
        <v>1019</v>
      </c>
      <c r="F68" s="4">
        <v>190575</v>
      </c>
      <c r="G68" s="4">
        <v>5581.56</v>
      </c>
      <c r="H68" s="4">
        <v>0.41</v>
      </c>
    </row>
    <row r="69" spans="2:8">
      <c r="B69" s="1" t="s">
        <v>2976</v>
      </c>
      <c r="C69" s="9" t="s">
        <v>1841</v>
      </c>
      <c r="D69" s="1" t="s">
        <v>2077</v>
      </c>
      <c r="E69" s="1" t="s">
        <v>2174</v>
      </c>
      <c r="F69" s="4">
        <v>8572500</v>
      </c>
      <c r="G69" s="4">
        <v>5562.7</v>
      </c>
      <c r="H69" s="4">
        <v>0.41</v>
      </c>
    </row>
    <row r="70" spans="2:8">
      <c r="B70" s="1" t="s">
        <v>3209</v>
      </c>
      <c r="C70" s="9" t="s">
        <v>1841</v>
      </c>
      <c r="D70" s="1" t="s">
        <v>2104</v>
      </c>
      <c r="E70" s="1" t="s">
        <v>1209</v>
      </c>
      <c r="F70" s="4">
        <v>1287000</v>
      </c>
      <c r="G70" s="4">
        <v>5243.24</v>
      </c>
      <c r="H70" s="4">
        <v>0.38</v>
      </c>
    </row>
    <row r="71" spans="2:8">
      <c r="B71" s="1" t="s">
        <v>3178</v>
      </c>
      <c r="C71" s="9" t="s">
        <v>1841</v>
      </c>
      <c r="D71" s="1" t="s">
        <v>2083</v>
      </c>
      <c r="E71" s="1" t="s">
        <v>1123</v>
      </c>
      <c r="F71" s="4">
        <v>71400</v>
      </c>
      <c r="G71" s="4">
        <v>5215.7700000000004</v>
      </c>
      <c r="H71" s="4">
        <v>0.38</v>
      </c>
    </row>
    <row r="72" spans="2:8">
      <c r="B72" s="1" t="s">
        <v>3391</v>
      </c>
      <c r="C72" s="9" t="s">
        <v>1841</v>
      </c>
      <c r="D72" s="1" t="s">
        <v>2132</v>
      </c>
      <c r="E72" s="1" t="s">
        <v>806</v>
      </c>
      <c r="F72" s="4">
        <v>539250</v>
      </c>
      <c r="G72" s="4">
        <v>4857.0200000000004</v>
      </c>
      <c r="H72" s="4">
        <v>0.36</v>
      </c>
    </row>
    <row r="73" spans="2:8">
      <c r="B73" s="1" t="s">
        <v>3327</v>
      </c>
      <c r="C73" s="9" t="s">
        <v>1841</v>
      </c>
      <c r="D73" s="1" t="s">
        <v>2104</v>
      </c>
      <c r="E73" s="1" t="s">
        <v>1527</v>
      </c>
      <c r="F73" s="4">
        <v>2103000</v>
      </c>
      <c r="G73" s="4">
        <v>4854.78</v>
      </c>
      <c r="H73" s="4">
        <v>0.36</v>
      </c>
    </row>
    <row r="74" spans="2:8">
      <c r="B74" s="1" t="s">
        <v>3296</v>
      </c>
      <c r="C74" s="9" t="s">
        <v>1841</v>
      </c>
      <c r="D74" s="1" t="s">
        <v>2149</v>
      </c>
      <c r="E74" s="1" t="s">
        <v>1428</v>
      </c>
      <c r="F74" s="4">
        <v>1752400</v>
      </c>
      <c r="G74" s="4">
        <v>4618.45</v>
      </c>
      <c r="H74" s="4">
        <v>0.34</v>
      </c>
    </row>
    <row r="75" spans="2:8">
      <c r="B75" s="1" t="s">
        <v>3227</v>
      </c>
      <c r="C75" s="9" t="s">
        <v>1841</v>
      </c>
      <c r="D75" s="1" t="s">
        <v>2140</v>
      </c>
      <c r="E75" s="1" t="s">
        <v>1283</v>
      </c>
      <c r="F75" s="4">
        <v>283850</v>
      </c>
      <c r="G75" s="4">
        <v>4597.8</v>
      </c>
      <c r="H75" s="4">
        <v>0.34</v>
      </c>
    </row>
    <row r="76" spans="2:8">
      <c r="B76" s="1" t="s">
        <v>3045</v>
      </c>
      <c r="C76" s="9" t="s">
        <v>1841</v>
      </c>
      <c r="D76" s="1" t="s">
        <v>2112</v>
      </c>
      <c r="E76" s="1" t="s">
        <v>2360</v>
      </c>
      <c r="F76" s="4">
        <v>7060500</v>
      </c>
      <c r="G76" s="4">
        <v>4574.5</v>
      </c>
      <c r="H76" s="4">
        <v>0.34</v>
      </c>
    </row>
    <row r="77" spans="2:8">
      <c r="B77" s="1" t="s">
        <v>3059</v>
      </c>
      <c r="C77" s="9" t="s">
        <v>1841</v>
      </c>
      <c r="D77" s="1" t="s">
        <v>2122</v>
      </c>
      <c r="E77" s="1" t="s">
        <v>2375</v>
      </c>
      <c r="F77" s="4">
        <v>989150</v>
      </c>
      <c r="G77" s="4">
        <v>4473.43</v>
      </c>
      <c r="H77" s="4">
        <v>0.33</v>
      </c>
    </row>
    <row r="78" spans="2:8">
      <c r="B78" s="1" t="s">
        <v>3083</v>
      </c>
      <c r="C78" s="9" t="s">
        <v>1841</v>
      </c>
      <c r="D78" s="1" t="s">
        <v>2212</v>
      </c>
      <c r="E78" s="1" t="s">
        <v>2415</v>
      </c>
      <c r="F78" s="4">
        <v>664000</v>
      </c>
      <c r="G78" s="4">
        <v>4473.37</v>
      </c>
      <c r="H78" s="4">
        <v>0.33</v>
      </c>
    </row>
    <row r="79" spans="2:8">
      <c r="B79" s="1" t="s">
        <v>3213</v>
      </c>
      <c r="C79" s="9" t="s">
        <v>1841</v>
      </c>
      <c r="D79" s="1" t="s">
        <v>2104</v>
      </c>
      <c r="E79" s="1" t="s">
        <v>1213</v>
      </c>
      <c r="F79" s="4">
        <v>734000</v>
      </c>
      <c r="G79" s="4">
        <v>4410.97</v>
      </c>
      <c r="H79" s="4">
        <v>0.32</v>
      </c>
    </row>
    <row r="80" spans="2:8">
      <c r="B80" s="1" t="s">
        <v>3162</v>
      </c>
      <c r="C80" s="9" t="s">
        <v>1841</v>
      </c>
      <c r="D80" s="1" t="s">
        <v>2077</v>
      </c>
      <c r="E80" s="1" t="s">
        <v>1089</v>
      </c>
      <c r="F80" s="4">
        <v>2623600</v>
      </c>
      <c r="G80" s="4">
        <v>4345.21</v>
      </c>
      <c r="H80" s="4">
        <v>0.32</v>
      </c>
    </row>
    <row r="81" spans="2:8">
      <c r="B81" s="1" t="s">
        <v>3041</v>
      </c>
      <c r="C81" s="9" t="s">
        <v>1841</v>
      </c>
      <c r="D81" s="1" t="s">
        <v>2170</v>
      </c>
      <c r="E81" s="1" t="s">
        <v>2356</v>
      </c>
      <c r="F81" s="4">
        <v>1001000</v>
      </c>
      <c r="G81" s="4">
        <v>4216.71</v>
      </c>
      <c r="H81" s="4">
        <v>0.31</v>
      </c>
    </row>
    <row r="82" spans="2:8">
      <c r="B82" s="1" t="s">
        <v>3127</v>
      </c>
      <c r="C82" s="9" t="s">
        <v>1841</v>
      </c>
      <c r="D82" s="1" t="s">
        <v>2098</v>
      </c>
      <c r="E82" s="1" t="s">
        <v>1639</v>
      </c>
      <c r="F82" s="4">
        <v>301600</v>
      </c>
      <c r="G82" s="4">
        <v>4165.7</v>
      </c>
      <c r="H82" s="4">
        <v>0.31</v>
      </c>
    </row>
    <row r="83" spans="2:8">
      <c r="B83" s="1" t="s">
        <v>3224</v>
      </c>
      <c r="C83" s="9" t="s">
        <v>1841</v>
      </c>
      <c r="D83" s="1" t="s">
        <v>1264</v>
      </c>
      <c r="E83" s="1" t="s">
        <v>1265</v>
      </c>
      <c r="F83" s="4">
        <v>180600</v>
      </c>
      <c r="G83" s="4">
        <v>4156.1499999999996</v>
      </c>
      <c r="H83" s="4">
        <v>0.3</v>
      </c>
    </row>
    <row r="84" spans="2:8">
      <c r="B84" s="1" t="s">
        <v>3142</v>
      </c>
      <c r="C84" s="9" t="s">
        <v>1841</v>
      </c>
      <c r="D84" s="1" t="s">
        <v>2366</v>
      </c>
      <c r="E84" s="1" t="s">
        <v>1657</v>
      </c>
      <c r="F84" s="4">
        <v>1947750</v>
      </c>
      <c r="G84" s="4">
        <v>4154.16</v>
      </c>
      <c r="H84" s="4">
        <v>0.3</v>
      </c>
    </row>
    <row r="85" spans="2:8">
      <c r="B85" s="1" t="s">
        <v>2965</v>
      </c>
      <c r="C85" s="9" t="s">
        <v>1841</v>
      </c>
      <c r="D85" s="1" t="s">
        <v>2142</v>
      </c>
      <c r="E85" s="1" t="s">
        <v>2143</v>
      </c>
      <c r="F85" s="4">
        <v>1001300</v>
      </c>
      <c r="G85" s="4">
        <v>4087.31</v>
      </c>
      <c r="H85" s="4">
        <v>0.3</v>
      </c>
    </row>
    <row r="86" spans="2:8">
      <c r="B86" s="1" t="s">
        <v>3113</v>
      </c>
      <c r="C86" s="9" t="s">
        <v>1841</v>
      </c>
      <c r="D86" s="1" t="s">
        <v>1023</v>
      </c>
      <c r="E86" s="1" t="s">
        <v>1024</v>
      </c>
      <c r="F86" s="4">
        <v>1299600</v>
      </c>
      <c r="G86" s="4">
        <v>4082.04</v>
      </c>
      <c r="H86" s="4">
        <v>0.3</v>
      </c>
    </row>
    <row r="87" spans="2:8">
      <c r="B87" s="1" t="s">
        <v>3475</v>
      </c>
      <c r="C87" s="9" t="s">
        <v>1841</v>
      </c>
      <c r="D87" s="1" t="s">
        <v>2104</v>
      </c>
      <c r="E87" s="1" t="s">
        <v>927</v>
      </c>
      <c r="F87" s="4">
        <v>392250</v>
      </c>
      <c r="G87" s="4">
        <v>3796.78</v>
      </c>
      <c r="H87" s="4">
        <v>0.28000000000000003</v>
      </c>
    </row>
    <row r="88" spans="2:8">
      <c r="B88" s="1" t="s">
        <v>3131</v>
      </c>
      <c r="C88" s="9" t="s">
        <v>1841</v>
      </c>
      <c r="D88" s="1" t="s">
        <v>2366</v>
      </c>
      <c r="E88" s="1" t="s">
        <v>1645</v>
      </c>
      <c r="F88" s="4">
        <v>2403750</v>
      </c>
      <c r="G88" s="4">
        <v>3761.15</v>
      </c>
      <c r="H88" s="4">
        <v>0.28000000000000003</v>
      </c>
    </row>
    <row r="89" spans="2:8">
      <c r="B89" s="1" t="s">
        <v>3035</v>
      </c>
      <c r="C89" s="9" t="s">
        <v>1841</v>
      </c>
      <c r="D89" s="1" t="s">
        <v>2079</v>
      </c>
      <c r="E89" s="1" t="s">
        <v>2349</v>
      </c>
      <c r="F89" s="4">
        <v>988200</v>
      </c>
      <c r="G89" s="4">
        <v>3742.31</v>
      </c>
      <c r="H89" s="4">
        <v>0.27</v>
      </c>
    </row>
    <row r="90" spans="2:8">
      <c r="B90" s="1" t="s">
        <v>3074</v>
      </c>
      <c r="C90" s="9" t="s">
        <v>1841</v>
      </c>
      <c r="D90" s="1" t="s">
        <v>2124</v>
      </c>
      <c r="E90" s="1" t="s">
        <v>2404</v>
      </c>
      <c r="F90" s="4">
        <v>1173000</v>
      </c>
      <c r="G90" s="4">
        <v>3680.29</v>
      </c>
      <c r="H90" s="4">
        <v>0.27</v>
      </c>
    </row>
    <row r="91" spans="2:8">
      <c r="B91" s="1" t="s">
        <v>3114</v>
      </c>
      <c r="C91" s="9" t="s">
        <v>1841</v>
      </c>
      <c r="D91" s="1" t="s">
        <v>2286</v>
      </c>
      <c r="E91" s="1" t="s">
        <v>1025</v>
      </c>
      <c r="F91" s="4">
        <v>43125</v>
      </c>
      <c r="G91" s="4">
        <v>3462.94</v>
      </c>
      <c r="H91" s="4">
        <v>0.25</v>
      </c>
    </row>
    <row r="92" spans="2:8">
      <c r="B92" s="1" t="s">
        <v>2640</v>
      </c>
      <c r="C92" s="9" t="s">
        <v>1841</v>
      </c>
      <c r="D92" s="1" t="s">
        <v>2270</v>
      </c>
      <c r="E92" s="1" t="s">
        <v>2271</v>
      </c>
      <c r="F92" s="4">
        <v>838500</v>
      </c>
      <c r="G92" s="4">
        <v>3444.14</v>
      </c>
      <c r="H92" s="4">
        <v>0.25</v>
      </c>
    </row>
    <row r="93" spans="2:8">
      <c r="B93" s="1" t="s">
        <v>3306</v>
      </c>
      <c r="C93" s="9" t="s">
        <v>1841</v>
      </c>
      <c r="D93" s="1" t="s">
        <v>2098</v>
      </c>
      <c r="E93" s="1" t="s">
        <v>1469</v>
      </c>
      <c r="F93" s="4">
        <v>102250</v>
      </c>
      <c r="G93" s="4">
        <v>3396.75</v>
      </c>
      <c r="H93" s="4">
        <v>0.25</v>
      </c>
    </row>
    <row r="94" spans="2:8">
      <c r="B94" s="1" t="s">
        <v>3154</v>
      </c>
      <c r="C94" s="9" t="s">
        <v>1841</v>
      </c>
      <c r="D94" s="1" t="s">
        <v>1048</v>
      </c>
      <c r="E94" s="1" t="s">
        <v>1057</v>
      </c>
      <c r="F94" s="4">
        <v>190450</v>
      </c>
      <c r="G94" s="4">
        <v>3095.38</v>
      </c>
      <c r="H94" s="4">
        <v>0.23</v>
      </c>
    </row>
    <row r="95" spans="2:8">
      <c r="B95" s="1" t="s">
        <v>3310</v>
      </c>
      <c r="C95" s="9" t="s">
        <v>1841</v>
      </c>
      <c r="D95" s="1" t="s">
        <v>2098</v>
      </c>
      <c r="E95" s="1" t="s">
        <v>1473</v>
      </c>
      <c r="F95" s="4">
        <v>346500</v>
      </c>
      <c r="G95" s="4">
        <v>3077.79</v>
      </c>
      <c r="H95" s="4">
        <v>0.23</v>
      </c>
    </row>
    <row r="96" spans="2:8">
      <c r="B96" s="1" t="s">
        <v>3208</v>
      </c>
      <c r="C96" s="9" t="s">
        <v>1841</v>
      </c>
      <c r="D96" s="1" t="s">
        <v>2106</v>
      </c>
      <c r="E96" s="1" t="s">
        <v>1208</v>
      </c>
      <c r="F96" s="4">
        <v>170625</v>
      </c>
      <c r="G96" s="4">
        <v>3012.9</v>
      </c>
      <c r="H96" s="4">
        <v>0.22</v>
      </c>
    </row>
    <row r="97" spans="2:8">
      <c r="B97" s="1" t="s">
        <v>2947</v>
      </c>
      <c r="C97" s="9" t="s">
        <v>1841</v>
      </c>
      <c r="D97" s="1" t="s">
        <v>2089</v>
      </c>
      <c r="E97" s="1" t="s">
        <v>2091</v>
      </c>
      <c r="F97" s="4">
        <v>117300</v>
      </c>
      <c r="G97" s="4">
        <v>2747.28</v>
      </c>
      <c r="H97" s="4">
        <v>0.2</v>
      </c>
    </row>
    <row r="98" spans="2:8">
      <c r="B98" s="1" t="s">
        <v>3032</v>
      </c>
      <c r="C98" s="9" t="s">
        <v>1841</v>
      </c>
      <c r="D98" s="1" t="s">
        <v>2343</v>
      </c>
      <c r="E98" s="1" t="s">
        <v>2344</v>
      </c>
      <c r="F98" s="4">
        <v>647450</v>
      </c>
      <c r="G98" s="4">
        <v>2714.11</v>
      </c>
      <c r="H98" s="4">
        <v>0.2</v>
      </c>
    </row>
    <row r="99" spans="2:8">
      <c r="B99" s="1" t="s">
        <v>3476</v>
      </c>
      <c r="C99" s="9" t="s">
        <v>1841</v>
      </c>
      <c r="D99" s="1" t="s">
        <v>2092</v>
      </c>
      <c r="E99" s="1" t="s">
        <v>928</v>
      </c>
      <c r="F99" s="4">
        <v>139700</v>
      </c>
      <c r="G99" s="4">
        <v>2713.95</v>
      </c>
      <c r="H99" s="4">
        <v>0.2</v>
      </c>
    </row>
    <row r="100" spans="2:8">
      <c r="B100" s="1" t="s">
        <v>3051</v>
      </c>
      <c r="C100" s="9" t="s">
        <v>1841</v>
      </c>
      <c r="D100" s="1" t="s">
        <v>2366</v>
      </c>
      <c r="E100" s="1" t="s">
        <v>2367</v>
      </c>
      <c r="F100" s="4">
        <v>432600</v>
      </c>
      <c r="G100" s="4">
        <v>2702.24</v>
      </c>
      <c r="H100" s="4">
        <v>0.2</v>
      </c>
    </row>
    <row r="101" spans="2:8">
      <c r="B101" s="1" t="s">
        <v>3477</v>
      </c>
      <c r="C101" s="9" t="s">
        <v>1841</v>
      </c>
      <c r="D101" s="1" t="s">
        <v>2085</v>
      </c>
      <c r="E101" s="1" t="s">
        <v>929</v>
      </c>
      <c r="F101" s="4">
        <v>5586250</v>
      </c>
      <c r="G101" s="4">
        <v>2547.33</v>
      </c>
      <c r="H101" s="4">
        <v>0.19</v>
      </c>
    </row>
    <row r="102" spans="2:8">
      <c r="B102" s="1" t="s">
        <v>3278</v>
      </c>
      <c r="C102" s="9" t="s">
        <v>1841</v>
      </c>
      <c r="D102" s="1" t="s">
        <v>2106</v>
      </c>
      <c r="E102" s="1" t="s">
        <v>1383</v>
      </c>
      <c r="F102" s="4">
        <v>189600</v>
      </c>
      <c r="G102" s="4">
        <v>2474.2800000000002</v>
      </c>
      <c r="H102" s="4">
        <v>0.18</v>
      </c>
    </row>
    <row r="103" spans="2:8">
      <c r="B103" s="1" t="s">
        <v>3063</v>
      </c>
      <c r="C103" s="9" t="s">
        <v>1841</v>
      </c>
      <c r="D103" s="1" t="s">
        <v>2140</v>
      </c>
      <c r="E103" s="1" t="s">
        <v>2390</v>
      </c>
      <c r="F103" s="4">
        <v>83700</v>
      </c>
      <c r="G103" s="4">
        <v>2423.4499999999998</v>
      </c>
      <c r="H103" s="4">
        <v>0.18</v>
      </c>
    </row>
    <row r="104" spans="2:8">
      <c r="B104" s="1" t="s">
        <v>3328</v>
      </c>
      <c r="C104" s="9" t="s">
        <v>1841</v>
      </c>
      <c r="D104" s="1" t="s">
        <v>1410</v>
      </c>
      <c r="E104" s="1" t="s">
        <v>1528</v>
      </c>
      <c r="F104" s="4">
        <v>492500</v>
      </c>
      <c r="G104" s="4">
        <v>2402.17</v>
      </c>
      <c r="H104" s="4">
        <v>0.18</v>
      </c>
    </row>
    <row r="105" spans="2:8">
      <c r="B105" s="1" t="s">
        <v>3222</v>
      </c>
      <c r="C105" s="9" t="s">
        <v>1841</v>
      </c>
      <c r="D105" s="1" t="s">
        <v>2109</v>
      </c>
      <c r="E105" s="1" t="s">
        <v>1249</v>
      </c>
      <c r="F105" s="4">
        <v>8025</v>
      </c>
      <c r="G105" s="4">
        <v>2363.7600000000002</v>
      </c>
      <c r="H105" s="4">
        <v>0.17</v>
      </c>
    </row>
    <row r="106" spans="2:8">
      <c r="B106" s="1" t="s">
        <v>2949</v>
      </c>
      <c r="C106" s="9" t="s">
        <v>1841</v>
      </c>
      <c r="D106" s="1" t="s">
        <v>2096</v>
      </c>
      <c r="E106" s="1" t="s">
        <v>2097</v>
      </c>
      <c r="F106" s="4">
        <v>328800</v>
      </c>
      <c r="G106" s="4">
        <v>2335.96</v>
      </c>
      <c r="H106" s="4">
        <v>0.17</v>
      </c>
    </row>
    <row r="107" spans="2:8">
      <c r="B107" s="1" t="s">
        <v>3068</v>
      </c>
      <c r="C107" s="9" t="s">
        <v>1841</v>
      </c>
      <c r="D107" s="1" t="s">
        <v>2109</v>
      </c>
      <c r="E107" s="1" t="s">
        <v>2398</v>
      </c>
      <c r="F107" s="4">
        <v>78300</v>
      </c>
      <c r="G107" s="4">
        <v>2269.6</v>
      </c>
      <c r="H107" s="4">
        <v>0.17</v>
      </c>
    </row>
    <row r="108" spans="2:8">
      <c r="B108" s="1" t="s">
        <v>3207</v>
      </c>
      <c r="C108" s="9" t="s">
        <v>1841</v>
      </c>
      <c r="D108" s="1" t="s">
        <v>2083</v>
      </c>
      <c r="E108" s="1" t="s">
        <v>1187</v>
      </c>
      <c r="F108" s="4">
        <v>526000</v>
      </c>
      <c r="G108" s="4">
        <v>2052.4499999999998</v>
      </c>
      <c r="H108" s="4">
        <v>0.15</v>
      </c>
    </row>
    <row r="109" spans="2:8">
      <c r="B109" s="1" t="s">
        <v>3144</v>
      </c>
      <c r="C109" s="9" t="s">
        <v>1841</v>
      </c>
      <c r="D109" s="1" t="s">
        <v>2098</v>
      </c>
      <c r="E109" s="1" t="s">
        <v>1659</v>
      </c>
      <c r="F109" s="4">
        <v>432000</v>
      </c>
      <c r="G109" s="4">
        <v>1969.06</v>
      </c>
      <c r="H109" s="4">
        <v>0.14000000000000001</v>
      </c>
    </row>
    <row r="110" spans="2:8">
      <c r="B110" s="1" t="s">
        <v>3120</v>
      </c>
      <c r="C110" s="9" t="s">
        <v>1841</v>
      </c>
      <c r="D110" s="1" t="s">
        <v>2098</v>
      </c>
      <c r="E110" s="1" t="s">
        <v>1031</v>
      </c>
      <c r="F110" s="4">
        <v>324700</v>
      </c>
      <c r="G110" s="4">
        <v>1960.7</v>
      </c>
      <c r="H110" s="4">
        <v>0.14000000000000001</v>
      </c>
    </row>
    <row r="111" spans="2:8">
      <c r="B111" s="1" t="s">
        <v>3028</v>
      </c>
      <c r="C111" s="9" t="s">
        <v>1841</v>
      </c>
      <c r="D111" s="1" t="s">
        <v>2092</v>
      </c>
      <c r="E111" s="1" t="s">
        <v>2339</v>
      </c>
      <c r="F111" s="4">
        <v>362700</v>
      </c>
      <c r="G111" s="4">
        <v>1957.49</v>
      </c>
      <c r="H111" s="4">
        <v>0.14000000000000001</v>
      </c>
    </row>
    <row r="112" spans="2:8">
      <c r="B112" s="1" t="s">
        <v>3151</v>
      </c>
      <c r="C112" s="9" t="s">
        <v>1841</v>
      </c>
      <c r="D112" s="1" t="s">
        <v>2153</v>
      </c>
      <c r="E112" s="1" t="s">
        <v>1054</v>
      </c>
      <c r="F112" s="4">
        <v>304500</v>
      </c>
      <c r="G112" s="4">
        <v>1908.61</v>
      </c>
      <c r="H112" s="4">
        <v>0.14000000000000001</v>
      </c>
    </row>
    <row r="113" spans="2:8">
      <c r="B113" s="1" t="s">
        <v>1206</v>
      </c>
      <c r="C113" s="9" t="s">
        <v>1841</v>
      </c>
      <c r="D113" s="1" t="s">
        <v>2104</v>
      </c>
      <c r="E113" s="1" t="s">
        <v>1207</v>
      </c>
      <c r="F113" s="4">
        <v>727650</v>
      </c>
      <c r="G113" s="4">
        <v>1894.95</v>
      </c>
      <c r="H113" s="4">
        <v>0.14000000000000001</v>
      </c>
    </row>
    <row r="114" spans="2:8">
      <c r="B114" s="1" t="s">
        <v>2943</v>
      </c>
      <c r="C114" s="9" t="s">
        <v>1841</v>
      </c>
      <c r="D114" s="1" t="s">
        <v>2077</v>
      </c>
      <c r="E114" s="1" t="s">
        <v>2082</v>
      </c>
      <c r="F114" s="4">
        <v>83200</v>
      </c>
      <c r="G114" s="4">
        <v>1837.14</v>
      </c>
      <c r="H114" s="4">
        <v>0.13</v>
      </c>
    </row>
    <row r="115" spans="2:8">
      <c r="B115" s="1" t="s">
        <v>3160</v>
      </c>
      <c r="C115" s="9" t="s">
        <v>1841</v>
      </c>
      <c r="D115" s="1" t="s">
        <v>2077</v>
      </c>
      <c r="E115" s="1" t="s">
        <v>1087</v>
      </c>
      <c r="F115" s="4">
        <v>920000</v>
      </c>
      <c r="G115" s="4">
        <v>1809.46</v>
      </c>
      <c r="H115" s="4">
        <v>0.13</v>
      </c>
    </row>
    <row r="116" spans="2:8">
      <c r="B116" s="1" t="s">
        <v>2647</v>
      </c>
      <c r="C116" s="9" t="s">
        <v>1841</v>
      </c>
      <c r="D116" s="1" t="s">
        <v>2083</v>
      </c>
      <c r="E116" s="1" t="s">
        <v>2277</v>
      </c>
      <c r="F116" s="4">
        <v>112000</v>
      </c>
      <c r="G116" s="4">
        <v>1755.6</v>
      </c>
      <c r="H116" s="4">
        <v>0.13</v>
      </c>
    </row>
    <row r="117" spans="2:8">
      <c r="B117" s="1" t="s">
        <v>930</v>
      </c>
      <c r="C117" s="9" t="s">
        <v>1841</v>
      </c>
      <c r="D117" s="1" t="s">
        <v>2077</v>
      </c>
      <c r="E117" s="1" t="s">
        <v>931</v>
      </c>
      <c r="F117" s="4">
        <v>1736000</v>
      </c>
      <c r="G117" s="4">
        <v>1739.65</v>
      </c>
      <c r="H117" s="4">
        <v>0.13</v>
      </c>
    </row>
    <row r="118" spans="2:8">
      <c r="B118" s="1" t="s">
        <v>2951</v>
      </c>
      <c r="C118" s="9" t="s">
        <v>1841</v>
      </c>
      <c r="D118" s="1" t="s">
        <v>2109</v>
      </c>
      <c r="E118" s="1" t="s">
        <v>2110</v>
      </c>
      <c r="F118" s="4">
        <v>1285</v>
      </c>
      <c r="G118" s="4">
        <v>1728.39</v>
      </c>
      <c r="H118" s="4">
        <v>0.13</v>
      </c>
    </row>
    <row r="119" spans="2:8">
      <c r="B119" s="1" t="s">
        <v>3082</v>
      </c>
      <c r="C119" s="9" t="s">
        <v>1841</v>
      </c>
      <c r="D119" s="1" t="s">
        <v>2142</v>
      </c>
      <c r="E119" s="1" t="s">
        <v>2414</v>
      </c>
      <c r="F119" s="4">
        <v>105750</v>
      </c>
      <c r="G119" s="4">
        <v>1682.91</v>
      </c>
      <c r="H119" s="4">
        <v>0.12</v>
      </c>
    </row>
    <row r="120" spans="2:8">
      <c r="B120" s="1" t="s">
        <v>3033</v>
      </c>
      <c r="C120" s="9" t="s">
        <v>1841</v>
      </c>
      <c r="D120" s="1" t="s">
        <v>2156</v>
      </c>
      <c r="E120" s="1" t="s">
        <v>2345</v>
      </c>
      <c r="F120" s="4">
        <v>181250</v>
      </c>
      <c r="G120" s="4">
        <v>1623.37</v>
      </c>
      <c r="H120" s="4">
        <v>0.12</v>
      </c>
    </row>
    <row r="121" spans="2:8">
      <c r="B121" s="1" t="s">
        <v>2641</v>
      </c>
      <c r="C121" s="9" t="s">
        <v>1841</v>
      </c>
      <c r="D121" s="1" t="s">
        <v>2149</v>
      </c>
      <c r="E121" s="1" t="s">
        <v>2276</v>
      </c>
      <c r="F121" s="4">
        <v>30800</v>
      </c>
      <c r="G121" s="4">
        <v>1593.13</v>
      </c>
      <c r="H121" s="4">
        <v>0.12</v>
      </c>
    </row>
    <row r="122" spans="2:8">
      <c r="B122" s="1" t="s">
        <v>2960</v>
      </c>
      <c r="C122" s="9" t="s">
        <v>1841</v>
      </c>
      <c r="D122" s="1" t="s">
        <v>2132</v>
      </c>
      <c r="E122" s="1" t="s">
        <v>2133</v>
      </c>
      <c r="F122" s="4">
        <v>976950</v>
      </c>
      <c r="G122" s="4">
        <v>1553.45</v>
      </c>
      <c r="H122" s="4">
        <v>0.11</v>
      </c>
    </row>
    <row r="123" spans="2:8">
      <c r="B123" s="1" t="s">
        <v>3146</v>
      </c>
      <c r="C123" s="9" t="s">
        <v>1841</v>
      </c>
      <c r="D123" s="1" t="s">
        <v>1048</v>
      </c>
      <c r="E123" s="1" t="s">
        <v>1049</v>
      </c>
      <c r="F123" s="4">
        <v>177450</v>
      </c>
      <c r="G123" s="4">
        <v>1534.5</v>
      </c>
      <c r="H123" s="4">
        <v>0.11</v>
      </c>
    </row>
    <row r="124" spans="2:8">
      <c r="B124" s="1" t="s">
        <v>932</v>
      </c>
      <c r="C124" s="9" t="s">
        <v>1841</v>
      </c>
      <c r="D124" s="1" t="s">
        <v>2077</v>
      </c>
      <c r="E124" s="1" t="s">
        <v>933</v>
      </c>
      <c r="F124" s="4">
        <v>1283450</v>
      </c>
      <c r="G124" s="4">
        <v>1477.89</v>
      </c>
      <c r="H124" s="4">
        <v>0.11</v>
      </c>
    </row>
    <row r="125" spans="2:8">
      <c r="B125" s="1" t="s">
        <v>3244</v>
      </c>
      <c r="C125" s="9" t="s">
        <v>1841</v>
      </c>
      <c r="D125" s="1" t="s">
        <v>2092</v>
      </c>
      <c r="E125" s="1" t="s">
        <v>1324</v>
      </c>
      <c r="F125" s="4">
        <v>77700</v>
      </c>
      <c r="G125" s="4">
        <v>1466.98</v>
      </c>
      <c r="H125" s="4">
        <v>0.11</v>
      </c>
    </row>
    <row r="126" spans="2:8">
      <c r="B126" s="1" t="s">
        <v>3180</v>
      </c>
      <c r="C126" s="9" t="s">
        <v>1841</v>
      </c>
      <c r="D126" s="1" t="s">
        <v>2127</v>
      </c>
      <c r="E126" s="1" t="s">
        <v>1125</v>
      </c>
      <c r="F126" s="4">
        <v>32400</v>
      </c>
      <c r="G126" s="4">
        <v>1417.31</v>
      </c>
      <c r="H126" s="4">
        <v>0.1</v>
      </c>
    </row>
    <row r="127" spans="2:8">
      <c r="B127" s="1" t="s">
        <v>3149</v>
      </c>
      <c r="C127" s="9" t="s">
        <v>1841</v>
      </c>
      <c r="D127" s="1" t="s">
        <v>2149</v>
      </c>
      <c r="E127" s="1" t="s">
        <v>1052</v>
      </c>
      <c r="F127" s="4">
        <v>19800</v>
      </c>
      <c r="G127" s="4">
        <v>1399.76</v>
      </c>
      <c r="H127" s="4">
        <v>0.1</v>
      </c>
    </row>
    <row r="128" spans="2:8">
      <c r="B128" s="1" t="s">
        <v>3064</v>
      </c>
      <c r="C128" s="9" t="s">
        <v>1841</v>
      </c>
      <c r="D128" s="1" t="s">
        <v>2115</v>
      </c>
      <c r="E128" s="1" t="s">
        <v>2391</v>
      </c>
      <c r="F128" s="4">
        <v>19750</v>
      </c>
      <c r="G128" s="4">
        <v>1377.96</v>
      </c>
      <c r="H128" s="4">
        <v>0.1</v>
      </c>
    </row>
    <row r="129" spans="2:8">
      <c r="B129" s="1" t="s">
        <v>3163</v>
      </c>
      <c r="C129" s="9" t="s">
        <v>1841</v>
      </c>
      <c r="D129" s="1" t="s">
        <v>2077</v>
      </c>
      <c r="E129" s="1" t="s">
        <v>1090</v>
      </c>
      <c r="F129" s="4">
        <v>682500</v>
      </c>
      <c r="G129" s="4">
        <v>1367.53</v>
      </c>
      <c r="H129" s="4">
        <v>0.1</v>
      </c>
    </row>
    <row r="130" spans="2:8">
      <c r="B130" s="1" t="s">
        <v>3062</v>
      </c>
      <c r="C130" s="9" t="s">
        <v>1841</v>
      </c>
      <c r="D130" s="1" t="s">
        <v>2212</v>
      </c>
      <c r="E130" s="1" t="s">
        <v>2389</v>
      </c>
      <c r="F130" s="4">
        <v>25050</v>
      </c>
      <c r="G130" s="4">
        <v>1315</v>
      </c>
      <c r="H130" s="4">
        <v>0.1</v>
      </c>
    </row>
    <row r="131" spans="2:8">
      <c r="B131" s="1" t="s">
        <v>3037</v>
      </c>
      <c r="C131" s="9" t="s">
        <v>1841</v>
      </c>
      <c r="D131" s="1" t="s">
        <v>2092</v>
      </c>
      <c r="E131" s="1" t="s">
        <v>2351</v>
      </c>
      <c r="F131" s="4">
        <v>135150</v>
      </c>
      <c r="G131" s="4">
        <v>1275.28</v>
      </c>
      <c r="H131" s="4">
        <v>0.09</v>
      </c>
    </row>
    <row r="132" spans="2:8">
      <c r="B132" s="1" t="s">
        <v>2627</v>
      </c>
      <c r="C132" s="9" t="s">
        <v>1841</v>
      </c>
      <c r="D132" s="1" t="s">
        <v>2124</v>
      </c>
      <c r="E132" s="1" t="s">
        <v>2258</v>
      </c>
      <c r="F132" s="4">
        <v>82400</v>
      </c>
      <c r="G132" s="4">
        <v>1109.19</v>
      </c>
      <c r="H132" s="4">
        <v>0.08</v>
      </c>
    </row>
    <row r="133" spans="2:8">
      <c r="B133" s="1" t="s">
        <v>2659</v>
      </c>
      <c r="C133" s="9" t="s">
        <v>1841</v>
      </c>
      <c r="D133" s="1" t="s">
        <v>2106</v>
      </c>
      <c r="E133" s="1" t="s">
        <v>2107</v>
      </c>
      <c r="F133" s="4">
        <v>54750</v>
      </c>
      <c r="G133" s="4">
        <v>1027.3800000000001</v>
      </c>
      <c r="H133" s="4">
        <v>0.08</v>
      </c>
    </row>
    <row r="134" spans="2:8">
      <c r="B134" s="1" t="s">
        <v>2629</v>
      </c>
      <c r="C134" s="9" t="s">
        <v>1841</v>
      </c>
      <c r="D134" s="1" t="s">
        <v>2094</v>
      </c>
      <c r="E134" s="1" t="s">
        <v>2263</v>
      </c>
      <c r="F134" s="4">
        <v>62500</v>
      </c>
      <c r="G134" s="4">
        <v>1000.63</v>
      </c>
      <c r="H134" s="4">
        <v>7.0000000000000007E-2</v>
      </c>
    </row>
    <row r="135" spans="2:8">
      <c r="B135" s="1" t="s">
        <v>2642</v>
      </c>
      <c r="C135" s="9" t="s">
        <v>1841</v>
      </c>
      <c r="D135" s="1" t="s">
        <v>2104</v>
      </c>
      <c r="E135" s="1" t="s">
        <v>2275</v>
      </c>
      <c r="F135" s="4">
        <v>43725</v>
      </c>
      <c r="G135" s="4">
        <v>948.79</v>
      </c>
      <c r="H135" s="4">
        <v>7.0000000000000007E-2</v>
      </c>
    </row>
    <row r="136" spans="2:8">
      <c r="B136" s="1" t="s">
        <v>3115</v>
      </c>
      <c r="C136" s="9" t="s">
        <v>1841</v>
      </c>
      <c r="D136" s="1" t="s">
        <v>2098</v>
      </c>
      <c r="E136" s="1" t="s">
        <v>1026</v>
      </c>
      <c r="F136" s="4">
        <v>61100</v>
      </c>
      <c r="G136" s="4">
        <v>947.11</v>
      </c>
      <c r="H136" s="4">
        <v>7.0000000000000007E-2</v>
      </c>
    </row>
    <row r="137" spans="2:8">
      <c r="B137" s="1" t="s">
        <v>3075</v>
      </c>
      <c r="C137" s="9" t="s">
        <v>1841</v>
      </c>
      <c r="D137" s="1" t="s">
        <v>2160</v>
      </c>
      <c r="E137" s="1" t="s">
        <v>2405</v>
      </c>
      <c r="F137" s="4">
        <v>67275</v>
      </c>
      <c r="G137" s="4">
        <v>925.1</v>
      </c>
      <c r="H137" s="4">
        <v>7.0000000000000007E-2</v>
      </c>
    </row>
    <row r="138" spans="2:8">
      <c r="B138" s="1" t="s">
        <v>3050</v>
      </c>
      <c r="C138" s="9" t="s">
        <v>1841</v>
      </c>
      <c r="D138" s="1" t="s">
        <v>2170</v>
      </c>
      <c r="E138" s="1" t="s">
        <v>2365</v>
      </c>
      <c r="F138" s="4">
        <v>28875</v>
      </c>
      <c r="G138" s="4">
        <v>868.82</v>
      </c>
      <c r="H138" s="4">
        <v>0.06</v>
      </c>
    </row>
    <row r="139" spans="2:8">
      <c r="B139" s="1" t="s">
        <v>2967</v>
      </c>
      <c r="C139" s="9" t="s">
        <v>1841</v>
      </c>
      <c r="D139" s="1" t="s">
        <v>2077</v>
      </c>
      <c r="E139" s="1" t="s">
        <v>2145</v>
      </c>
      <c r="F139" s="4">
        <v>101000</v>
      </c>
      <c r="G139" s="4">
        <v>846.78</v>
      </c>
      <c r="H139" s="4">
        <v>0.06</v>
      </c>
    </row>
    <row r="140" spans="2:8">
      <c r="B140" s="1" t="s">
        <v>3282</v>
      </c>
      <c r="C140" s="9" t="s">
        <v>1841</v>
      </c>
      <c r="D140" s="1" t="s">
        <v>2096</v>
      </c>
      <c r="E140" s="1" t="s">
        <v>1391</v>
      </c>
      <c r="F140" s="4">
        <v>44400</v>
      </c>
      <c r="G140" s="4">
        <v>846.26</v>
      </c>
      <c r="H140" s="4">
        <v>0.06</v>
      </c>
    </row>
    <row r="141" spans="2:8">
      <c r="B141" s="1" t="s">
        <v>3121</v>
      </c>
      <c r="C141" s="9" t="s">
        <v>1841</v>
      </c>
      <c r="D141" s="1" t="s">
        <v>2122</v>
      </c>
      <c r="E141" s="1" t="s">
        <v>1032</v>
      </c>
      <c r="F141" s="4">
        <v>22750</v>
      </c>
      <c r="G141" s="4">
        <v>828.15</v>
      </c>
      <c r="H141" s="4">
        <v>0.06</v>
      </c>
    </row>
    <row r="142" spans="2:8">
      <c r="B142" s="1" t="s">
        <v>3065</v>
      </c>
      <c r="C142" s="9" t="s">
        <v>1841</v>
      </c>
      <c r="D142" s="1" t="s">
        <v>2175</v>
      </c>
      <c r="E142" s="1" t="s">
        <v>2392</v>
      </c>
      <c r="F142" s="4">
        <v>102000</v>
      </c>
      <c r="G142" s="4">
        <v>803.45</v>
      </c>
      <c r="H142" s="4">
        <v>0.06</v>
      </c>
    </row>
    <row r="143" spans="2:8">
      <c r="B143" s="1" t="s">
        <v>2638</v>
      </c>
      <c r="C143" s="9" t="s">
        <v>1841</v>
      </c>
      <c r="D143" s="1" t="s">
        <v>2268</v>
      </c>
      <c r="E143" s="1" t="s">
        <v>2269</v>
      </c>
      <c r="F143" s="4">
        <v>32000</v>
      </c>
      <c r="G143" s="4">
        <v>764.22</v>
      </c>
      <c r="H143" s="4">
        <v>0.06</v>
      </c>
    </row>
    <row r="144" spans="2:8">
      <c r="B144" s="1" t="s">
        <v>2658</v>
      </c>
      <c r="C144" s="9" t="s">
        <v>1841</v>
      </c>
      <c r="D144" s="1" t="s">
        <v>2286</v>
      </c>
      <c r="E144" s="1" t="s">
        <v>2287</v>
      </c>
      <c r="F144" s="4">
        <v>19200</v>
      </c>
      <c r="G144" s="4">
        <v>734.86</v>
      </c>
      <c r="H144" s="4">
        <v>0.05</v>
      </c>
    </row>
    <row r="145" spans="2:8">
      <c r="B145" s="1" t="s">
        <v>3478</v>
      </c>
      <c r="C145" s="9" t="s">
        <v>1841</v>
      </c>
      <c r="D145" s="1" t="s">
        <v>2109</v>
      </c>
      <c r="E145" s="1" t="s">
        <v>934</v>
      </c>
      <c r="F145" s="4">
        <v>142800</v>
      </c>
      <c r="G145" s="4">
        <v>673.87</v>
      </c>
      <c r="H145" s="4">
        <v>0.05</v>
      </c>
    </row>
    <row r="146" spans="2:8">
      <c r="B146" s="1" t="s">
        <v>3148</v>
      </c>
      <c r="C146" s="9" t="s">
        <v>1841</v>
      </c>
      <c r="D146" s="1" t="s">
        <v>2175</v>
      </c>
      <c r="E146" s="1" t="s">
        <v>1051</v>
      </c>
      <c r="F146" s="4">
        <v>85000</v>
      </c>
      <c r="G146" s="4">
        <v>608.09</v>
      </c>
      <c r="H146" s="4">
        <v>0.04</v>
      </c>
    </row>
    <row r="147" spans="2:8">
      <c r="B147" s="1" t="s">
        <v>2396</v>
      </c>
      <c r="C147" s="9" t="s">
        <v>1841</v>
      </c>
      <c r="D147" s="1" t="s">
        <v>2194</v>
      </c>
      <c r="E147" s="1" t="s">
        <v>2397</v>
      </c>
      <c r="F147" s="4">
        <v>663750</v>
      </c>
      <c r="G147" s="4">
        <v>578.72</v>
      </c>
      <c r="H147" s="4">
        <v>0.04</v>
      </c>
    </row>
    <row r="148" spans="2:8">
      <c r="B148" s="1" t="s">
        <v>3027</v>
      </c>
      <c r="C148" s="9" t="s">
        <v>1841</v>
      </c>
      <c r="D148" s="1" t="s">
        <v>2132</v>
      </c>
      <c r="E148" s="1" t="s">
        <v>2338</v>
      </c>
      <c r="F148" s="4">
        <v>156000</v>
      </c>
      <c r="G148" s="4">
        <v>553.1</v>
      </c>
      <c r="H148" s="4">
        <v>0.04</v>
      </c>
    </row>
    <row r="149" spans="2:8">
      <c r="B149" s="1" t="s">
        <v>3118</v>
      </c>
      <c r="C149" s="9" t="s">
        <v>1841</v>
      </c>
      <c r="D149" s="1" t="s">
        <v>2286</v>
      </c>
      <c r="E149" s="1" t="s">
        <v>1029</v>
      </c>
      <c r="F149" s="4">
        <v>8050</v>
      </c>
      <c r="G149" s="4">
        <v>448.14</v>
      </c>
      <c r="H149" s="4">
        <v>0.03</v>
      </c>
    </row>
    <row r="150" spans="2:8">
      <c r="B150" s="1" t="s">
        <v>2631</v>
      </c>
      <c r="C150" s="9" t="s">
        <v>1841</v>
      </c>
      <c r="D150" s="1" t="s">
        <v>2194</v>
      </c>
      <c r="E150" s="1" t="s">
        <v>2262</v>
      </c>
      <c r="F150" s="4">
        <v>36800</v>
      </c>
      <c r="G150" s="4">
        <v>447.67</v>
      </c>
      <c r="H150" s="4">
        <v>0.03</v>
      </c>
    </row>
    <row r="151" spans="2:8">
      <c r="B151" s="1" t="s">
        <v>3187</v>
      </c>
      <c r="C151" s="9" t="s">
        <v>1841</v>
      </c>
      <c r="D151" s="1" t="s">
        <v>2104</v>
      </c>
      <c r="E151" s="1" t="s">
        <v>1140</v>
      </c>
      <c r="F151" s="4">
        <v>191575</v>
      </c>
      <c r="G151" s="4">
        <v>428.09</v>
      </c>
      <c r="H151" s="4">
        <v>0.03</v>
      </c>
    </row>
    <row r="152" spans="2:8">
      <c r="B152" s="1" t="s">
        <v>3128</v>
      </c>
      <c r="C152" s="9" t="s">
        <v>1841</v>
      </c>
      <c r="D152" s="1" t="s">
        <v>2170</v>
      </c>
      <c r="E152" s="1" t="s">
        <v>1640</v>
      </c>
      <c r="F152" s="4">
        <v>44000</v>
      </c>
      <c r="G152" s="4">
        <v>368.41</v>
      </c>
      <c r="H152" s="4">
        <v>0.03</v>
      </c>
    </row>
    <row r="153" spans="2:8">
      <c r="B153" s="1" t="s">
        <v>3150</v>
      </c>
      <c r="C153" s="9" t="s">
        <v>1841</v>
      </c>
      <c r="D153" s="1" t="s">
        <v>2104</v>
      </c>
      <c r="E153" s="1" t="s">
        <v>1053</v>
      </c>
      <c r="F153" s="4">
        <v>3750</v>
      </c>
      <c r="G153" s="4">
        <v>323.79000000000002</v>
      </c>
      <c r="H153" s="4">
        <v>0.02</v>
      </c>
    </row>
    <row r="154" spans="2:8">
      <c r="B154" s="1" t="s">
        <v>3337</v>
      </c>
      <c r="C154" s="9" t="s">
        <v>1841</v>
      </c>
      <c r="D154" s="1" t="s">
        <v>2394</v>
      </c>
      <c r="E154" s="1" t="s">
        <v>658</v>
      </c>
      <c r="F154" s="4">
        <v>9000</v>
      </c>
      <c r="G154" s="4">
        <v>293.31</v>
      </c>
      <c r="H154" s="4">
        <v>0.02</v>
      </c>
    </row>
    <row r="155" spans="2:8">
      <c r="B155" s="1" t="s">
        <v>3129</v>
      </c>
      <c r="C155" s="9" t="s">
        <v>1841</v>
      </c>
      <c r="D155" s="1" t="s">
        <v>2140</v>
      </c>
      <c r="E155" s="1" t="s">
        <v>1643</v>
      </c>
      <c r="F155" s="4">
        <v>21653</v>
      </c>
      <c r="G155" s="4">
        <v>291.25</v>
      </c>
      <c r="H155" s="4">
        <v>0.02</v>
      </c>
    </row>
    <row r="156" spans="2:8">
      <c r="B156" s="1" t="s">
        <v>3049</v>
      </c>
      <c r="C156" s="9" t="s">
        <v>1841</v>
      </c>
      <c r="D156" s="1" t="s">
        <v>2132</v>
      </c>
      <c r="E156" s="1" t="s">
        <v>2364</v>
      </c>
      <c r="F156" s="4">
        <v>275200</v>
      </c>
      <c r="G156" s="4">
        <v>236.09</v>
      </c>
      <c r="H156" s="4">
        <v>0.02</v>
      </c>
    </row>
    <row r="157" spans="2:8">
      <c r="B157" s="1" t="s">
        <v>3167</v>
      </c>
      <c r="C157" s="9" t="s">
        <v>1841</v>
      </c>
      <c r="D157" s="1" t="s">
        <v>2098</v>
      </c>
      <c r="E157" s="1" t="s">
        <v>1100</v>
      </c>
      <c r="F157" s="4">
        <v>72500</v>
      </c>
      <c r="G157" s="4">
        <v>233.31</v>
      </c>
      <c r="H157" s="4">
        <v>0.02</v>
      </c>
    </row>
    <row r="158" spans="2:8">
      <c r="B158" s="1" t="s">
        <v>935</v>
      </c>
      <c r="C158" s="9" t="s">
        <v>1841</v>
      </c>
      <c r="D158" s="1" t="s">
        <v>2106</v>
      </c>
      <c r="E158" s="1" t="s">
        <v>936</v>
      </c>
      <c r="F158" s="4">
        <v>26450</v>
      </c>
      <c r="G158" s="4">
        <v>210.48</v>
      </c>
      <c r="H158" s="4">
        <v>0.02</v>
      </c>
    </row>
    <row r="159" spans="2:8">
      <c r="B159" s="1" t="s">
        <v>3116</v>
      </c>
      <c r="C159" s="9" t="s">
        <v>1841</v>
      </c>
      <c r="D159" s="1" t="s">
        <v>2098</v>
      </c>
      <c r="E159" s="1" t="s">
        <v>1027</v>
      </c>
      <c r="F159" s="4">
        <v>9775</v>
      </c>
      <c r="G159" s="4">
        <v>204.84</v>
      </c>
      <c r="H159" s="4">
        <v>0.02</v>
      </c>
    </row>
    <row r="160" spans="2:8">
      <c r="B160" s="1" t="s">
        <v>3126</v>
      </c>
      <c r="C160" s="9" t="s">
        <v>1841</v>
      </c>
      <c r="D160" s="1" t="s">
        <v>2140</v>
      </c>
      <c r="E160" s="1" t="s">
        <v>1037</v>
      </c>
      <c r="F160" s="4">
        <v>5750</v>
      </c>
      <c r="G160" s="4">
        <v>203.49</v>
      </c>
      <c r="H160" s="4">
        <v>0.01</v>
      </c>
    </row>
    <row r="161" spans="2:9">
      <c r="B161" s="1" t="s">
        <v>3071</v>
      </c>
      <c r="C161" s="9" t="s">
        <v>1841</v>
      </c>
      <c r="D161" s="1" t="s">
        <v>2132</v>
      </c>
      <c r="E161" s="1" t="s">
        <v>2401</v>
      </c>
      <c r="F161" s="4">
        <v>9375</v>
      </c>
      <c r="G161" s="4">
        <v>144.29</v>
      </c>
      <c r="H161" s="4">
        <v>0.01</v>
      </c>
    </row>
    <row r="162" spans="2:9">
      <c r="B162" s="1" t="s">
        <v>3220</v>
      </c>
      <c r="C162" s="9" t="s">
        <v>1841</v>
      </c>
      <c r="D162" s="1" t="s">
        <v>2286</v>
      </c>
      <c r="E162" s="1" t="s">
        <v>1247</v>
      </c>
      <c r="F162" s="4">
        <v>4200</v>
      </c>
      <c r="G162" s="4">
        <v>112.22</v>
      </c>
      <c r="H162" s="4">
        <v>0.01</v>
      </c>
    </row>
    <row r="163" spans="2:9">
      <c r="B163" s="1" t="s">
        <v>3101</v>
      </c>
      <c r="C163" s="9" t="s">
        <v>1841</v>
      </c>
      <c r="D163" s="1" t="s">
        <v>2142</v>
      </c>
      <c r="E163" s="1" t="s">
        <v>2435</v>
      </c>
      <c r="F163" s="4">
        <v>116200</v>
      </c>
      <c r="G163" s="4">
        <v>92.25</v>
      </c>
      <c r="H163" s="4">
        <v>0.01</v>
      </c>
    </row>
    <row r="164" spans="2:9">
      <c r="B164" s="1" t="s">
        <v>3211</v>
      </c>
      <c r="C164" s="9" t="s">
        <v>1841</v>
      </c>
      <c r="D164" s="1" t="s">
        <v>2104</v>
      </c>
      <c r="E164" s="1" t="s">
        <v>1211</v>
      </c>
      <c r="F164" s="4">
        <v>8000</v>
      </c>
      <c r="G164" s="4">
        <v>69.88</v>
      </c>
      <c r="H164" s="4">
        <v>0.01</v>
      </c>
    </row>
    <row r="165" spans="2:9">
      <c r="B165" s="1" t="s">
        <v>3186</v>
      </c>
      <c r="C165" s="9" t="s">
        <v>1841</v>
      </c>
      <c r="D165" s="1" t="s">
        <v>2140</v>
      </c>
      <c r="E165" s="1" t="s">
        <v>1135</v>
      </c>
      <c r="F165" s="4">
        <v>2250</v>
      </c>
      <c r="G165" s="4">
        <v>68.930000000000007</v>
      </c>
      <c r="H165" s="4">
        <v>0.01</v>
      </c>
    </row>
    <row r="166" spans="2:9">
      <c r="B166" s="1" t="s">
        <v>3123</v>
      </c>
      <c r="C166" s="9" t="s">
        <v>1841</v>
      </c>
      <c r="D166" s="1" t="s">
        <v>2094</v>
      </c>
      <c r="E166" s="1" t="s">
        <v>1034</v>
      </c>
      <c r="F166" s="4">
        <v>4500</v>
      </c>
      <c r="G166" s="4">
        <v>55.62</v>
      </c>
      <c r="H166" s="4">
        <v>0</v>
      </c>
      <c r="I166" s="1" t="s">
        <v>1325</v>
      </c>
    </row>
    <row r="167" spans="2:9">
      <c r="B167" s="1" t="s">
        <v>3161</v>
      </c>
      <c r="C167" s="9" t="s">
        <v>1841</v>
      </c>
      <c r="D167" s="1" t="s">
        <v>2077</v>
      </c>
      <c r="E167" s="1" t="s">
        <v>1088</v>
      </c>
      <c r="F167" s="4">
        <v>260000</v>
      </c>
      <c r="G167" s="4">
        <v>46.07</v>
      </c>
      <c r="H167" s="4">
        <v>0</v>
      </c>
      <c r="I167" s="1" t="s">
        <v>1325</v>
      </c>
    </row>
    <row r="168" spans="2:9">
      <c r="B168" s="1" t="s">
        <v>2636</v>
      </c>
      <c r="C168" s="9" t="s">
        <v>1841</v>
      </c>
      <c r="D168" s="1" t="s">
        <v>2109</v>
      </c>
      <c r="E168" s="1" t="s">
        <v>2264</v>
      </c>
      <c r="F168" s="4">
        <v>12600</v>
      </c>
      <c r="G168" s="4">
        <v>44.32</v>
      </c>
      <c r="H168" s="4">
        <v>0</v>
      </c>
      <c r="I168" s="1" t="s">
        <v>1325</v>
      </c>
    </row>
    <row r="169" spans="2:9">
      <c r="B169" s="1" t="s">
        <v>3203</v>
      </c>
      <c r="C169" s="9" t="s">
        <v>1841</v>
      </c>
      <c r="D169" s="1" t="s">
        <v>2236</v>
      </c>
      <c r="E169" s="1" t="s">
        <v>1183</v>
      </c>
      <c r="F169" s="4">
        <v>2700</v>
      </c>
      <c r="G169" s="4">
        <v>32.07</v>
      </c>
      <c r="H169" s="4">
        <v>0</v>
      </c>
      <c r="I169" s="1" t="s">
        <v>1325</v>
      </c>
    </row>
    <row r="170" spans="2:9">
      <c r="B170" s="1" t="s">
        <v>3039</v>
      </c>
      <c r="C170" s="9" t="s">
        <v>1841</v>
      </c>
      <c r="D170" s="1" t="s">
        <v>2353</v>
      </c>
      <c r="E170" s="1" t="s">
        <v>2354</v>
      </c>
      <c r="F170" s="4">
        <v>7350</v>
      </c>
      <c r="G170" s="4">
        <v>28.32</v>
      </c>
      <c r="H170" s="4">
        <v>0</v>
      </c>
      <c r="I170" s="1" t="s">
        <v>1325</v>
      </c>
    </row>
    <row r="171" spans="2:9">
      <c r="B171" s="1" t="s">
        <v>2634</v>
      </c>
      <c r="C171" s="9" t="s">
        <v>1841</v>
      </c>
      <c r="D171" s="1" t="s">
        <v>2124</v>
      </c>
      <c r="E171" s="1" t="s">
        <v>2261</v>
      </c>
      <c r="F171" s="4">
        <v>7050</v>
      </c>
      <c r="G171" s="4">
        <v>13.33</v>
      </c>
      <c r="H171" s="4">
        <v>0</v>
      </c>
      <c r="I171" s="1" t="s">
        <v>1325</v>
      </c>
    </row>
    <row r="172" spans="2:9" ht="13">
      <c r="B172" s="2" t="s">
        <v>3479</v>
      </c>
      <c r="C172" s="9" t="s">
        <v>1841</v>
      </c>
      <c r="D172" s="1" t="s">
        <v>2077</v>
      </c>
      <c r="E172" s="1" t="s">
        <v>1088</v>
      </c>
      <c r="F172" s="4">
        <v>-26000</v>
      </c>
      <c r="G172" s="4">
        <v>-4.66</v>
      </c>
      <c r="H172" s="4">
        <v>0</v>
      </c>
    </row>
    <row r="173" spans="2:9">
      <c r="B173" s="1" t="s">
        <v>3400</v>
      </c>
      <c r="C173" s="9" t="s">
        <v>1841</v>
      </c>
      <c r="D173" s="1" t="s">
        <v>2132</v>
      </c>
      <c r="E173" s="1" t="s">
        <v>2359</v>
      </c>
      <c r="F173" s="4">
        <v>-1800</v>
      </c>
      <c r="G173" s="4">
        <v>-5.58</v>
      </c>
      <c r="H173" s="4">
        <v>0</v>
      </c>
    </row>
    <row r="174" spans="2:9">
      <c r="B174" s="1" t="s">
        <v>3480</v>
      </c>
      <c r="C174" s="9" t="s">
        <v>1841</v>
      </c>
      <c r="D174" s="1" t="s">
        <v>2156</v>
      </c>
      <c r="E174" s="1" t="s">
        <v>2157</v>
      </c>
      <c r="F174" s="4">
        <v>-5500</v>
      </c>
      <c r="G174" s="4">
        <v>-7.75</v>
      </c>
      <c r="H174" s="4">
        <v>0</v>
      </c>
    </row>
    <row r="175" spans="2:9">
      <c r="B175" s="1" t="s">
        <v>3481</v>
      </c>
      <c r="C175" s="9" t="s">
        <v>1841</v>
      </c>
      <c r="D175" s="1" t="s">
        <v>2156</v>
      </c>
      <c r="E175" s="1" t="s">
        <v>2345</v>
      </c>
      <c r="F175" s="4">
        <v>-1250</v>
      </c>
      <c r="G175" s="4">
        <v>-11.33</v>
      </c>
      <c r="H175" s="4">
        <v>0</v>
      </c>
    </row>
    <row r="176" spans="2:9">
      <c r="B176" s="1" t="s">
        <v>3399</v>
      </c>
      <c r="C176" s="9" t="s">
        <v>1841</v>
      </c>
      <c r="D176" s="1" t="s">
        <v>2124</v>
      </c>
      <c r="E176" s="1" t="s">
        <v>2261</v>
      </c>
      <c r="F176" s="4">
        <v>-7050</v>
      </c>
      <c r="G176" s="4">
        <v>-13.42</v>
      </c>
      <c r="H176" s="4">
        <v>0</v>
      </c>
    </row>
    <row r="177" spans="2:8">
      <c r="B177" s="1" t="s">
        <v>3414</v>
      </c>
      <c r="C177" s="9" t="s">
        <v>1841</v>
      </c>
      <c r="D177" s="1" t="s">
        <v>2286</v>
      </c>
      <c r="E177" s="1" t="s">
        <v>1019</v>
      </c>
      <c r="F177" s="4">
        <v>-875</v>
      </c>
      <c r="G177" s="4">
        <v>-25.86</v>
      </c>
      <c r="H177" s="4">
        <v>0</v>
      </c>
    </row>
    <row r="178" spans="2:8">
      <c r="B178" s="1" t="s">
        <v>3482</v>
      </c>
      <c r="C178" s="9" t="s">
        <v>1841</v>
      </c>
      <c r="D178" s="1" t="s">
        <v>2353</v>
      </c>
      <c r="E178" s="1" t="s">
        <v>2354</v>
      </c>
      <c r="F178" s="4">
        <v>-7350</v>
      </c>
      <c r="G178" s="4">
        <v>-28.6</v>
      </c>
      <c r="H178" s="4">
        <v>0</v>
      </c>
    </row>
    <row r="179" spans="2:8">
      <c r="B179" s="1" t="s">
        <v>3483</v>
      </c>
      <c r="C179" s="9" t="s">
        <v>1841</v>
      </c>
      <c r="D179" s="1" t="s">
        <v>2236</v>
      </c>
      <c r="E179" s="1" t="s">
        <v>1183</v>
      </c>
      <c r="F179" s="4">
        <v>-2700</v>
      </c>
      <c r="G179" s="4">
        <v>-32.21</v>
      </c>
      <c r="H179" s="4">
        <v>0</v>
      </c>
    </row>
    <row r="180" spans="2:8">
      <c r="B180" s="1" t="s">
        <v>3484</v>
      </c>
      <c r="C180" s="9" t="s">
        <v>1841</v>
      </c>
      <c r="D180" s="1" t="s">
        <v>2104</v>
      </c>
      <c r="E180" s="1" t="s">
        <v>1213</v>
      </c>
      <c r="F180" s="4">
        <v>-6000</v>
      </c>
      <c r="G180" s="4">
        <v>-36.36</v>
      </c>
      <c r="H180" s="4">
        <v>0</v>
      </c>
    </row>
    <row r="181" spans="2:8">
      <c r="B181" s="1" t="s">
        <v>3479</v>
      </c>
      <c r="C181" s="9" t="s">
        <v>1841</v>
      </c>
      <c r="D181" s="1" t="s">
        <v>2077</v>
      </c>
      <c r="E181" s="1" t="s">
        <v>1088</v>
      </c>
      <c r="F181" s="4">
        <v>-234000</v>
      </c>
      <c r="G181" s="4">
        <v>-41.65</v>
      </c>
      <c r="H181" s="4">
        <v>0</v>
      </c>
    </row>
    <row r="182" spans="2:8">
      <c r="B182" s="1" t="s">
        <v>3248</v>
      </c>
      <c r="C182" s="9" t="s">
        <v>1841</v>
      </c>
      <c r="D182" s="1" t="s">
        <v>2109</v>
      </c>
      <c r="E182" s="1" t="s">
        <v>2264</v>
      </c>
      <c r="F182" s="4">
        <v>-12600</v>
      </c>
      <c r="G182" s="4">
        <v>-44.33</v>
      </c>
      <c r="H182" s="4">
        <v>0</v>
      </c>
    </row>
    <row r="183" spans="2:8">
      <c r="B183" s="1" t="s">
        <v>3413</v>
      </c>
      <c r="C183" s="9" t="s">
        <v>1841</v>
      </c>
      <c r="D183" s="1" t="s">
        <v>2160</v>
      </c>
      <c r="E183" s="1" t="s">
        <v>1071</v>
      </c>
      <c r="F183" s="4">
        <v>-6600</v>
      </c>
      <c r="G183" s="4">
        <v>-44.88</v>
      </c>
      <c r="H183" s="4">
        <v>0</v>
      </c>
    </row>
    <row r="184" spans="2:8">
      <c r="B184" s="1" t="s">
        <v>3485</v>
      </c>
      <c r="C184" s="9" t="s">
        <v>1841</v>
      </c>
      <c r="D184" s="1" t="s">
        <v>2094</v>
      </c>
      <c r="E184" s="1" t="s">
        <v>1034</v>
      </c>
      <c r="F184" s="4">
        <v>-4500</v>
      </c>
      <c r="G184" s="4">
        <v>-55.74</v>
      </c>
      <c r="H184" s="4">
        <v>0</v>
      </c>
    </row>
    <row r="185" spans="2:8">
      <c r="B185" s="1" t="s">
        <v>3486</v>
      </c>
      <c r="C185" s="9" t="s">
        <v>1841</v>
      </c>
      <c r="D185" s="1" t="s">
        <v>2140</v>
      </c>
      <c r="E185" s="1" t="s">
        <v>1135</v>
      </c>
      <c r="F185" s="4">
        <v>-2250</v>
      </c>
      <c r="G185" s="4">
        <v>-69</v>
      </c>
      <c r="H185" s="4">
        <v>-0.01</v>
      </c>
    </row>
    <row r="186" spans="2:8">
      <c r="B186" s="1" t="s">
        <v>3487</v>
      </c>
      <c r="C186" s="9" t="s">
        <v>1841</v>
      </c>
      <c r="D186" s="1" t="s">
        <v>2104</v>
      </c>
      <c r="E186" s="1" t="s">
        <v>1211</v>
      </c>
      <c r="F186" s="4">
        <v>-8000</v>
      </c>
      <c r="G186" s="4">
        <v>-70.16</v>
      </c>
      <c r="H186" s="4">
        <v>-0.01</v>
      </c>
    </row>
    <row r="187" spans="2:8">
      <c r="B187" s="1" t="s">
        <v>3412</v>
      </c>
      <c r="C187" s="9" t="s">
        <v>1841</v>
      </c>
      <c r="D187" s="1" t="s">
        <v>2366</v>
      </c>
      <c r="E187" s="1" t="s">
        <v>2367</v>
      </c>
      <c r="F187" s="4">
        <v>-14000</v>
      </c>
      <c r="G187" s="4">
        <v>-88.16</v>
      </c>
      <c r="H187" s="4">
        <v>-0.01</v>
      </c>
    </row>
    <row r="188" spans="2:8">
      <c r="B188" s="1" t="s">
        <v>3488</v>
      </c>
      <c r="C188" s="9" t="s">
        <v>1841</v>
      </c>
      <c r="D188" s="1" t="s">
        <v>2142</v>
      </c>
      <c r="E188" s="1" t="s">
        <v>2435</v>
      </c>
      <c r="F188" s="4">
        <v>-116200</v>
      </c>
      <c r="G188" s="4">
        <v>-92.53</v>
      </c>
      <c r="H188" s="4">
        <v>-0.01</v>
      </c>
    </row>
    <row r="189" spans="2:8">
      <c r="B189" s="1" t="s">
        <v>3489</v>
      </c>
      <c r="C189" s="9" t="s">
        <v>1841</v>
      </c>
      <c r="D189" s="1" t="s">
        <v>2077</v>
      </c>
      <c r="E189" s="1" t="s">
        <v>1090</v>
      </c>
      <c r="F189" s="4">
        <v>-50000</v>
      </c>
      <c r="G189" s="4">
        <v>-101.53</v>
      </c>
      <c r="H189" s="4">
        <v>-0.01</v>
      </c>
    </row>
    <row r="190" spans="2:8">
      <c r="B190" s="1" t="s">
        <v>3490</v>
      </c>
      <c r="C190" s="9" t="s">
        <v>1841</v>
      </c>
      <c r="D190" s="1" t="s">
        <v>2286</v>
      </c>
      <c r="E190" s="1" t="s">
        <v>1247</v>
      </c>
      <c r="F190" s="4">
        <v>-4200</v>
      </c>
      <c r="G190" s="4">
        <v>-112.64</v>
      </c>
      <c r="H190" s="4">
        <v>-0.01</v>
      </c>
    </row>
    <row r="191" spans="2:8">
      <c r="B191" s="1" t="s">
        <v>937</v>
      </c>
      <c r="C191" s="9" t="s">
        <v>1841</v>
      </c>
      <c r="D191" s="1" t="s">
        <v>2270</v>
      </c>
      <c r="E191" s="1" t="s">
        <v>2347</v>
      </c>
      <c r="F191" s="4">
        <v>-48125</v>
      </c>
      <c r="G191" s="4">
        <v>-118.57</v>
      </c>
      <c r="H191" s="4">
        <v>-0.01</v>
      </c>
    </row>
    <row r="192" spans="2:8">
      <c r="B192" s="1" t="s">
        <v>3491</v>
      </c>
      <c r="C192" s="9" t="s">
        <v>1841</v>
      </c>
      <c r="D192" s="1" t="s">
        <v>2132</v>
      </c>
      <c r="E192" s="1" t="s">
        <v>2401</v>
      </c>
      <c r="F192" s="4">
        <v>-9375</v>
      </c>
      <c r="G192" s="4">
        <v>-144.94</v>
      </c>
      <c r="H192" s="4">
        <v>-0.01</v>
      </c>
    </row>
    <row r="193" spans="2:8">
      <c r="B193" s="1" t="s">
        <v>3348</v>
      </c>
      <c r="C193" s="9" t="s">
        <v>1841</v>
      </c>
      <c r="D193" s="1" t="s">
        <v>2083</v>
      </c>
      <c r="E193" s="1" t="s">
        <v>2084</v>
      </c>
      <c r="F193" s="4">
        <v>-11200</v>
      </c>
      <c r="G193" s="4">
        <v>-167.28</v>
      </c>
      <c r="H193" s="4">
        <v>-0.01</v>
      </c>
    </row>
    <row r="194" spans="2:8">
      <c r="B194" s="1" t="s">
        <v>3492</v>
      </c>
      <c r="C194" s="9" t="s">
        <v>1841</v>
      </c>
      <c r="D194" s="1" t="s">
        <v>2140</v>
      </c>
      <c r="E194" s="1" t="s">
        <v>1037</v>
      </c>
      <c r="F194" s="4">
        <v>-5750</v>
      </c>
      <c r="G194" s="4">
        <v>-203.96</v>
      </c>
      <c r="H194" s="4">
        <v>-0.01</v>
      </c>
    </row>
    <row r="195" spans="2:8">
      <c r="B195" s="1" t="s">
        <v>3493</v>
      </c>
      <c r="C195" s="9" t="s">
        <v>1841</v>
      </c>
      <c r="D195" s="1" t="s">
        <v>2098</v>
      </c>
      <c r="E195" s="1" t="s">
        <v>1027</v>
      </c>
      <c r="F195" s="4">
        <v>-9775</v>
      </c>
      <c r="G195" s="4">
        <v>-205.67</v>
      </c>
      <c r="H195" s="4">
        <v>-0.02</v>
      </c>
    </row>
    <row r="196" spans="2:8">
      <c r="B196" s="1" t="s">
        <v>938</v>
      </c>
      <c r="C196" s="9" t="s">
        <v>1841</v>
      </c>
      <c r="D196" s="1" t="s">
        <v>2106</v>
      </c>
      <c r="E196" s="1" t="s">
        <v>936</v>
      </c>
      <c r="F196" s="4">
        <v>-26450</v>
      </c>
      <c r="G196" s="4">
        <v>-211.56</v>
      </c>
      <c r="H196" s="4">
        <v>-0.02</v>
      </c>
    </row>
    <row r="197" spans="2:8">
      <c r="B197" s="1" t="s">
        <v>3494</v>
      </c>
      <c r="C197" s="9" t="s">
        <v>1841</v>
      </c>
      <c r="D197" s="1" t="s">
        <v>2079</v>
      </c>
      <c r="E197" s="1" t="s">
        <v>2361</v>
      </c>
      <c r="F197" s="4">
        <v>-160875</v>
      </c>
      <c r="G197" s="4">
        <v>-223.92</v>
      </c>
      <c r="H197" s="4">
        <v>-0.02</v>
      </c>
    </row>
    <row r="198" spans="2:8">
      <c r="B198" s="1" t="s">
        <v>3495</v>
      </c>
      <c r="C198" s="9" t="s">
        <v>1841</v>
      </c>
      <c r="D198" s="1" t="s">
        <v>2098</v>
      </c>
      <c r="E198" s="1" t="s">
        <v>1100</v>
      </c>
      <c r="F198" s="4">
        <v>-72500</v>
      </c>
      <c r="G198" s="4">
        <v>-233.89</v>
      </c>
      <c r="H198" s="4">
        <v>-0.02</v>
      </c>
    </row>
    <row r="199" spans="2:8">
      <c r="B199" s="1" t="s">
        <v>3496</v>
      </c>
      <c r="C199" s="9" t="s">
        <v>1841</v>
      </c>
      <c r="D199" s="1" t="s">
        <v>2132</v>
      </c>
      <c r="E199" s="1" t="s">
        <v>2364</v>
      </c>
      <c r="F199" s="4">
        <v>-275200</v>
      </c>
      <c r="G199" s="4">
        <v>-237.17</v>
      </c>
      <c r="H199" s="4">
        <v>-0.02</v>
      </c>
    </row>
    <row r="200" spans="2:8">
      <c r="B200" s="1" t="s">
        <v>3356</v>
      </c>
      <c r="C200" s="9" t="s">
        <v>1841</v>
      </c>
      <c r="D200" s="1" t="s">
        <v>2142</v>
      </c>
      <c r="E200" s="1" t="s">
        <v>2387</v>
      </c>
      <c r="F200" s="4">
        <v>-14725</v>
      </c>
      <c r="G200" s="4">
        <v>-276.64</v>
      </c>
      <c r="H200" s="4">
        <v>-0.02</v>
      </c>
    </row>
    <row r="201" spans="2:8">
      <c r="B201" s="1" t="s">
        <v>3497</v>
      </c>
      <c r="C201" s="9" t="s">
        <v>1841</v>
      </c>
      <c r="D201" s="1" t="s">
        <v>2140</v>
      </c>
      <c r="E201" s="1" t="s">
        <v>1643</v>
      </c>
      <c r="F201" s="4">
        <v>-21653</v>
      </c>
      <c r="G201" s="4">
        <v>-292.68</v>
      </c>
      <c r="H201" s="4">
        <v>-0.02</v>
      </c>
    </row>
    <row r="202" spans="2:8">
      <c r="B202" s="1" t="s">
        <v>3498</v>
      </c>
      <c r="C202" s="9" t="s">
        <v>1841</v>
      </c>
      <c r="D202" s="1" t="s">
        <v>2394</v>
      </c>
      <c r="E202" s="1" t="s">
        <v>658</v>
      </c>
      <c r="F202" s="4">
        <v>-9000</v>
      </c>
      <c r="G202" s="4">
        <v>-294.07</v>
      </c>
      <c r="H202" s="4">
        <v>-0.02</v>
      </c>
    </row>
    <row r="203" spans="2:8">
      <c r="B203" s="1" t="s">
        <v>3499</v>
      </c>
      <c r="C203" s="9" t="s">
        <v>1841</v>
      </c>
      <c r="D203" s="1" t="s">
        <v>2083</v>
      </c>
      <c r="E203" s="1" t="s">
        <v>2088</v>
      </c>
      <c r="F203" s="4">
        <v>-8750</v>
      </c>
      <c r="G203" s="4">
        <v>-302.38</v>
      </c>
      <c r="H203" s="4">
        <v>-0.02</v>
      </c>
    </row>
    <row r="204" spans="2:8">
      <c r="B204" s="1" t="s">
        <v>3396</v>
      </c>
      <c r="C204" s="9" t="s">
        <v>1841</v>
      </c>
      <c r="D204" s="1" t="s">
        <v>2104</v>
      </c>
      <c r="E204" s="1" t="s">
        <v>1053</v>
      </c>
      <c r="F204" s="4">
        <v>-3750</v>
      </c>
      <c r="G204" s="4">
        <v>-324.86</v>
      </c>
      <c r="H204" s="4">
        <v>-0.02</v>
      </c>
    </row>
    <row r="205" spans="2:8">
      <c r="B205" s="1" t="s">
        <v>3407</v>
      </c>
      <c r="C205" s="9" t="s">
        <v>1841</v>
      </c>
      <c r="D205" s="1" t="s">
        <v>2170</v>
      </c>
      <c r="E205" s="1" t="s">
        <v>1640</v>
      </c>
      <c r="F205" s="4">
        <v>-44000</v>
      </c>
      <c r="G205" s="4">
        <v>-370.39</v>
      </c>
      <c r="H205" s="4">
        <v>-0.03</v>
      </c>
    </row>
    <row r="206" spans="2:8">
      <c r="B206" s="1" t="s">
        <v>3500</v>
      </c>
      <c r="C206" s="9" t="s">
        <v>1841</v>
      </c>
      <c r="D206" s="1" t="s">
        <v>2104</v>
      </c>
      <c r="E206" s="1" t="s">
        <v>1140</v>
      </c>
      <c r="F206" s="4">
        <v>-191575</v>
      </c>
      <c r="G206" s="4">
        <v>-430.16</v>
      </c>
      <c r="H206" s="4">
        <v>-0.03</v>
      </c>
    </row>
    <row r="207" spans="2:8">
      <c r="B207" s="1" t="s">
        <v>3351</v>
      </c>
      <c r="C207" s="9" t="s">
        <v>1841</v>
      </c>
      <c r="D207" s="1" t="s">
        <v>2194</v>
      </c>
      <c r="E207" s="1" t="s">
        <v>2262</v>
      </c>
      <c r="F207" s="4">
        <v>-36800</v>
      </c>
      <c r="G207" s="4">
        <v>-449.33</v>
      </c>
      <c r="H207" s="4">
        <v>-0.03</v>
      </c>
    </row>
    <row r="208" spans="2:8">
      <c r="B208" s="1" t="s">
        <v>3501</v>
      </c>
      <c r="C208" s="9" t="s">
        <v>1841</v>
      </c>
      <c r="D208" s="1" t="s">
        <v>2286</v>
      </c>
      <c r="E208" s="1" t="s">
        <v>1029</v>
      </c>
      <c r="F208" s="4">
        <v>-8050</v>
      </c>
      <c r="G208" s="4">
        <v>-450.4</v>
      </c>
      <c r="H208" s="4">
        <v>-0.03</v>
      </c>
    </row>
    <row r="209" spans="2:8">
      <c r="B209" s="1" t="s">
        <v>3354</v>
      </c>
      <c r="C209" s="9" t="s">
        <v>1841</v>
      </c>
      <c r="D209" s="1" t="s">
        <v>2132</v>
      </c>
      <c r="E209" s="1" t="s">
        <v>2338</v>
      </c>
      <c r="F209" s="4">
        <v>-156000</v>
      </c>
      <c r="G209" s="4">
        <v>-555.83000000000004</v>
      </c>
      <c r="H209" s="4">
        <v>-0.04</v>
      </c>
    </row>
    <row r="210" spans="2:8">
      <c r="B210" s="1" t="s">
        <v>939</v>
      </c>
      <c r="C210" s="9" t="s">
        <v>1841</v>
      </c>
      <c r="D210" s="1" t="s">
        <v>2194</v>
      </c>
      <c r="E210" s="1" t="s">
        <v>2397</v>
      </c>
      <c r="F210" s="4">
        <v>-663750</v>
      </c>
      <c r="G210" s="4">
        <v>-581.51</v>
      </c>
      <c r="H210" s="4">
        <v>-0.04</v>
      </c>
    </row>
    <row r="211" spans="2:8">
      <c r="B211" s="1" t="s">
        <v>3502</v>
      </c>
      <c r="C211" s="9" t="s">
        <v>1841</v>
      </c>
      <c r="D211" s="1" t="s">
        <v>2175</v>
      </c>
      <c r="E211" s="1" t="s">
        <v>1051</v>
      </c>
      <c r="F211" s="4">
        <v>-85000</v>
      </c>
      <c r="G211" s="4">
        <v>-610.04999999999995</v>
      </c>
      <c r="H211" s="4">
        <v>-0.04</v>
      </c>
    </row>
    <row r="212" spans="2:8">
      <c r="B212" s="1" t="s">
        <v>3503</v>
      </c>
      <c r="C212" s="9" t="s">
        <v>1841</v>
      </c>
      <c r="D212" s="1" t="s">
        <v>1023</v>
      </c>
      <c r="E212" s="1" t="s">
        <v>1024</v>
      </c>
      <c r="F212" s="4">
        <v>-199500</v>
      </c>
      <c r="G212" s="4">
        <v>-632.71</v>
      </c>
      <c r="H212" s="4">
        <v>-0.05</v>
      </c>
    </row>
    <row r="213" spans="2:8">
      <c r="B213" s="1" t="s">
        <v>3504</v>
      </c>
      <c r="C213" s="9" t="s">
        <v>1841</v>
      </c>
      <c r="D213" s="1" t="s">
        <v>2109</v>
      </c>
      <c r="E213" s="1" t="s">
        <v>934</v>
      </c>
      <c r="F213" s="4">
        <v>-142800</v>
      </c>
      <c r="G213" s="4">
        <v>-672.8</v>
      </c>
      <c r="H213" s="4">
        <v>-0.05</v>
      </c>
    </row>
    <row r="214" spans="2:8">
      <c r="B214" s="1" t="s">
        <v>3505</v>
      </c>
      <c r="C214" s="9" t="s">
        <v>1841</v>
      </c>
      <c r="D214" s="1" t="s">
        <v>2286</v>
      </c>
      <c r="E214" s="1" t="s">
        <v>2287</v>
      </c>
      <c r="F214" s="4">
        <v>-19200</v>
      </c>
      <c r="G214" s="4">
        <v>-736.55</v>
      </c>
      <c r="H214" s="4">
        <v>-0.05</v>
      </c>
    </row>
    <row r="215" spans="2:8">
      <c r="B215" s="1" t="s">
        <v>3506</v>
      </c>
      <c r="C215" s="9" t="s">
        <v>1841</v>
      </c>
      <c r="D215" s="1" t="s">
        <v>2268</v>
      </c>
      <c r="E215" s="1" t="s">
        <v>2269</v>
      </c>
      <c r="F215" s="4">
        <v>-32000</v>
      </c>
      <c r="G215" s="4">
        <v>-768.42</v>
      </c>
      <c r="H215" s="4">
        <v>-0.06</v>
      </c>
    </row>
    <row r="216" spans="2:8">
      <c r="B216" s="1" t="s">
        <v>3398</v>
      </c>
      <c r="C216" s="9" t="s">
        <v>1841</v>
      </c>
      <c r="D216" s="1" t="s">
        <v>2175</v>
      </c>
      <c r="E216" s="1" t="s">
        <v>2392</v>
      </c>
      <c r="F216" s="4">
        <v>-102000</v>
      </c>
      <c r="G216" s="4">
        <v>-807.18</v>
      </c>
      <c r="H216" s="4">
        <v>-0.06</v>
      </c>
    </row>
    <row r="217" spans="2:8">
      <c r="B217" s="1" t="s">
        <v>3507</v>
      </c>
      <c r="C217" s="9" t="s">
        <v>1841</v>
      </c>
      <c r="D217" s="1" t="s">
        <v>2122</v>
      </c>
      <c r="E217" s="1" t="s">
        <v>1032</v>
      </c>
      <c r="F217" s="4">
        <v>-22750</v>
      </c>
      <c r="G217" s="4">
        <v>-830.12</v>
      </c>
      <c r="H217" s="4">
        <v>-0.06</v>
      </c>
    </row>
    <row r="218" spans="2:8">
      <c r="B218" s="1" t="s">
        <v>3245</v>
      </c>
      <c r="C218" s="9" t="s">
        <v>1841</v>
      </c>
      <c r="D218" s="1" t="s">
        <v>2077</v>
      </c>
      <c r="E218" s="1" t="s">
        <v>2145</v>
      </c>
      <c r="F218" s="4">
        <v>-101000</v>
      </c>
      <c r="G218" s="4">
        <v>-846.68</v>
      </c>
      <c r="H218" s="4">
        <v>-0.06</v>
      </c>
    </row>
    <row r="219" spans="2:8">
      <c r="B219" s="1" t="s">
        <v>3508</v>
      </c>
      <c r="C219" s="9" t="s">
        <v>1841</v>
      </c>
      <c r="D219" s="1" t="s">
        <v>2096</v>
      </c>
      <c r="E219" s="1" t="s">
        <v>1391</v>
      </c>
      <c r="F219" s="4">
        <v>-44400</v>
      </c>
      <c r="G219" s="4">
        <v>-850.97</v>
      </c>
      <c r="H219" s="4">
        <v>-0.06</v>
      </c>
    </row>
    <row r="220" spans="2:8">
      <c r="B220" s="1" t="s">
        <v>3509</v>
      </c>
      <c r="C220" s="9" t="s">
        <v>1841</v>
      </c>
      <c r="D220" s="1" t="s">
        <v>2170</v>
      </c>
      <c r="E220" s="1" t="s">
        <v>2365</v>
      </c>
      <c r="F220" s="4">
        <v>-28875</v>
      </c>
      <c r="G220" s="4">
        <v>-873.27</v>
      </c>
      <c r="H220" s="4">
        <v>-0.06</v>
      </c>
    </row>
    <row r="221" spans="2:8">
      <c r="B221" s="1" t="s">
        <v>3510</v>
      </c>
      <c r="C221" s="9" t="s">
        <v>1841</v>
      </c>
      <c r="D221" s="1" t="s">
        <v>2160</v>
      </c>
      <c r="E221" s="1" t="s">
        <v>2405</v>
      </c>
      <c r="F221" s="4">
        <v>-67275</v>
      </c>
      <c r="G221" s="4">
        <v>-929.61</v>
      </c>
      <c r="H221" s="4">
        <v>-7.0000000000000007E-2</v>
      </c>
    </row>
    <row r="222" spans="2:8">
      <c r="B222" s="1" t="s">
        <v>3511</v>
      </c>
      <c r="C222" s="9" t="s">
        <v>1841</v>
      </c>
      <c r="D222" s="1" t="s">
        <v>2104</v>
      </c>
      <c r="E222" s="1" t="s">
        <v>2275</v>
      </c>
      <c r="F222" s="4">
        <v>-43725</v>
      </c>
      <c r="G222" s="4">
        <v>-951.19</v>
      </c>
      <c r="H222" s="4">
        <v>-7.0000000000000007E-2</v>
      </c>
    </row>
    <row r="223" spans="2:8">
      <c r="B223" s="1" t="s">
        <v>3252</v>
      </c>
      <c r="C223" s="9" t="s">
        <v>1841</v>
      </c>
      <c r="D223" s="1" t="s">
        <v>2098</v>
      </c>
      <c r="E223" s="1" t="s">
        <v>1026</v>
      </c>
      <c r="F223" s="4">
        <v>-61100</v>
      </c>
      <c r="G223" s="4">
        <v>-951.69</v>
      </c>
      <c r="H223" s="4">
        <v>-7.0000000000000007E-2</v>
      </c>
    </row>
    <row r="224" spans="2:8">
      <c r="B224" s="1" t="s">
        <v>3512</v>
      </c>
      <c r="C224" s="9" t="s">
        <v>1841</v>
      </c>
      <c r="D224" s="1" t="s">
        <v>2094</v>
      </c>
      <c r="E224" s="1" t="s">
        <v>2263</v>
      </c>
      <c r="F224" s="4">
        <v>-62500</v>
      </c>
      <c r="G224" s="4">
        <v>-999.63</v>
      </c>
      <c r="H224" s="4">
        <v>-7.0000000000000007E-2</v>
      </c>
    </row>
    <row r="225" spans="2:8">
      <c r="B225" s="1" t="s">
        <v>3513</v>
      </c>
      <c r="C225" s="9" t="s">
        <v>1841</v>
      </c>
      <c r="D225" s="1" t="s">
        <v>2106</v>
      </c>
      <c r="E225" s="1" t="s">
        <v>2107</v>
      </c>
      <c r="F225" s="4">
        <v>-54750</v>
      </c>
      <c r="G225" s="4">
        <v>-1031.71</v>
      </c>
      <c r="H225" s="4">
        <v>-0.08</v>
      </c>
    </row>
    <row r="226" spans="2:8">
      <c r="B226" s="1" t="s">
        <v>3514</v>
      </c>
      <c r="C226" s="9" t="s">
        <v>1841</v>
      </c>
      <c r="D226" s="1" t="s">
        <v>2124</v>
      </c>
      <c r="E226" s="1" t="s">
        <v>2258</v>
      </c>
      <c r="F226" s="4">
        <v>-82400</v>
      </c>
      <c r="G226" s="4">
        <v>-1113.6400000000001</v>
      </c>
      <c r="H226" s="4">
        <v>-0.08</v>
      </c>
    </row>
    <row r="227" spans="2:8">
      <c r="B227" s="1" t="s">
        <v>3489</v>
      </c>
      <c r="C227" s="9" t="s">
        <v>1841</v>
      </c>
      <c r="D227" s="1" t="s">
        <v>2077</v>
      </c>
      <c r="E227" s="1" t="s">
        <v>1090</v>
      </c>
      <c r="F227" s="4">
        <v>-632500</v>
      </c>
      <c r="G227" s="4">
        <v>-1273.92</v>
      </c>
      <c r="H227" s="4">
        <v>-0.09</v>
      </c>
    </row>
    <row r="228" spans="2:8">
      <c r="B228" s="1" t="s">
        <v>3349</v>
      </c>
      <c r="C228" s="9" t="s">
        <v>1841</v>
      </c>
      <c r="D228" s="1" t="s">
        <v>2079</v>
      </c>
      <c r="E228" s="1" t="s">
        <v>2080</v>
      </c>
      <c r="F228" s="4">
        <v>-90000</v>
      </c>
      <c r="G228" s="4">
        <v>-1275.03</v>
      </c>
      <c r="H228" s="4">
        <v>-0.09</v>
      </c>
    </row>
    <row r="229" spans="2:8">
      <c r="B229" s="1" t="s">
        <v>3515</v>
      </c>
      <c r="C229" s="9" t="s">
        <v>1841</v>
      </c>
      <c r="D229" s="1" t="s">
        <v>2092</v>
      </c>
      <c r="E229" s="1" t="s">
        <v>2351</v>
      </c>
      <c r="F229" s="4">
        <v>-135150</v>
      </c>
      <c r="G229" s="4">
        <v>-1282.03</v>
      </c>
      <c r="H229" s="4">
        <v>-0.09</v>
      </c>
    </row>
    <row r="230" spans="2:8">
      <c r="B230" s="1" t="s">
        <v>3516</v>
      </c>
      <c r="C230" s="9" t="s">
        <v>1841</v>
      </c>
      <c r="D230" s="1" t="s">
        <v>2212</v>
      </c>
      <c r="E230" s="1" t="s">
        <v>2389</v>
      </c>
      <c r="F230" s="4">
        <v>-25050</v>
      </c>
      <c r="G230" s="4">
        <v>-1321.14</v>
      </c>
      <c r="H230" s="4">
        <v>-0.1</v>
      </c>
    </row>
    <row r="231" spans="2:8">
      <c r="B231" s="1" t="s">
        <v>3517</v>
      </c>
      <c r="C231" s="9" t="s">
        <v>1841</v>
      </c>
      <c r="D231" s="1" t="s">
        <v>2115</v>
      </c>
      <c r="E231" s="1" t="s">
        <v>2391</v>
      </c>
      <c r="F231" s="4">
        <v>-19750</v>
      </c>
      <c r="G231" s="4">
        <v>-1384.97</v>
      </c>
      <c r="H231" s="4">
        <v>-0.1</v>
      </c>
    </row>
    <row r="232" spans="2:8">
      <c r="B232" s="1" t="s">
        <v>3518</v>
      </c>
      <c r="C232" s="9" t="s">
        <v>1841</v>
      </c>
      <c r="D232" s="1" t="s">
        <v>2149</v>
      </c>
      <c r="E232" s="1" t="s">
        <v>1052</v>
      </c>
      <c r="F232" s="4">
        <v>-19800</v>
      </c>
      <c r="G232" s="4">
        <v>-1406.3</v>
      </c>
      <c r="H232" s="4">
        <v>-0.1</v>
      </c>
    </row>
    <row r="233" spans="2:8">
      <c r="B233" s="1" t="s">
        <v>3519</v>
      </c>
      <c r="C233" s="9" t="s">
        <v>1841</v>
      </c>
      <c r="D233" s="1" t="s">
        <v>2127</v>
      </c>
      <c r="E233" s="1" t="s">
        <v>1125</v>
      </c>
      <c r="F233" s="4">
        <v>-32400</v>
      </c>
      <c r="G233" s="4">
        <v>-1424.27</v>
      </c>
      <c r="H233" s="4">
        <v>-0.1</v>
      </c>
    </row>
    <row r="234" spans="2:8">
      <c r="B234" s="1" t="s">
        <v>3405</v>
      </c>
      <c r="C234" s="9" t="s">
        <v>1841</v>
      </c>
      <c r="D234" s="1" t="s">
        <v>2092</v>
      </c>
      <c r="E234" s="1" t="s">
        <v>1324</v>
      </c>
      <c r="F234" s="4">
        <v>-77700</v>
      </c>
      <c r="G234" s="4">
        <v>-1469.7</v>
      </c>
      <c r="H234" s="4">
        <v>-0.11</v>
      </c>
    </row>
    <row r="235" spans="2:8">
      <c r="B235" s="1" t="s">
        <v>940</v>
      </c>
      <c r="C235" s="9" t="s">
        <v>1841</v>
      </c>
      <c r="D235" s="1" t="s">
        <v>2077</v>
      </c>
      <c r="E235" s="1" t="s">
        <v>933</v>
      </c>
      <c r="F235" s="4">
        <v>-1283450</v>
      </c>
      <c r="G235" s="4">
        <v>-1484.31</v>
      </c>
      <c r="H235" s="4">
        <v>-0.11</v>
      </c>
    </row>
    <row r="236" spans="2:8">
      <c r="B236" s="1" t="s">
        <v>3520</v>
      </c>
      <c r="C236" s="9" t="s">
        <v>1841</v>
      </c>
      <c r="D236" s="1" t="s">
        <v>1048</v>
      </c>
      <c r="E236" s="1" t="s">
        <v>1049</v>
      </c>
      <c r="F236" s="4">
        <v>-177450</v>
      </c>
      <c r="G236" s="4">
        <v>-1540.8</v>
      </c>
      <c r="H236" s="4">
        <v>-0.11</v>
      </c>
    </row>
    <row r="237" spans="2:8">
      <c r="B237" s="1" t="s">
        <v>3521</v>
      </c>
      <c r="C237" s="9" t="s">
        <v>1841</v>
      </c>
      <c r="D237" s="1" t="s">
        <v>2132</v>
      </c>
      <c r="E237" s="1" t="s">
        <v>2133</v>
      </c>
      <c r="F237" s="4">
        <v>-976950</v>
      </c>
      <c r="G237" s="4">
        <v>-1560.09</v>
      </c>
      <c r="H237" s="4">
        <v>-0.11</v>
      </c>
    </row>
    <row r="238" spans="2:8">
      <c r="B238" s="1" t="s">
        <v>3522</v>
      </c>
      <c r="C238" s="9" t="s">
        <v>1841</v>
      </c>
      <c r="D238" s="1" t="s">
        <v>2149</v>
      </c>
      <c r="E238" s="1" t="s">
        <v>2276</v>
      </c>
      <c r="F238" s="4">
        <v>-30800</v>
      </c>
      <c r="G238" s="4">
        <v>-1594.05</v>
      </c>
      <c r="H238" s="4">
        <v>-0.12</v>
      </c>
    </row>
    <row r="239" spans="2:8">
      <c r="B239" s="1" t="s">
        <v>3481</v>
      </c>
      <c r="C239" s="9" t="s">
        <v>1841</v>
      </c>
      <c r="D239" s="1" t="s">
        <v>2156</v>
      </c>
      <c r="E239" s="1" t="s">
        <v>2345</v>
      </c>
      <c r="F239" s="4">
        <v>-180000</v>
      </c>
      <c r="G239" s="4">
        <v>-1621.17</v>
      </c>
      <c r="H239" s="4">
        <v>-0.12</v>
      </c>
    </row>
    <row r="240" spans="2:8">
      <c r="B240" s="1" t="s">
        <v>3523</v>
      </c>
      <c r="C240" s="9" t="s">
        <v>1841</v>
      </c>
      <c r="D240" s="1" t="s">
        <v>2142</v>
      </c>
      <c r="E240" s="1" t="s">
        <v>2414</v>
      </c>
      <c r="F240" s="4">
        <v>-105750</v>
      </c>
      <c r="G240" s="4">
        <v>-1689.89</v>
      </c>
      <c r="H240" s="4">
        <v>-0.12</v>
      </c>
    </row>
    <row r="241" spans="2:8">
      <c r="B241" s="1" t="s">
        <v>3524</v>
      </c>
      <c r="C241" s="9" t="s">
        <v>1841</v>
      </c>
      <c r="D241" s="1" t="s">
        <v>2109</v>
      </c>
      <c r="E241" s="1" t="s">
        <v>2110</v>
      </c>
      <c r="F241" s="4">
        <v>-1285</v>
      </c>
      <c r="G241" s="4">
        <v>-1737.71</v>
      </c>
      <c r="H241" s="4">
        <v>-0.13</v>
      </c>
    </row>
    <row r="242" spans="2:8">
      <c r="B242" s="1" t="s">
        <v>941</v>
      </c>
      <c r="C242" s="9" t="s">
        <v>1841</v>
      </c>
      <c r="D242" s="1" t="s">
        <v>2077</v>
      </c>
      <c r="E242" s="1" t="s">
        <v>931</v>
      </c>
      <c r="F242" s="4">
        <v>-1736000</v>
      </c>
      <c r="G242" s="4">
        <v>-1743.99</v>
      </c>
      <c r="H242" s="4">
        <v>-0.13</v>
      </c>
    </row>
    <row r="243" spans="2:8">
      <c r="B243" s="1" t="s">
        <v>3525</v>
      </c>
      <c r="C243" s="9" t="s">
        <v>1841</v>
      </c>
      <c r="D243" s="1" t="s">
        <v>2083</v>
      </c>
      <c r="E243" s="1" t="s">
        <v>2277</v>
      </c>
      <c r="F243" s="4">
        <v>-112000</v>
      </c>
      <c r="G243" s="4">
        <v>-1762.1</v>
      </c>
      <c r="H243" s="4">
        <v>-0.13</v>
      </c>
    </row>
    <row r="244" spans="2:8">
      <c r="B244" s="1" t="s">
        <v>3526</v>
      </c>
      <c r="C244" s="9" t="s">
        <v>1841</v>
      </c>
      <c r="D244" s="1" t="s">
        <v>2077</v>
      </c>
      <c r="E244" s="1" t="s">
        <v>1087</v>
      </c>
      <c r="F244" s="4">
        <v>-920000</v>
      </c>
      <c r="G244" s="4">
        <v>-1816.17</v>
      </c>
      <c r="H244" s="4">
        <v>-0.13</v>
      </c>
    </row>
    <row r="245" spans="2:8">
      <c r="B245" s="1" t="s">
        <v>3527</v>
      </c>
      <c r="C245" s="9" t="s">
        <v>1841</v>
      </c>
      <c r="D245" s="1" t="s">
        <v>2077</v>
      </c>
      <c r="E245" s="1" t="s">
        <v>2082</v>
      </c>
      <c r="F245" s="4">
        <v>-83200</v>
      </c>
      <c r="G245" s="4">
        <v>-1843.3</v>
      </c>
      <c r="H245" s="4">
        <v>-0.14000000000000001</v>
      </c>
    </row>
    <row r="246" spans="2:8">
      <c r="B246" s="1" t="s">
        <v>942</v>
      </c>
      <c r="C246" s="9" t="s">
        <v>1841</v>
      </c>
      <c r="D246" s="1" t="s">
        <v>2104</v>
      </c>
      <c r="E246" s="1" t="s">
        <v>1207</v>
      </c>
      <c r="F246" s="4">
        <v>-727650</v>
      </c>
      <c r="G246" s="4">
        <v>-1898.66</v>
      </c>
      <c r="H246" s="4">
        <v>-0.14000000000000001</v>
      </c>
    </row>
    <row r="247" spans="2:8">
      <c r="B247" s="1" t="s">
        <v>3528</v>
      </c>
      <c r="C247" s="9" t="s">
        <v>1841</v>
      </c>
      <c r="D247" s="1" t="s">
        <v>2153</v>
      </c>
      <c r="E247" s="1" t="s">
        <v>1054</v>
      </c>
      <c r="F247" s="4">
        <v>-304500</v>
      </c>
      <c r="G247" s="4">
        <v>-1914.54</v>
      </c>
      <c r="H247" s="4">
        <v>-0.14000000000000001</v>
      </c>
    </row>
    <row r="248" spans="2:8">
      <c r="B248" s="1" t="s">
        <v>3352</v>
      </c>
      <c r="C248" s="9" t="s">
        <v>1841</v>
      </c>
      <c r="D248" s="1" t="s">
        <v>2092</v>
      </c>
      <c r="E248" s="1" t="s">
        <v>2339</v>
      </c>
      <c r="F248" s="4">
        <v>-362700</v>
      </c>
      <c r="G248" s="4">
        <v>-1966.74</v>
      </c>
      <c r="H248" s="4">
        <v>-0.14000000000000001</v>
      </c>
    </row>
    <row r="249" spans="2:8">
      <c r="B249" s="1" t="s">
        <v>3529</v>
      </c>
      <c r="C249" s="9" t="s">
        <v>1841</v>
      </c>
      <c r="D249" s="1" t="s">
        <v>2098</v>
      </c>
      <c r="E249" s="1" t="s">
        <v>1031</v>
      </c>
      <c r="F249" s="4">
        <v>-324700</v>
      </c>
      <c r="G249" s="4">
        <v>-1968.33</v>
      </c>
      <c r="H249" s="4">
        <v>-0.14000000000000001</v>
      </c>
    </row>
    <row r="250" spans="2:8">
      <c r="B250" s="1" t="s">
        <v>3530</v>
      </c>
      <c r="C250" s="9" t="s">
        <v>1841</v>
      </c>
      <c r="D250" s="1" t="s">
        <v>2098</v>
      </c>
      <c r="E250" s="1" t="s">
        <v>1659</v>
      </c>
      <c r="F250" s="4">
        <v>-432000</v>
      </c>
      <c r="G250" s="4">
        <v>-1971.86</v>
      </c>
      <c r="H250" s="4">
        <v>-0.14000000000000001</v>
      </c>
    </row>
    <row r="251" spans="2:8">
      <c r="B251" s="1" t="s">
        <v>3531</v>
      </c>
      <c r="C251" s="9" t="s">
        <v>1841</v>
      </c>
      <c r="D251" s="1" t="s">
        <v>2083</v>
      </c>
      <c r="E251" s="1" t="s">
        <v>1187</v>
      </c>
      <c r="F251" s="4">
        <v>-526000</v>
      </c>
      <c r="G251" s="4">
        <v>-2059.8200000000002</v>
      </c>
      <c r="H251" s="4">
        <v>-0.15</v>
      </c>
    </row>
    <row r="252" spans="2:8">
      <c r="B252" s="1" t="s">
        <v>3532</v>
      </c>
      <c r="C252" s="9" t="s">
        <v>1841</v>
      </c>
      <c r="D252" s="1" t="s">
        <v>2109</v>
      </c>
      <c r="E252" s="1" t="s">
        <v>2398</v>
      </c>
      <c r="F252" s="4">
        <v>-78300</v>
      </c>
      <c r="G252" s="4">
        <v>-2275.71</v>
      </c>
      <c r="H252" s="4">
        <v>-0.17</v>
      </c>
    </row>
    <row r="253" spans="2:8">
      <c r="B253" s="1" t="s">
        <v>3533</v>
      </c>
      <c r="C253" s="9" t="s">
        <v>1841</v>
      </c>
      <c r="D253" s="1" t="s">
        <v>2096</v>
      </c>
      <c r="E253" s="1" t="s">
        <v>2097</v>
      </c>
      <c r="F253" s="4">
        <v>-328800</v>
      </c>
      <c r="G253" s="4">
        <v>-2345.17</v>
      </c>
      <c r="H253" s="4">
        <v>-0.17</v>
      </c>
    </row>
    <row r="254" spans="2:8">
      <c r="B254" s="1" t="s">
        <v>3534</v>
      </c>
      <c r="C254" s="9" t="s">
        <v>1841</v>
      </c>
      <c r="D254" s="1" t="s">
        <v>2109</v>
      </c>
      <c r="E254" s="1" t="s">
        <v>1249</v>
      </c>
      <c r="F254" s="4">
        <v>-8025</v>
      </c>
      <c r="G254" s="4">
        <v>-2371.39</v>
      </c>
      <c r="H254" s="4">
        <v>-0.17</v>
      </c>
    </row>
    <row r="255" spans="2:8">
      <c r="B255" s="1" t="s">
        <v>3535</v>
      </c>
      <c r="C255" s="9" t="s">
        <v>1841</v>
      </c>
      <c r="D255" s="1" t="s">
        <v>1410</v>
      </c>
      <c r="E255" s="1" t="s">
        <v>1528</v>
      </c>
      <c r="F255" s="4">
        <v>-492500</v>
      </c>
      <c r="G255" s="4">
        <v>-2405.86</v>
      </c>
      <c r="H255" s="4">
        <v>-0.18</v>
      </c>
    </row>
    <row r="256" spans="2:8">
      <c r="B256" s="1" t="s">
        <v>3536</v>
      </c>
      <c r="C256" s="9" t="s">
        <v>1841</v>
      </c>
      <c r="D256" s="1" t="s">
        <v>2140</v>
      </c>
      <c r="E256" s="1" t="s">
        <v>2390</v>
      </c>
      <c r="F256" s="4">
        <v>-83700</v>
      </c>
      <c r="G256" s="4">
        <v>-2429.31</v>
      </c>
      <c r="H256" s="4">
        <v>-0.18</v>
      </c>
    </row>
    <row r="257" spans="2:8">
      <c r="B257" s="1" t="s">
        <v>3537</v>
      </c>
      <c r="C257" s="9" t="s">
        <v>1841</v>
      </c>
      <c r="D257" s="1" t="s">
        <v>2106</v>
      </c>
      <c r="E257" s="1" t="s">
        <v>1383</v>
      </c>
      <c r="F257" s="4">
        <v>-189600</v>
      </c>
      <c r="G257" s="4">
        <v>-2479.9699999999998</v>
      </c>
      <c r="H257" s="4">
        <v>-0.18</v>
      </c>
    </row>
    <row r="258" spans="2:8">
      <c r="B258" s="1" t="s">
        <v>3538</v>
      </c>
      <c r="C258" s="9" t="s">
        <v>1841</v>
      </c>
      <c r="D258" s="1" t="s">
        <v>2085</v>
      </c>
      <c r="E258" s="1" t="s">
        <v>929</v>
      </c>
      <c r="F258" s="4">
        <v>-5586250</v>
      </c>
      <c r="G258" s="4">
        <v>-2555.15</v>
      </c>
      <c r="H258" s="4">
        <v>-0.19</v>
      </c>
    </row>
    <row r="259" spans="2:8">
      <c r="B259" s="1" t="s">
        <v>3412</v>
      </c>
      <c r="C259" s="9" t="s">
        <v>1841</v>
      </c>
      <c r="D259" s="1" t="s">
        <v>2366</v>
      </c>
      <c r="E259" s="1" t="s">
        <v>2367</v>
      </c>
      <c r="F259" s="4">
        <v>-418600</v>
      </c>
      <c r="G259" s="4">
        <v>-2621.48</v>
      </c>
      <c r="H259" s="4">
        <v>-0.19</v>
      </c>
    </row>
    <row r="260" spans="2:8">
      <c r="B260" s="1" t="s">
        <v>3539</v>
      </c>
      <c r="C260" s="9" t="s">
        <v>1841</v>
      </c>
      <c r="D260" s="1" t="s">
        <v>2343</v>
      </c>
      <c r="E260" s="1" t="s">
        <v>2344</v>
      </c>
      <c r="F260" s="4">
        <v>-647450</v>
      </c>
      <c r="G260" s="4">
        <v>-2714.76</v>
      </c>
      <c r="H260" s="4">
        <v>-0.2</v>
      </c>
    </row>
    <row r="261" spans="2:8">
      <c r="B261" s="1" t="s">
        <v>3540</v>
      </c>
      <c r="C261" s="9" t="s">
        <v>1841</v>
      </c>
      <c r="D261" s="1" t="s">
        <v>2092</v>
      </c>
      <c r="E261" s="1" t="s">
        <v>928</v>
      </c>
      <c r="F261" s="4">
        <v>-139700</v>
      </c>
      <c r="G261" s="4">
        <v>-2723.45</v>
      </c>
      <c r="H261" s="4">
        <v>-0.2</v>
      </c>
    </row>
    <row r="262" spans="2:8">
      <c r="B262" s="1" t="s">
        <v>3353</v>
      </c>
      <c r="C262" s="9" t="s">
        <v>1841</v>
      </c>
      <c r="D262" s="1" t="s">
        <v>2089</v>
      </c>
      <c r="E262" s="1" t="s">
        <v>2091</v>
      </c>
      <c r="F262" s="4">
        <v>-117300</v>
      </c>
      <c r="G262" s="4">
        <v>-2757.72</v>
      </c>
      <c r="H262" s="4">
        <v>-0.2</v>
      </c>
    </row>
    <row r="263" spans="2:8">
      <c r="B263" s="1" t="s">
        <v>3347</v>
      </c>
      <c r="C263" s="9" t="s">
        <v>1841</v>
      </c>
      <c r="D263" s="1" t="s">
        <v>2106</v>
      </c>
      <c r="E263" s="1" t="s">
        <v>1208</v>
      </c>
      <c r="F263" s="4">
        <v>-170625</v>
      </c>
      <c r="G263" s="4">
        <v>-3022.79</v>
      </c>
      <c r="H263" s="4">
        <v>-0.22</v>
      </c>
    </row>
    <row r="264" spans="2:8">
      <c r="B264" s="1" t="s">
        <v>3541</v>
      </c>
      <c r="C264" s="9" t="s">
        <v>1841</v>
      </c>
      <c r="D264" s="1" t="s">
        <v>2098</v>
      </c>
      <c r="E264" s="1" t="s">
        <v>1473</v>
      </c>
      <c r="F264" s="4">
        <v>-346500</v>
      </c>
      <c r="G264" s="4">
        <v>-3090.95</v>
      </c>
      <c r="H264" s="4">
        <v>-0.23</v>
      </c>
    </row>
    <row r="265" spans="2:8">
      <c r="B265" s="1" t="s">
        <v>3542</v>
      </c>
      <c r="C265" s="9" t="s">
        <v>1841</v>
      </c>
      <c r="D265" s="1" t="s">
        <v>1048</v>
      </c>
      <c r="E265" s="1" t="s">
        <v>1057</v>
      </c>
      <c r="F265" s="4">
        <v>-190450</v>
      </c>
      <c r="G265" s="4">
        <v>-3106.81</v>
      </c>
      <c r="H265" s="4">
        <v>-0.23</v>
      </c>
    </row>
    <row r="266" spans="2:8">
      <c r="B266" s="1" t="s">
        <v>3543</v>
      </c>
      <c r="C266" s="9" t="s">
        <v>1841</v>
      </c>
      <c r="D266" s="1" t="s">
        <v>2098</v>
      </c>
      <c r="E266" s="1" t="s">
        <v>1469</v>
      </c>
      <c r="F266" s="4">
        <v>-102250</v>
      </c>
      <c r="G266" s="4">
        <v>-3412.29</v>
      </c>
      <c r="H266" s="4">
        <v>-0.25</v>
      </c>
    </row>
    <row r="267" spans="2:8">
      <c r="B267" s="1" t="s">
        <v>3544</v>
      </c>
      <c r="C267" s="9" t="s">
        <v>1841</v>
      </c>
      <c r="D267" s="1" t="s">
        <v>2270</v>
      </c>
      <c r="E267" s="1" t="s">
        <v>2271</v>
      </c>
      <c r="F267" s="4">
        <v>-838500</v>
      </c>
      <c r="G267" s="4">
        <v>-3457.55</v>
      </c>
      <c r="H267" s="4">
        <v>-0.25</v>
      </c>
    </row>
    <row r="268" spans="2:8">
      <c r="B268" s="1" t="s">
        <v>3503</v>
      </c>
      <c r="C268" s="9" t="s">
        <v>1841</v>
      </c>
      <c r="D268" s="1" t="s">
        <v>1023</v>
      </c>
      <c r="E268" s="1" t="s">
        <v>1024</v>
      </c>
      <c r="F268" s="4">
        <v>-1100100</v>
      </c>
      <c r="G268" s="4">
        <v>-3469.17</v>
      </c>
      <c r="H268" s="4">
        <v>-0.25</v>
      </c>
    </row>
    <row r="269" spans="2:8">
      <c r="B269" s="1" t="s">
        <v>3246</v>
      </c>
      <c r="C269" s="9" t="s">
        <v>1841</v>
      </c>
      <c r="D269" s="1" t="s">
        <v>2286</v>
      </c>
      <c r="E269" s="1" t="s">
        <v>1025</v>
      </c>
      <c r="F269" s="4">
        <v>-43125</v>
      </c>
      <c r="G269" s="4">
        <v>-3478.46</v>
      </c>
      <c r="H269" s="4">
        <v>-0.26</v>
      </c>
    </row>
    <row r="270" spans="2:8">
      <c r="B270" s="1" t="s">
        <v>3545</v>
      </c>
      <c r="C270" s="9" t="s">
        <v>1841</v>
      </c>
      <c r="D270" s="1" t="s">
        <v>2124</v>
      </c>
      <c r="E270" s="1" t="s">
        <v>2404</v>
      </c>
      <c r="F270" s="4">
        <v>-1173000</v>
      </c>
      <c r="G270" s="4">
        <v>-3687.33</v>
      </c>
      <c r="H270" s="4">
        <v>-0.27</v>
      </c>
    </row>
    <row r="271" spans="2:8">
      <c r="B271" s="1" t="s">
        <v>3546</v>
      </c>
      <c r="C271" s="9" t="s">
        <v>1841</v>
      </c>
      <c r="D271" s="1" t="s">
        <v>2079</v>
      </c>
      <c r="E271" s="1" t="s">
        <v>2349</v>
      </c>
      <c r="F271" s="4">
        <v>-988200</v>
      </c>
      <c r="G271" s="4">
        <v>-3750.22</v>
      </c>
      <c r="H271" s="4">
        <v>-0.28000000000000003</v>
      </c>
    </row>
    <row r="272" spans="2:8">
      <c r="B272" s="1" t="s">
        <v>3547</v>
      </c>
      <c r="C272" s="9" t="s">
        <v>1841</v>
      </c>
      <c r="D272" s="1" t="s">
        <v>2366</v>
      </c>
      <c r="E272" s="1" t="s">
        <v>1645</v>
      </c>
      <c r="F272" s="4">
        <v>-2403750</v>
      </c>
      <c r="G272" s="4">
        <v>-3768.6</v>
      </c>
      <c r="H272" s="4">
        <v>-0.28000000000000003</v>
      </c>
    </row>
    <row r="273" spans="2:8">
      <c r="B273" s="1" t="s">
        <v>3548</v>
      </c>
      <c r="C273" s="9" t="s">
        <v>1841</v>
      </c>
      <c r="D273" s="1" t="s">
        <v>2104</v>
      </c>
      <c r="E273" s="1" t="s">
        <v>927</v>
      </c>
      <c r="F273" s="4">
        <v>-392250</v>
      </c>
      <c r="G273" s="4">
        <v>-3810.71</v>
      </c>
      <c r="H273" s="4">
        <v>-0.28000000000000003</v>
      </c>
    </row>
    <row r="274" spans="2:8">
      <c r="B274" s="1" t="s">
        <v>3254</v>
      </c>
      <c r="C274" s="9" t="s">
        <v>1841</v>
      </c>
      <c r="D274" s="1" t="s">
        <v>2142</v>
      </c>
      <c r="E274" s="1" t="s">
        <v>2143</v>
      </c>
      <c r="F274" s="4">
        <v>-1001300</v>
      </c>
      <c r="G274" s="4">
        <v>-4085.3</v>
      </c>
      <c r="H274" s="4">
        <v>-0.3</v>
      </c>
    </row>
    <row r="275" spans="2:8">
      <c r="B275" s="1" t="s">
        <v>3549</v>
      </c>
      <c r="C275" s="9" t="s">
        <v>1841</v>
      </c>
      <c r="D275" s="1" t="s">
        <v>2366</v>
      </c>
      <c r="E275" s="1" t="s">
        <v>1657</v>
      </c>
      <c r="F275" s="4">
        <v>-1947750</v>
      </c>
      <c r="G275" s="4">
        <v>-4166.63</v>
      </c>
      <c r="H275" s="4">
        <v>-0.31</v>
      </c>
    </row>
    <row r="276" spans="2:8">
      <c r="B276" s="1" t="s">
        <v>3550</v>
      </c>
      <c r="C276" s="9" t="s">
        <v>1841</v>
      </c>
      <c r="D276" s="1" t="s">
        <v>1264</v>
      </c>
      <c r="E276" s="1" t="s">
        <v>1265</v>
      </c>
      <c r="F276" s="4">
        <v>-180600</v>
      </c>
      <c r="G276" s="4">
        <v>-4168.6099999999997</v>
      </c>
      <c r="H276" s="4">
        <v>-0.31</v>
      </c>
    </row>
    <row r="277" spans="2:8">
      <c r="B277" s="1" t="s">
        <v>3551</v>
      </c>
      <c r="C277" s="9" t="s">
        <v>1841</v>
      </c>
      <c r="D277" s="1" t="s">
        <v>2098</v>
      </c>
      <c r="E277" s="1" t="s">
        <v>1639</v>
      </c>
      <c r="F277" s="4">
        <v>-301600</v>
      </c>
      <c r="G277" s="4">
        <v>-4183.1899999999996</v>
      </c>
      <c r="H277" s="4">
        <v>-0.31</v>
      </c>
    </row>
    <row r="278" spans="2:8">
      <c r="B278" s="1" t="s">
        <v>3397</v>
      </c>
      <c r="C278" s="9" t="s">
        <v>1841</v>
      </c>
      <c r="D278" s="1" t="s">
        <v>2170</v>
      </c>
      <c r="E278" s="1" t="s">
        <v>2356</v>
      </c>
      <c r="F278" s="4">
        <v>-1001000</v>
      </c>
      <c r="G278" s="4">
        <v>-4236.7299999999996</v>
      </c>
      <c r="H278" s="4">
        <v>-0.31</v>
      </c>
    </row>
    <row r="279" spans="2:8">
      <c r="B279" s="1" t="s">
        <v>1331</v>
      </c>
      <c r="C279" s="9" t="s">
        <v>1841</v>
      </c>
      <c r="D279" s="1" t="s">
        <v>2077</v>
      </c>
      <c r="E279" s="1" t="s">
        <v>1205</v>
      </c>
      <c r="F279" s="4">
        <v>-547500</v>
      </c>
      <c r="G279" s="4">
        <v>-4316.76</v>
      </c>
      <c r="H279" s="4">
        <v>-0.32</v>
      </c>
    </row>
    <row r="280" spans="2:8">
      <c r="B280" s="1" t="s">
        <v>3552</v>
      </c>
      <c r="C280" s="9" t="s">
        <v>1841</v>
      </c>
      <c r="D280" s="1" t="s">
        <v>2077</v>
      </c>
      <c r="E280" s="1" t="s">
        <v>1089</v>
      </c>
      <c r="F280" s="4">
        <v>-2623600</v>
      </c>
      <c r="G280" s="4">
        <v>-4365.93</v>
      </c>
      <c r="H280" s="4">
        <v>-0.32</v>
      </c>
    </row>
    <row r="281" spans="2:8">
      <c r="B281" s="1" t="s">
        <v>3484</v>
      </c>
      <c r="C281" s="9" t="s">
        <v>1841</v>
      </c>
      <c r="D281" s="1" t="s">
        <v>2104</v>
      </c>
      <c r="E281" s="1" t="s">
        <v>1213</v>
      </c>
      <c r="F281" s="4">
        <v>-728000</v>
      </c>
      <c r="G281" s="4">
        <v>-4386.2</v>
      </c>
      <c r="H281" s="4">
        <v>-0.32</v>
      </c>
    </row>
    <row r="282" spans="2:8">
      <c r="B282" s="1" t="s">
        <v>3553</v>
      </c>
      <c r="C282" s="9" t="s">
        <v>1841</v>
      </c>
      <c r="D282" s="1" t="s">
        <v>2212</v>
      </c>
      <c r="E282" s="1" t="s">
        <v>2415</v>
      </c>
      <c r="F282" s="4">
        <v>-664000</v>
      </c>
      <c r="G282" s="4">
        <v>-4493.29</v>
      </c>
      <c r="H282" s="4">
        <v>-0.33</v>
      </c>
    </row>
    <row r="283" spans="2:8">
      <c r="B283" s="1" t="s">
        <v>3554</v>
      </c>
      <c r="C283" s="9" t="s">
        <v>1841</v>
      </c>
      <c r="D283" s="1" t="s">
        <v>2112</v>
      </c>
      <c r="E283" s="1" t="s">
        <v>2360</v>
      </c>
      <c r="F283" s="4">
        <v>-7060500</v>
      </c>
      <c r="G283" s="4">
        <v>-4580.8500000000004</v>
      </c>
      <c r="H283" s="4">
        <v>-0.34</v>
      </c>
    </row>
    <row r="284" spans="2:8">
      <c r="B284" s="1" t="s">
        <v>3555</v>
      </c>
      <c r="C284" s="9" t="s">
        <v>1841</v>
      </c>
      <c r="D284" s="1" t="s">
        <v>2140</v>
      </c>
      <c r="E284" s="1" t="s">
        <v>1283</v>
      </c>
      <c r="F284" s="4">
        <v>-283850</v>
      </c>
      <c r="G284" s="4">
        <v>-4615.12</v>
      </c>
      <c r="H284" s="4">
        <v>-0.34</v>
      </c>
    </row>
    <row r="285" spans="2:8">
      <c r="B285" s="1" t="s">
        <v>3556</v>
      </c>
      <c r="C285" s="9" t="s">
        <v>1841</v>
      </c>
      <c r="D285" s="1" t="s">
        <v>2149</v>
      </c>
      <c r="E285" s="1" t="s">
        <v>1428</v>
      </c>
      <c r="F285" s="4">
        <v>-1752400</v>
      </c>
      <c r="G285" s="4">
        <v>-4633.3500000000004</v>
      </c>
      <c r="H285" s="4">
        <v>-0.34</v>
      </c>
    </row>
    <row r="286" spans="2:8">
      <c r="B286" s="1" t="s">
        <v>3557</v>
      </c>
      <c r="C286" s="9" t="s">
        <v>1841</v>
      </c>
      <c r="D286" s="1" t="s">
        <v>2132</v>
      </c>
      <c r="E286" s="1" t="s">
        <v>806</v>
      </c>
      <c r="F286" s="4">
        <v>-539250</v>
      </c>
      <c r="G286" s="4">
        <v>-4862.6899999999996</v>
      </c>
      <c r="H286" s="4">
        <v>-0.36</v>
      </c>
    </row>
    <row r="287" spans="2:8">
      <c r="B287" s="1" t="s">
        <v>3558</v>
      </c>
      <c r="C287" s="9" t="s">
        <v>1841</v>
      </c>
      <c r="D287" s="1" t="s">
        <v>2104</v>
      </c>
      <c r="E287" s="1" t="s">
        <v>1527</v>
      </c>
      <c r="F287" s="4">
        <v>-2103000</v>
      </c>
      <c r="G287" s="4">
        <v>-4863.82</v>
      </c>
      <c r="H287" s="4">
        <v>-0.36</v>
      </c>
    </row>
    <row r="288" spans="2:8">
      <c r="B288" s="1" t="s">
        <v>3559</v>
      </c>
      <c r="C288" s="9" t="s">
        <v>1841</v>
      </c>
      <c r="D288" s="1" t="s">
        <v>2083</v>
      </c>
      <c r="E288" s="1" t="s">
        <v>1123</v>
      </c>
      <c r="F288" s="4">
        <v>-71400</v>
      </c>
      <c r="G288" s="4">
        <v>-5225.7700000000004</v>
      </c>
      <c r="H288" s="4">
        <v>-0.38</v>
      </c>
    </row>
    <row r="289" spans="2:8">
      <c r="B289" s="1" t="s">
        <v>3560</v>
      </c>
      <c r="C289" s="9" t="s">
        <v>1841</v>
      </c>
      <c r="D289" s="1" t="s">
        <v>2104</v>
      </c>
      <c r="E289" s="1" t="s">
        <v>1209</v>
      </c>
      <c r="F289" s="4">
        <v>-1287000</v>
      </c>
      <c r="G289" s="4">
        <v>-5261.9</v>
      </c>
      <c r="H289" s="4">
        <v>-0.39</v>
      </c>
    </row>
    <row r="290" spans="2:8">
      <c r="B290" s="1" t="s">
        <v>3414</v>
      </c>
      <c r="C290" s="9" t="s">
        <v>1841</v>
      </c>
      <c r="D290" s="1" t="s">
        <v>2286</v>
      </c>
      <c r="E290" s="1" t="s">
        <v>1019</v>
      </c>
      <c r="F290" s="4">
        <v>-189700</v>
      </c>
      <c r="G290" s="4">
        <v>-5576.8</v>
      </c>
      <c r="H290" s="4">
        <v>-0.41</v>
      </c>
    </row>
    <row r="291" spans="2:8">
      <c r="B291" s="1" t="s">
        <v>3561</v>
      </c>
      <c r="C291" s="9" t="s">
        <v>1841</v>
      </c>
      <c r="D291" s="1" t="s">
        <v>2077</v>
      </c>
      <c r="E291" s="1" t="s">
        <v>2174</v>
      </c>
      <c r="F291" s="4">
        <v>-8572500</v>
      </c>
      <c r="G291" s="4">
        <v>-5582.41</v>
      </c>
      <c r="H291" s="4">
        <v>-0.41</v>
      </c>
    </row>
    <row r="292" spans="2:8">
      <c r="B292" s="1" t="s">
        <v>3562</v>
      </c>
      <c r="C292" s="9" t="s">
        <v>1841</v>
      </c>
      <c r="D292" s="1" t="s">
        <v>1410</v>
      </c>
      <c r="E292" s="1" t="s">
        <v>1638</v>
      </c>
      <c r="F292" s="4">
        <v>-448500</v>
      </c>
      <c r="G292" s="4">
        <v>-5663.66</v>
      </c>
      <c r="H292" s="4">
        <v>-0.42</v>
      </c>
    </row>
    <row r="293" spans="2:8">
      <c r="B293" s="1" t="s">
        <v>3563</v>
      </c>
      <c r="C293" s="9" t="s">
        <v>1841</v>
      </c>
      <c r="D293" s="1" t="s">
        <v>2106</v>
      </c>
      <c r="E293" s="1" t="s">
        <v>1212</v>
      </c>
      <c r="F293" s="4">
        <v>-920250</v>
      </c>
      <c r="G293" s="4">
        <v>-5674.72</v>
      </c>
      <c r="H293" s="4">
        <v>-0.42</v>
      </c>
    </row>
    <row r="294" spans="2:8">
      <c r="B294" s="1" t="s">
        <v>3564</v>
      </c>
      <c r="C294" s="9" t="s">
        <v>1841</v>
      </c>
      <c r="D294" s="1" t="s">
        <v>2096</v>
      </c>
      <c r="E294" s="1" t="s">
        <v>2100</v>
      </c>
      <c r="F294" s="4">
        <v>-518016</v>
      </c>
      <c r="G294" s="4">
        <v>-6032.3</v>
      </c>
      <c r="H294" s="4">
        <v>-0.44</v>
      </c>
    </row>
    <row r="295" spans="2:8">
      <c r="B295" s="1" t="s">
        <v>3565</v>
      </c>
      <c r="C295" s="9" t="s">
        <v>1841</v>
      </c>
      <c r="D295" s="1" t="s">
        <v>2268</v>
      </c>
      <c r="E295" s="1" t="s">
        <v>663</v>
      </c>
      <c r="F295" s="4">
        <v>-111000</v>
      </c>
      <c r="G295" s="4">
        <v>-6069.04</v>
      </c>
      <c r="H295" s="4">
        <v>-0.45</v>
      </c>
    </row>
    <row r="296" spans="2:8">
      <c r="B296" s="1" t="s">
        <v>3400</v>
      </c>
      <c r="C296" s="9" t="s">
        <v>1841</v>
      </c>
      <c r="D296" s="1" t="s">
        <v>2132</v>
      </c>
      <c r="E296" s="1" t="s">
        <v>2359</v>
      </c>
      <c r="F296" s="4">
        <v>-1969200</v>
      </c>
      <c r="G296" s="4">
        <v>-6074.98</v>
      </c>
      <c r="H296" s="4">
        <v>-0.45</v>
      </c>
    </row>
    <row r="297" spans="2:8">
      <c r="B297" s="1" t="s">
        <v>3566</v>
      </c>
      <c r="C297" s="9" t="s">
        <v>1841</v>
      </c>
      <c r="D297" s="1" t="s">
        <v>2104</v>
      </c>
      <c r="E297" s="1" t="s">
        <v>1056</v>
      </c>
      <c r="F297" s="4">
        <v>-996750</v>
      </c>
      <c r="G297" s="4">
        <v>-6123.04</v>
      </c>
      <c r="H297" s="4">
        <v>-0.45</v>
      </c>
    </row>
    <row r="298" spans="2:8">
      <c r="B298" s="1" t="s">
        <v>943</v>
      </c>
      <c r="C298" s="9" t="s">
        <v>1841</v>
      </c>
      <c r="D298" s="1" t="s">
        <v>2077</v>
      </c>
      <c r="E298" s="1" t="s">
        <v>926</v>
      </c>
      <c r="F298" s="4">
        <v>-6500250</v>
      </c>
      <c r="G298" s="4">
        <v>-6346.84</v>
      </c>
      <c r="H298" s="4">
        <v>-0.47</v>
      </c>
    </row>
    <row r="299" spans="2:8">
      <c r="B299" s="1" t="s">
        <v>3408</v>
      </c>
      <c r="C299" s="9" t="s">
        <v>1841</v>
      </c>
      <c r="D299" s="1" t="s">
        <v>2153</v>
      </c>
      <c r="E299" s="1" t="s">
        <v>1442</v>
      </c>
      <c r="F299" s="4">
        <v>-115875</v>
      </c>
      <c r="G299" s="4">
        <v>-6362.7</v>
      </c>
      <c r="H299" s="4">
        <v>-0.47</v>
      </c>
    </row>
    <row r="300" spans="2:8">
      <c r="B300" s="1" t="s">
        <v>3251</v>
      </c>
      <c r="C300" s="9" t="s">
        <v>1841</v>
      </c>
      <c r="D300" s="1" t="s">
        <v>2085</v>
      </c>
      <c r="E300" s="1" t="s">
        <v>2086</v>
      </c>
      <c r="F300" s="4">
        <v>-196050</v>
      </c>
      <c r="G300" s="4">
        <v>-6567.09</v>
      </c>
      <c r="H300" s="4">
        <v>-0.48</v>
      </c>
    </row>
    <row r="301" spans="2:8">
      <c r="B301" s="1" t="s">
        <v>3253</v>
      </c>
      <c r="C301" s="9" t="s">
        <v>1841</v>
      </c>
      <c r="D301" s="1" t="s">
        <v>2122</v>
      </c>
      <c r="E301" s="1" t="s">
        <v>2363</v>
      </c>
      <c r="F301" s="4">
        <v>-989150</v>
      </c>
      <c r="G301" s="4">
        <v>-6629.28</v>
      </c>
      <c r="H301" s="4">
        <v>-0.49</v>
      </c>
    </row>
    <row r="302" spans="2:8">
      <c r="B302" s="1" t="s">
        <v>3409</v>
      </c>
      <c r="C302" s="9" t="s">
        <v>1841</v>
      </c>
      <c r="D302" s="1" t="s">
        <v>2140</v>
      </c>
      <c r="E302" s="1" t="s">
        <v>2265</v>
      </c>
      <c r="F302" s="4">
        <v>-124375</v>
      </c>
      <c r="G302" s="4">
        <v>-6881.05</v>
      </c>
      <c r="H302" s="4">
        <v>-0.5</v>
      </c>
    </row>
    <row r="303" spans="2:8">
      <c r="B303" s="1" t="s">
        <v>3413</v>
      </c>
      <c r="C303" s="9" t="s">
        <v>1841</v>
      </c>
      <c r="D303" s="1" t="s">
        <v>2160</v>
      </c>
      <c r="E303" s="1" t="s">
        <v>1071</v>
      </c>
      <c r="F303" s="4">
        <v>-1032900</v>
      </c>
      <c r="G303" s="4">
        <v>-6990.15</v>
      </c>
      <c r="H303" s="4">
        <v>-0.51</v>
      </c>
    </row>
    <row r="304" spans="2:8">
      <c r="B304" s="1" t="s">
        <v>3480</v>
      </c>
      <c r="C304" s="9" t="s">
        <v>1841</v>
      </c>
      <c r="D304" s="1" t="s">
        <v>2156</v>
      </c>
      <c r="E304" s="1" t="s">
        <v>2157</v>
      </c>
      <c r="F304" s="4">
        <v>-5054500</v>
      </c>
      <c r="G304" s="4">
        <v>-7099.55</v>
      </c>
      <c r="H304" s="4">
        <v>-0.52</v>
      </c>
    </row>
    <row r="305" spans="2:8">
      <c r="B305" s="1" t="s">
        <v>3567</v>
      </c>
      <c r="C305" s="9" t="s">
        <v>1841</v>
      </c>
      <c r="D305" s="1" t="s">
        <v>2170</v>
      </c>
      <c r="E305" s="1" t="s">
        <v>1510</v>
      </c>
      <c r="F305" s="4">
        <v>-237750</v>
      </c>
      <c r="G305" s="4">
        <v>-7233.31</v>
      </c>
      <c r="H305" s="4">
        <v>-0.53</v>
      </c>
    </row>
    <row r="306" spans="2:8">
      <c r="B306" s="1" t="s">
        <v>3568</v>
      </c>
      <c r="C306" s="9" t="s">
        <v>1841</v>
      </c>
      <c r="D306" s="1" t="s">
        <v>2083</v>
      </c>
      <c r="E306" s="1" t="s">
        <v>1126</v>
      </c>
      <c r="F306" s="4">
        <v>-295075</v>
      </c>
      <c r="G306" s="4">
        <v>-7320.81</v>
      </c>
      <c r="H306" s="4">
        <v>-0.54</v>
      </c>
    </row>
    <row r="307" spans="2:8">
      <c r="B307" s="1" t="s">
        <v>3569</v>
      </c>
      <c r="C307" s="9" t="s">
        <v>1841</v>
      </c>
      <c r="D307" s="1" t="s">
        <v>2115</v>
      </c>
      <c r="E307" s="1" t="s">
        <v>2388</v>
      </c>
      <c r="F307" s="4">
        <v>-667800</v>
      </c>
      <c r="G307" s="4">
        <v>-7373.85</v>
      </c>
      <c r="H307" s="4">
        <v>-0.54</v>
      </c>
    </row>
    <row r="308" spans="2:8">
      <c r="B308" s="1" t="s">
        <v>944</v>
      </c>
      <c r="C308" s="9" t="s">
        <v>1841</v>
      </c>
      <c r="D308" s="1" t="s">
        <v>2077</v>
      </c>
      <c r="E308" s="1" t="s">
        <v>1313</v>
      </c>
      <c r="F308" s="4">
        <v>-2957175</v>
      </c>
      <c r="G308" s="4">
        <v>-7407.13</v>
      </c>
      <c r="H308" s="4">
        <v>-0.54</v>
      </c>
    </row>
    <row r="309" spans="2:8">
      <c r="B309" s="1" t="s">
        <v>3570</v>
      </c>
      <c r="C309" s="9" t="s">
        <v>1841</v>
      </c>
      <c r="D309" s="1" t="s">
        <v>2104</v>
      </c>
      <c r="E309" s="1" t="s">
        <v>924</v>
      </c>
      <c r="F309" s="4">
        <v>-3901500</v>
      </c>
      <c r="G309" s="4">
        <v>-7696.49</v>
      </c>
      <c r="H309" s="4">
        <v>-0.56000000000000005</v>
      </c>
    </row>
    <row r="310" spans="2:8">
      <c r="B310" s="1" t="s">
        <v>3571</v>
      </c>
      <c r="C310" s="9" t="s">
        <v>1841</v>
      </c>
      <c r="D310" s="1" t="s">
        <v>2098</v>
      </c>
      <c r="E310" s="1" t="s">
        <v>1050</v>
      </c>
      <c r="F310" s="4">
        <v>-126400</v>
      </c>
      <c r="G310" s="4">
        <v>-7726.83</v>
      </c>
      <c r="H310" s="4">
        <v>-0.56999999999999995</v>
      </c>
    </row>
    <row r="311" spans="2:8">
      <c r="B311" s="1" t="s">
        <v>3494</v>
      </c>
      <c r="C311" s="9" t="s">
        <v>1841</v>
      </c>
      <c r="D311" s="1" t="s">
        <v>2079</v>
      </c>
      <c r="E311" s="1" t="s">
        <v>2361</v>
      </c>
      <c r="F311" s="4">
        <v>-5581875</v>
      </c>
      <c r="G311" s="4">
        <v>-7728.11</v>
      </c>
      <c r="H311" s="4">
        <v>-0.56999999999999995</v>
      </c>
    </row>
    <row r="312" spans="2:8">
      <c r="B312" s="1" t="s">
        <v>3572</v>
      </c>
      <c r="C312" s="9" t="s">
        <v>1841</v>
      </c>
      <c r="D312" s="1" t="s">
        <v>2132</v>
      </c>
      <c r="E312" s="1" t="s">
        <v>2348</v>
      </c>
      <c r="F312" s="4">
        <v>-868750</v>
      </c>
      <c r="G312" s="4">
        <v>-7836.56</v>
      </c>
      <c r="H312" s="4">
        <v>-0.56999999999999995</v>
      </c>
    </row>
    <row r="313" spans="2:8">
      <c r="B313" s="1" t="s">
        <v>3573</v>
      </c>
      <c r="C313" s="9" t="s">
        <v>1841</v>
      </c>
      <c r="D313" s="1" t="s">
        <v>2175</v>
      </c>
      <c r="E313" s="1" t="s">
        <v>2409</v>
      </c>
      <c r="F313" s="4">
        <v>-1041250</v>
      </c>
      <c r="G313" s="4">
        <v>-7847.38</v>
      </c>
      <c r="H313" s="4">
        <v>-0.57999999999999996</v>
      </c>
    </row>
    <row r="314" spans="2:8">
      <c r="B314" s="1" t="s">
        <v>3404</v>
      </c>
      <c r="C314" s="9" t="s">
        <v>1841</v>
      </c>
      <c r="D314" s="1" t="s">
        <v>2127</v>
      </c>
      <c r="E314" s="1" t="s">
        <v>2293</v>
      </c>
      <c r="F314" s="4">
        <v>-138700</v>
      </c>
      <c r="G314" s="4">
        <v>-8539.76</v>
      </c>
      <c r="H314" s="4">
        <v>-0.63</v>
      </c>
    </row>
    <row r="315" spans="2:8">
      <c r="B315" s="1" t="s">
        <v>3574</v>
      </c>
      <c r="C315" s="9" t="s">
        <v>1841</v>
      </c>
      <c r="D315" s="1" t="s">
        <v>2156</v>
      </c>
      <c r="E315" s="1" t="s">
        <v>2342</v>
      </c>
      <c r="F315" s="4">
        <v>-858600</v>
      </c>
      <c r="G315" s="4">
        <v>-8888.23</v>
      </c>
      <c r="H315" s="4">
        <v>-0.65</v>
      </c>
    </row>
    <row r="316" spans="2:8">
      <c r="B316" s="1" t="s">
        <v>3575</v>
      </c>
      <c r="C316" s="9" t="s">
        <v>1841</v>
      </c>
      <c r="D316" s="1" t="s">
        <v>2132</v>
      </c>
      <c r="E316" s="1" t="s">
        <v>807</v>
      </c>
      <c r="F316" s="4">
        <v>-1945500</v>
      </c>
      <c r="G316" s="4">
        <v>-9364.66</v>
      </c>
      <c r="H316" s="4">
        <v>-0.69</v>
      </c>
    </row>
    <row r="317" spans="2:8">
      <c r="B317" s="1" t="s">
        <v>3411</v>
      </c>
      <c r="C317" s="9" t="s">
        <v>1841</v>
      </c>
      <c r="D317" s="1" t="s">
        <v>2101</v>
      </c>
      <c r="E317" s="1" t="s">
        <v>2102</v>
      </c>
      <c r="F317" s="4">
        <v>-620550</v>
      </c>
      <c r="G317" s="4">
        <v>-9725.26</v>
      </c>
      <c r="H317" s="4">
        <v>-0.71</v>
      </c>
    </row>
    <row r="318" spans="2:8">
      <c r="B318" s="1" t="s">
        <v>3249</v>
      </c>
      <c r="C318" s="9" t="s">
        <v>1841</v>
      </c>
      <c r="D318" s="1" t="s">
        <v>2094</v>
      </c>
      <c r="E318" s="1" t="s">
        <v>2095</v>
      </c>
      <c r="F318" s="4">
        <v>-286475</v>
      </c>
      <c r="G318" s="4">
        <v>-9729.84</v>
      </c>
      <c r="H318" s="4">
        <v>-0.71</v>
      </c>
    </row>
    <row r="319" spans="2:8">
      <c r="B319" s="1" t="s">
        <v>3576</v>
      </c>
      <c r="C319" s="9" t="s">
        <v>1841</v>
      </c>
      <c r="D319" s="1" t="s">
        <v>2153</v>
      </c>
      <c r="E319" s="1" t="s">
        <v>2402</v>
      </c>
      <c r="F319" s="4">
        <v>-4297125</v>
      </c>
      <c r="G319" s="4">
        <v>-9789.2800000000007</v>
      </c>
      <c r="H319" s="4">
        <v>-0.72</v>
      </c>
    </row>
    <row r="320" spans="2:8">
      <c r="B320" s="1" t="s">
        <v>3577</v>
      </c>
      <c r="C320" s="9" t="s">
        <v>1841</v>
      </c>
      <c r="D320" s="1" t="s">
        <v>2160</v>
      </c>
      <c r="E320" s="1" t="s">
        <v>2393</v>
      </c>
      <c r="F320" s="4">
        <v>-453375</v>
      </c>
      <c r="G320" s="4">
        <v>-9815.57</v>
      </c>
      <c r="H320" s="4">
        <v>-0.72</v>
      </c>
    </row>
    <row r="321" spans="2:8">
      <c r="B321" s="1" t="s">
        <v>3350</v>
      </c>
      <c r="C321" s="9" t="s">
        <v>1841</v>
      </c>
      <c r="D321" s="1" t="s">
        <v>2098</v>
      </c>
      <c r="E321" s="1" t="s">
        <v>1030</v>
      </c>
      <c r="F321" s="4">
        <v>-827750</v>
      </c>
      <c r="G321" s="4">
        <v>-10208.64</v>
      </c>
      <c r="H321" s="4">
        <v>-0.75</v>
      </c>
    </row>
    <row r="322" spans="2:8">
      <c r="B322" s="1" t="s">
        <v>937</v>
      </c>
      <c r="C322" s="9" t="s">
        <v>1841</v>
      </c>
      <c r="D322" s="1" t="s">
        <v>2270</v>
      </c>
      <c r="E322" s="1" t="s">
        <v>2347</v>
      </c>
      <c r="F322" s="4">
        <v>-4188800</v>
      </c>
      <c r="G322" s="4">
        <v>-10270.52</v>
      </c>
      <c r="H322" s="4">
        <v>-0.75</v>
      </c>
    </row>
    <row r="323" spans="2:8">
      <c r="B323" s="1" t="s">
        <v>3247</v>
      </c>
      <c r="C323" s="9" t="s">
        <v>1841</v>
      </c>
      <c r="D323" s="1" t="s">
        <v>2092</v>
      </c>
      <c r="E323" s="1" t="s">
        <v>2337</v>
      </c>
      <c r="F323" s="4">
        <v>-88150</v>
      </c>
      <c r="G323" s="4">
        <v>-10311.790000000001</v>
      </c>
      <c r="H323" s="4">
        <v>-0.76</v>
      </c>
    </row>
    <row r="324" spans="2:8">
      <c r="B324" s="1" t="s">
        <v>3578</v>
      </c>
      <c r="C324" s="9" t="s">
        <v>1841</v>
      </c>
      <c r="D324" s="1" t="s">
        <v>2156</v>
      </c>
      <c r="E324" s="1" t="s">
        <v>923</v>
      </c>
      <c r="F324" s="4">
        <v>-9088000</v>
      </c>
      <c r="G324" s="4">
        <v>-10365.77</v>
      </c>
      <c r="H324" s="4">
        <v>-0.76</v>
      </c>
    </row>
    <row r="325" spans="2:8">
      <c r="B325" s="1" t="s">
        <v>3410</v>
      </c>
      <c r="C325" s="9" t="s">
        <v>1841</v>
      </c>
      <c r="D325" s="1" t="s">
        <v>2286</v>
      </c>
      <c r="E325" s="1" t="s">
        <v>1022</v>
      </c>
      <c r="F325" s="4">
        <v>-1626350</v>
      </c>
      <c r="G325" s="4">
        <v>-10507.85</v>
      </c>
      <c r="H325" s="4">
        <v>-0.77</v>
      </c>
    </row>
    <row r="326" spans="2:8">
      <c r="B326" s="1" t="s">
        <v>3579</v>
      </c>
      <c r="C326" s="9" t="s">
        <v>1841</v>
      </c>
      <c r="D326" s="1" t="s">
        <v>2101</v>
      </c>
      <c r="E326" s="1" t="s">
        <v>1425</v>
      </c>
      <c r="F326" s="4">
        <v>-2145500</v>
      </c>
      <c r="G326" s="4">
        <v>-11251</v>
      </c>
      <c r="H326" s="4">
        <v>-0.83</v>
      </c>
    </row>
    <row r="327" spans="2:8">
      <c r="B327" s="1" t="s">
        <v>3403</v>
      </c>
      <c r="C327" s="9" t="s">
        <v>1841</v>
      </c>
      <c r="D327" s="1" t="s">
        <v>2132</v>
      </c>
      <c r="E327" s="1" t="s">
        <v>2355</v>
      </c>
      <c r="F327" s="4">
        <v>-2917350</v>
      </c>
      <c r="G327" s="4">
        <v>-11258.05</v>
      </c>
      <c r="H327" s="4">
        <v>-0.83</v>
      </c>
    </row>
    <row r="328" spans="2:8">
      <c r="B328" s="1" t="s">
        <v>3580</v>
      </c>
      <c r="C328" s="9" t="s">
        <v>1841</v>
      </c>
      <c r="D328" s="1" t="s">
        <v>2089</v>
      </c>
      <c r="E328" s="1" t="s">
        <v>2090</v>
      </c>
      <c r="F328" s="4">
        <v>-2729600</v>
      </c>
      <c r="G328" s="4">
        <v>-11624</v>
      </c>
      <c r="H328" s="4">
        <v>-0.85</v>
      </c>
    </row>
    <row r="329" spans="2:8">
      <c r="B329" s="1" t="s">
        <v>3581</v>
      </c>
      <c r="C329" s="9" t="s">
        <v>1841</v>
      </c>
      <c r="D329" s="1" t="s">
        <v>2104</v>
      </c>
      <c r="E329" s="1" t="s">
        <v>1210</v>
      </c>
      <c r="F329" s="4">
        <v>-2804000</v>
      </c>
      <c r="G329" s="4">
        <v>-11803.44</v>
      </c>
      <c r="H329" s="4">
        <v>-0.87</v>
      </c>
    </row>
    <row r="330" spans="2:8">
      <c r="B330" s="1" t="s">
        <v>3582</v>
      </c>
      <c r="C330" s="9" t="s">
        <v>1841</v>
      </c>
      <c r="D330" s="1" t="s">
        <v>2079</v>
      </c>
      <c r="E330" s="1" t="s">
        <v>2341</v>
      </c>
      <c r="F330" s="4">
        <v>-3870000</v>
      </c>
      <c r="G330" s="4">
        <v>-12062.79</v>
      </c>
      <c r="H330" s="4">
        <v>-0.89</v>
      </c>
    </row>
    <row r="331" spans="2:8">
      <c r="B331" s="1" t="s">
        <v>3583</v>
      </c>
      <c r="C331" s="9" t="s">
        <v>1841</v>
      </c>
      <c r="D331" s="1" t="s">
        <v>2094</v>
      </c>
      <c r="E331" s="1" t="s">
        <v>1035</v>
      </c>
      <c r="F331" s="4">
        <v>-3591000</v>
      </c>
      <c r="G331" s="4">
        <v>-12153.74</v>
      </c>
      <c r="H331" s="4">
        <v>-0.89</v>
      </c>
    </row>
    <row r="332" spans="2:8">
      <c r="B332" s="1" t="s">
        <v>3584</v>
      </c>
      <c r="C332" s="9" t="s">
        <v>1841</v>
      </c>
      <c r="D332" s="1" t="s">
        <v>2142</v>
      </c>
      <c r="E332" s="1" t="s">
        <v>2416</v>
      </c>
      <c r="F332" s="4">
        <v>-170840000</v>
      </c>
      <c r="G332" s="4">
        <v>-12163.81</v>
      </c>
      <c r="H332" s="4">
        <v>-0.89</v>
      </c>
    </row>
    <row r="333" spans="2:8">
      <c r="B333" s="1" t="s">
        <v>3585</v>
      </c>
      <c r="C333" s="9" t="s">
        <v>1841</v>
      </c>
      <c r="D333" s="1" t="s">
        <v>2109</v>
      </c>
      <c r="E333" s="1" t="s">
        <v>1248</v>
      </c>
      <c r="F333" s="4">
        <v>-9187400</v>
      </c>
      <c r="G333" s="4">
        <v>-12270.69</v>
      </c>
      <c r="H333" s="4">
        <v>-0.9</v>
      </c>
    </row>
    <row r="334" spans="2:8">
      <c r="B334" s="1" t="s">
        <v>3406</v>
      </c>
      <c r="C334" s="9" t="s">
        <v>1841</v>
      </c>
      <c r="D334" s="1" t="s">
        <v>2083</v>
      </c>
      <c r="E334" s="1" t="s">
        <v>1172</v>
      </c>
      <c r="F334" s="4">
        <v>-882000</v>
      </c>
      <c r="G334" s="4">
        <v>-13289.09</v>
      </c>
      <c r="H334" s="4">
        <v>-0.98</v>
      </c>
    </row>
    <row r="335" spans="2:8">
      <c r="B335" s="1" t="s">
        <v>3580</v>
      </c>
      <c r="C335" s="9" t="s">
        <v>1841</v>
      </c>
      <c r="D335" s="1" t="s">
        <v>2089</v>
      </c>
      <c r="E335" s="1" t="s">
        <v>2090</v>
      </c>
      <c r="F335" s="4">
        <v>-3179200</v>
      </c>
      <c r="G335" s="4">
        <v>-13552.93</v>
      </c>
      <c r="H335" s="4">
        <v>-0.99</v>
      </c>
    </row>
    <row r="336" spans="2:8">
      <c r="B336" s="1" t="s">
        <v>3250</v>
      </c>
      <c r="C336" s="9" t="s">
        <v>1841</v>
      </c>
      <c r="D336" s="1" t="s">
        <v>2077</v>
      </c>
      <c r="E336" s="1" t="s">
        <v>2087</v>
      </c>
      <c r="F336" s="4">
        <v>-1286250</v>
      </c>
      <c r="G336" s="4">
        <v>-15315.38</v>
      </c>
      <c r="H336" s="4">
        <v>-1.1200000000000001</v>
      </c>
    </row>
    <row r="337" spans="2:8">
      <c r="B337" s="1" t="s">
        <v>3402</v>
      </c>
      <c r="C337" s="9" t="s">
        <v>1841</v>
      </c>
      <c r="D337" s="1" t="s">
        <v>2092</v>
      </c>
      <c r="E337" s="1" t="s">
        <v>2350</v>
      </c>
      <c r="F337" s="4">
        <v>-570750</v>
      </c>
      <c r="G337" s="4">
        <v>-15693.91</v>
      </c>
      <c r="H337" s="4">
        <v>-1.1499999999999999</v>
      </c>
    </row>
    <row r="338" spans="2:8">
      <c r="B338" s="1" t="s">
        <v>3499</v>
      </c>
      <c r="C338" s="9" t="s">
        <v>1841</v>
      </c>
      <c r="D338" s="1" t="s">
        <v>2083</v>
      </c>
      <c r="E338" s="1" t="s">
        <v>2088</v>
      </c>
      <c r="F338" s="4">
        <v>-465850</v>
      </c>
      <c r="G338" s="4">
        <v>-16085.8</v>
      </c>
      <c r="H338" s="4">
        <v>-1.18</v>
      </c>
    </row>
    <row r="339" spans="2:8">
      <c r="B339" s="1" t="s">
        <v>3586</v>
      </c>
      <c r="C339" s="9" t="s">
        <v>1841</v>
      </c>
      <c r="D339" s="1" t="s">
        <v>1023</v>
      </c>
      <c r="E339" s="1" t="s">
        <v>1028</v>
      </c>
      <c r="F339" s="4">
        <v>-467250</v>
      </c>
      <c r="G339" s="4">
        <v>-21046.34</v>
      </c>
      <c r="H339" s="4">
        <v>-1.54</v>
      </c>
    </row>
    <row r="340" spans="2:8">
      <c r="B340" s="1" t="s">
        <v>3348</v>
      </c>
      <c r="C340" s="9" t="s">
        <v>1841</v>
      </c>
      <c r="D340" s="1" t="s">
        <v>2083</v>
      </c>
      <c r="E340" s="1" t="s">
        <v>2084</v>
      </c>
      <c r="F340" s="4">
        <v>-1649600</v>
      </c>
      <c r="G340" s="4">
        <v>-24819.88</v>
      </c>
      <c r="H340" s="4">
        <v>-1.82</v>
      </c>
    </row>
    <row r="341" spans="2:8">
      <c r="B341" s="1" t="s">
        <v>1331</v>
      </c>
      <c r="C341" s="9" t="s">
        <v>1841</v>
      </c>
      <c r="D341" s="1" t="s">
        <v>2077</v>
      </c>
      <c r="E341" s="1" t="s">
        <v>1205</v>
      </c>
      <c r="F341" s="4">
        <v>-3210750</v>
      </c>
      <c r="G341" s="4">
        <v>-25196.36</v>
      </c>
      <c r="H341" s="4">
        <v>-1.85</v>
      </c>
    </row>
    <row r="342" spans="2:8">
      <c r="B342" s="1" t="s">
        <v>3356</v>
      </c>
      <c r="C342" s="9" t="s">
        <v>1841</v>
      </c>
      <c r="D342" s="1" t="s">
        <v>2142</v>
      </c>
      <c r="E342" s="1" t="s">
        <v>2387</v>
      </c>
      <c r="F342" s="4">
        <v>-1829225</v>
      </c>
      <c r="G342" s="4">
        <v>-34184.559999999998</v>
      </c>
      <c r="H342" s="4">
        <v>-2.5099999999999998</v>
      </c>
    </row>
    <row r="343" spans="2:8">
      <c r="B343" s="1" t="s">
        <v>3255</v>
      </c>
      <c r="C343" s="9" t="s">
        <v>1841</v>
      </c>
      <c r="D343" s="1" t="s">
        <v>2077</v>
      </c>
      <c r="E343" s="1" t="s">
        <v>2081</v>
      </c>
      <c r="F343" s="4">
        <v>-2842000</v>
      </c>
      <c r="G343" s="4">
        <v>-40737.230000000003</v>
      </c>
      <c r="H343" s="4">
        <v>-2.99</v>
      </c>
    </row>
    <row r="344" spans="2:8">
      <c r="B344" s="1" t="s">
        <v>3355</v>
      </c>
      <c r="C344" s="9" t="s">
        <v>1841</v>
      </c>
      <c r="D344" s="1" t="s">
        <v>2077</v>
      </c>
      <c r="E344" s="1" t="s">
        <v>2078</v>
      </c>
      <c r="F344" s="4">
        <v>-2662550</v>
      </c>
      <c r="G344" s="4">
        <v>-51493.72</v>
      </c>
      <c r="H344" s="4">
        <v>-3.78</v>
      </c>
    </row>
    <row r="345" spans="2:8">
      <c r="B345" s="1" t="s">
        <v>3349</v>
      </c>
      <c r="C345" s="9" t="s">
        <v>1841</v>
      </c>
      <c r="D345" s="1" t="s">
        <v>2079</v>
      </c>
      <c r="E345" s="1" t="s">
        <v>2080</v>
      </c>
      <c r="F345" s="4">
        <v>-3814000</v>
      </c>
      <c r="G345" s="4">
        <v>-53750.7</v>
      </c>
      <c r="H345" s="4">
        <v>-3.94</v>
      </c>
    </row>
    <row r="346" spans="2:8" ht="13">
      <c r="B346" s="2" t="s">
        <v>1844</v>
      </c>
      <c r="C346" s="12"/>
      <c r="D346" s="2"/>
      <c r="E346" s="2"/>
      <c r="F346" s="14"/>
      <c r="G346" s="14">
        <f>SUM(G12:G184)</f>
        <v>888662.93</v>
      </c>
      <c r="H346" s="14">
        <f>SUM(H12:H184)</f>
        <v>65.150000000000006</v>
      </c>
    </row>
    <row r="347" spans="2:8" ht="13">
      <c r="B347" s="2" t="s">
        <v>1192</v>
      </c>
    </row>
    <row r="348" spans="2:8">
      <c r="B348" s="1" t="s">
        <v>1707</v>
      </c>
      <c r="C348" s="9" t="s">
        <v>1841</v>
      </c>
      <c r="D348" s="1" t="s">
        <v>1842</v>
      </c>
      <c r="E348" s="1" t="s">
        <v>1682</v>
      </c>
      <c r="F348" s="4">
        <v>3547300.91</v>
      </c>
      <c r="G348" s="4">
        <v>168779.65</v>
      </c>
      <c r="H348" s="4">
        <v>12.38</v>
      </c>
    </row>
    <row r="349" spans="2:8" ht="13">
      <c r="B349" s="2" t="s">
        <v>1844</v>
      </c>
      <c r="C349" s="12"/>
      <c r="D349" s="2"/>
      <c r="E349" s="2"/>
      <c r="F349" s="14"/>
      <c r="G349" s="14">
        <f>SUM(G347:G348)</f>
        <v>168779.65</v>
      </c>
      <c r="H349" s="14">
        <f>SUM(H347:H348)</f>
        <v>12.38</v>
      </c>
    </row>
    <row r="350" spans="2:8" ht="13">
      <c r="B350" s="10" t="s">
        <v>1835</v>
      </c>
      <c r="C350" s="11" t="s">
        <v>1836</v>
      </c>
      <c r="D350" s="10" t="s">
        <v>1946</v>
      </c>
      <c r="E350" s="10" t="s">
        <v>1838</v>
      </c>
      <c r="F350" s="13" t="s">
        <v>1848</v>
      </c>
      <c r="G350" s="13" t="s">
        <v>1849</v>
      </c>
      <c r="H350" s="13" t="s">
        <v>1850</v>
      </c>
    </row>
    <row r="351" spans="2:8" ht="13">
      <c r="B351" s="2" t="s">
        <v>1947</v>
      </c>
    </row>
    <row r="352" spans="2:8" ht="13">
      <c r="B352" s="2" t="s">
        <v>1840</v>
      </c>
    </row>
    <row r="353" spans="2:8" ht="13">
      <c r="B353" s="2" t="s">
        <v>945</v>
      </c>
    </row>
    <row r="354" spans="2:8">
      <c r="B354" s="1" t="s">
        <v>946</v>
      </c>
      <c r="C354" s="9">
        <v>6.89</v>
      </c>
      <c r="D354" s="1" t="s">
        <v>2319</v>
      </c>
      <c r="E354" s="1" t="s">
        <v>947</v>
      </c>
      <c r="F354" s="4">
        <v>3000</v>
      </c>
      <c r="G354" s="4">
        <v>30081.99</v>
      </c>
      <c r="H354" s="4">
        <v>2.21</v>
      </c>
    </row>
    <row r="355" spans="2:8">
      <c r="B355" s="1" t="s">
        <v>3587</v>
      </c>
      <c r="C355" s="9">
        <v>7.21</v>
      </c>
      <c r="D355" s="1" t="s">
        <v>2319</v>
      </c>
      <c r="E355" s="1" t="s">
        <v>948</v>
      </c>
      <c r="F355" s="4">
        <v>19500</v>
      </c>
      <c r="G355" s="4">
        <v>19660.7</v>
      </c>
      <c r="H355" s="4">
        <v>1.44</v>
      </c>
    </row>
    <row r="356" spans="2:8">
      <c r="B356" s="1" t="s">
        <v>2512</v>
      </c>
      <c r="C356" s="9">
        <v>7.81</v>
      </c>
      <c r="D356" s="1" t="s">
        <v>2324</v>
      </c>
      <c r="E356" s="1" t="s">
        <v>949</v>
      </c>
      <c r="F356" s="4">
        <v>1750</v>
      </c>
      <c r="G356" s="4">
        <v>17562.07</v>
      </c>
      <c r="H356" s="4">
        <v>1.29</v>
      </c>
    </row>
    <row r="357" spans="2:8">
      <c r="B357" s="1" t="s">
        <v>950</v>
      </c>
      <c r="C357" s="9">
        <v>6.89</v>
      </c>
      <c r="D357" s="1" t="s">
        <v>2319</v>
      </c>
      <c r="E357" s="1" t="s">
        <v>951</v>
      </c>
      <c r="F357" s="4">
        <v>15000</v>
      </c>
      <c r="G357" s="4">
        <v>15071.72</v>
      </c>
      <c r="H357" s="4">
        <v>1.1100000000000001</v>
      </c>
    </row>
    <row r="358" spans="2:8">
      <c r="B358" s="1" t="s">
        <v>952</v>
      </c>
      <c r="C358" s="9">
        <v>6.75</v>
      </c>
      <c r="D358" s="1" t="s">
        <v>2319</v>
      </c>
      <c r="E358" s="1" t="s">
        <v>953</v>
      </c>
      <c r="F358" s="4">
        <v>1500</v>
      </c>
      <c r="G358" s="4">
        <v>14950.95</v>
      </c>
      <c r="H358" s="4">
        <v>1.1000000000000001</v>
      </c>
    </row>
    <row r="359" spans="2:8">
      <c r="B359" s="1" t="s">
        <v>3588</v>
      </c>
      <c r="C359" s="9">
        <v>7.13</v>
      </c>
      <c r="D359" s="1" t="s">
        <v>2319</v>
      </c>
      <c r="E359" s="1" t="s">
        <v>954</v>
      </c>
      <c r="F359" s="4">
        <v>1350</v>
      </c>
      <c r="G359" s="4">
        <v>13536.57</v>
      </c>
      <c r="H359" s="4">
        <v>0.99</v>
      </c>
    </row>
    <row r="360" spans="2:8">
      <c r="B360" s="1" t="s">
        <v>955</v>
      </c>
      <c r="C360" s="9">
        <v>6.9</v>
      </c>
      <c r="D360" s="1" t="s">
        <v>2319</v>
      </c>
      <c r="E360" s="1" t="s">
        <v>956</v>
      </c>
      <c r="F360" s="4">
        <v>1250</v>
      </c>
      <c r="G360" s="4">
        <v>12529.99</v>
      </c>
      <c r="H360" s="4">
        <v>0.92</v>
      </c>
    </row>
    <row r="361" spans="2:8">
      <c r="B361" s="1" t="s">
        <v>3589</v>
      </c>
      <c r="C361" s="9">
        <v>7.3</v>
      </c>
      <c r="D361" s="1" t="s">
        <v>2319</v>
      </c>
      <c r="E361" s="1" t="s">
        <v>957</v>
      </c>
      <c r="F361" s="4">
        <v>1000</v>
      </c>
      <c r="G361" s="4">
        <v>12209.48</v>
      </c>
      <c r="H361" s="4">
        <v>0.9</v>
      </c>
    </row>
    <row r="362" spans="2:8">
      <c r="B362" s="1" t="s">
        <v>3590</v>
      </c>
      <c r="C362" s="9">
        <v>7.34</v>
      </c>
      <c r="D362" s="1" t="s">
        <v>2319</v>
      </c>
      <c r="E362" s="1" t="s">
        <v>958</v>
      </c>
      <c r="F362" s="4">
        <v>10000</v>
      </c>
      <c r="G362" s="4">
        <v>10072.52</v>
      </c>
      <c r="H362" s="4">
        <v>0.74</v>
      </c>
    </row>
    <row r="363" spans="2:8">
      <c r="B363" s="1" t="s">
        <v>959</v>
      </c>
      <c r="C363" s="9">
        <v>6.88</v>
      </c>
      <c r="D363" s="1" t="s">
        <v>2319</v>
      </c>
      <c r="E363" s="1" t="s">
        <v>960</v>
      </c>
      <c r="F363" s="4">
        <v>1000</v>
      </c>
      <c r="G363" s="4">
        <v>10040.379999999999</v>
      </c>
      <c r="H363" s="4">
        <v>0.74</v>
      </c>
    </row>
    <row r="364" spans="2:8">
      <c r="B364" s="1" t="s">
        <v>961</v>
      </c>
      <c r="C364" s="9">
        <v>6.81</v>
      </c>
      <c r="D364" s="1" t="s">
        <v>2319</v>
      </c>
      <c r="E364" s="1" t="s">
        <v>962</v>
      </c>
      <c r="F364" s="4">
        <v>1000</v>
      </c>
      <c r="G364" s="4">
        <v>10001.73</v>
      </c>
      <c r="H364" s="4">
        <v>0.73</v>
      </c>
    </row>
    <row r="365" spans="2:8">
      <c r="B365" s="1" t="s">
        <v>2507</v>
      </c>
      <c r="C365" s="9">
        <v>7.8</v>
      </c>
      <c r="D365" s="1" t="s">
        <v>2324</v>
      </c>
      <c r="E365" s="1" t="s">
        <v>963</v>
      </c>
      <c r="F365" s="4">
        <v>8000</v>
      </c>
      <c r="G365" s="4">
        <v>8037.21</v>
      </c>
      <c r="H365" s="4">
        <v>0.59</v>
      </c>
    </row>
    <row r="366" spans="2:8">
      <c r="B366" s="1" t="s">
        <v>3591</v>
      </c>
      <c r="C366" s="9">
        <v>6.8</v>
      </c>
      <c r="D366" s="1" t="s">
        <v>2319</v>
      </c>
      <c r="E366" s="1" t="s">
        <v>964</v>
      </c>
      <c r="F366" s="4">
        <v>800</v>
      </c>
      <c r="G366" s="4">
        <v>7944.98</v>
      </c>
      <c r="H366" s="4">
        <v>0.57999999999999996</v>
      </c>
    </row>
    <row r="367" spans="2:8">
      <c r="B367" s="1" t="s">
        <v>2501</v>
      </c>
      <c r="C367" s="9">
        <v>7.92</v>
      </c>
      <c r="D367" s="1" t="s">
        <v>2324</v>
      </c>
      <c r="E367" s="1" t="s">
        <v>965</v>
      </c>
      <c r="F367" s="4">
        <v>7500</v>
      </c>
      <c r="G367" s="4">
        <v>7548.25</v>
      </c>
      <c r="H367" s="4">
        <v>0.55000000000000004</v>
      </c>
    </row>
    <row r="368" spans="2:8">
      <c r="B368" s="1" t="s">
        <v>3592</v>
      </c>
      <c r="C368" s="9">
        <v>7.14</v>
      </c>
      <c r="D368" s="1" t="s">
        <v>2319</v>
      </c>
      <c r="E368" s="1" t="s">
        <v>966</v>
      </c>
      <c r="F368" s="4">
        <v>7000</v>
      </c>
      <c r="G368" s="4">
        <v>7042.32</v>
      </c>
      <c r="H368" s="4">
        <v>0.52</v>
      </c>
    </row>
    <row r="369" spans="2:8">
      <c r="B369" s="1" t="s">
        <v>967</v>
      </c>
      <c r="C369" s="9">
        <v>6.82</v>
      </c>
      <c r="D369" s="1" t="s">
        <v>2319</v>
      </c>
      <c r="E369" s="1" t="s">
        <v>968</v>
      </c>
      <c r="F369" s="4">
        <v>600</v>
      </c>
      <c r="G369" s="4">
        <v>6015.41</v>
      </c>
      <c r="H369" s="4">
        <v>0.44</v>
      </c>
    </row>
    <row r="370" spans="2:8">
      <c r="B370" s="1" t="s">
        <v>3593</v>
      </c>
      <c r="C370" s="9">
        <v>7.17</v>
      </c>
      <c r="D370" s="1" t="s">
        <v>2319</v>
      </c>
      <c r="E370" s="1" t="s">
        <v>969</v>
      </c>
      <c r="F370" s="4">
        <v>5000</v>
      </c>
      <c r="G370" s="4">
        <v>5055.82</v>
      </c>
      <c r="H370" s="4">
        <v>0.37</v>
      </c>
    </row>
    <row r="371" spans="2:8">
      <c r="B371" s="1" t="s">
        <v>3594</v>
      </c>
      <c r="C371" s="9">
        <v>8.0500000000000007</v>
      </c>
      <c r="D371" s="1" t="s">
        <v>2324</v>
      </c>
      <c r="E371" s="1" t="s">
        <v>970</v>
      </c>
      <c r="F371" s="4">
        <v>5000</v>
      </c>
      <c r="G371" s="4">
        <v>5055.18</v>
      </c>
      <c r="H371" s="4">
        <v>0.37</v>
      </c>
    </row>
    <row r="372" spans="2:8">
      <c r="B372" s="1" t="s">
        <v>3595</v>
      </c>
      <c r="C372" s="9">
        <v>7.17</v>
      </c>
      <c r="D372" s="1" t="s">
        <v>2319</v>
      </c>
      <c r="E372" s="1" t="s">
        <v>971</v>
      </c>
      <c r="F372" s="4">
        <v>5000</v>
      </c>
      <c r="G372" s="4">
        <v>5045.03</v>
      </c>
      <c r="H372" s="4">
        <v>0.37</v>
      </c>
    </row>
    <row r="373" spans="2:8">
      <c r="B373" s="1" t="s">
        <v>3596</v>
      </c>
      <c r="C373" s="9">
        <v>7.48</v>
      </c>
      <c r="D373" s="1" t="s">
        <v>1574</v>
      </c>
      <c r="E373" s="1" t="s">
        <v>972</v>
      </c>
      <c r="F373" s="4">
        <v>500000</v>
      </c>
      <c r="G373" s="4">
        <v>5029.04</v>
      </c>
      <c r="H373" s="4">
        <v>0.37</v>
      </c>
    </row>
    <row r="374" spans="2:8">
      <c r="B374" s="1" t="s">
        <v>3597</v>
      </c>
      <c r="C374" s="9">
        <v>7.13</v>
      </c>
      <c r="D374" s="1" t="s">
        <v>2319</v>
      </c>
      <c r="E374" s="1" t="s">
        <v>973</v>
      </c>
      <c r="F374" s="4">
        <v>5000</v>
      </c>
      <c r="G374" s="4">
        <v>5014.57</v>
      </c>
      <c r="H374" s="4">
        <v>0.37</v>
      </c>
    </row>
    <row r="375" spans="2:8">
      <c r="B375" s="1" t="s">
        <v>974</v>
      </c>
      <c r="C375" s="9">
        <v>6.86</v>
      </c>
      <c r="D375" s="1" t="s">
        <v>2319</v>
      </c>
      <c r="E375" s="1" t="s">
        <v>975</v>
      </c>
      <c r="F375" s="4">
        <v>500</v>
      </c>
      <c r="G375" s="4">
        <v>5013.68</v>
      </c>
      <c r="H375" s="4">
        <v>0.37</v>
      </c>
    </row>
    <row r="376" spans="2:8">
      <c r="B376" s="1" t="s">
        <v>2597</v>
      </c>
      <c r="C376" s="9">
        <v>6.79</v>
      </c>
      <c r="D376" s="1" t="s">
        <v>2319</v>
      </c>
      <c r="E376" s="1" t="s">
        <v>976</v>
      </c>
      <c r="F376" s="4">
        <v>500</v>
      </c>
      <c r="G376" s="4">
        <v>5005.29</v>
      </c>
      <c r="H376" s="4">
        <v>0.37</v>
      </c>
    </row>
    <row r="377" spans="2:8">
      <c r="B377" s="1" t="s">
        <v>3598</v>
      </c>
      <c r="C377" s="9">
        <v>7.05</v>
      </c>
      <c r="D377" s="1" t="s">
        <v>2319</v>
      </c>
      <c r="E377" s="1" t="s">
        <v>977</v>
      </c>
      <c r="F377" s="4">
        <v>500</v>
      </c>
      <c r="G377" s="4">
        <v>5003.62</v>
      </c>
      <c r="H377" s="4">
        <v>0.37</v>
      </c>
    </row>
    <row r="378" spans="2:8">
      <c r="B378" s="1" t="s">
        <v>2494</v>
      </c>
      <c r="C378" s="9">
        <v>6.68</v>
      </c>
      <c r="D378" s="1" t="s">
        <v>2319</v>
      </c>
      <c r="E378" s="1" t="s">
        <v>978</v>
      </c>
      <c r="F378" s="4">
        <v>500</v>
      </c>
      <c r="G378" s="4">
        <v>4994.68</v>
      </c>
      <c r="H378" s="4">
        <v>0.37</v>
      </c>
    </row>
    <row r="379" spans="2:8">
      <c r="B379" s="1" t="s">
        <v>3599</v>
      </c>
      <c r="C379" s="9">
        <v>6.83</v>
      </c>
      <c r="D379" s="1" t="s">
        <v>2319</v>
      </c>
      <c r="E379" s="1" t="s">
        <v>979</v>
      </c>
      <c r="F379" s="4">
        <v>400</v>
      </c>
      <c r="G379" s="4">
        <v>3994.82</v>
      </c>
      <c r="H379" s="4">
        <v>0.28999999999999998</v>
      </c>
    </row>
    <row r="380" spans="2:8">
      <c r="B380" s="1" t="s">
        <v>2497</v>
      </c>
      <c r="C380" s="9">
        <v>7.8</v>
      </c>
      <c r="D380" s="1" t="s">
        <v>2324</v>
      </c>
      <c r="E380" s="1" t="s">
        <v>2325</v>
      </c>
      <c r="F380" s="4">
        <v>300</v>
      </c>
      <c r="G380" s="4">
        <v>3009.52</v>
      </c>
      <c r="H380" s="4">
        <v>0.22</v>
      </c>
    </row>
    <row r="381" spans="2:8">
      <c r="B381" s="1" t="s">
        <v>3600</v>
      </c>
      <c r="C381" s="9">
        <v>7.05</v>
      </c>
      <c r="D381" s="1" t="s">
        <v>2319</v>
      </c>
      <c r="E381" s="1" t="s">
        <v>980</v>
      </c>
      <c r="F381" s="4">
        <v>250</v>
      </c>
      <c r="G381" s="4">
        <v>2501.3200000000002</v>
      </c>
      <c r="H381" s="4">
        <v>0.18</v>
      </c>
    </row>
    <row r="382" spans="2:8">
      <c r="B382" s="1" t="s">
        <v>2509</v>
      </c>
      <c r="C382" s="9">
        <v>7.94</v>
      </c>
      <c r="D382" s="1" t="s">
        <v>2324</v>
      </c>
      <c r="E382" s="1" t="s">
        <v>981</v>
      </c>
      <c r="F382" s="4">
        <v>250</v>
      </c>
      <c r="G382" s="4">
        <v>2501.21</v>
      </c>
      <c r="H382" s="4">
        <v>0.18</v>
      </c>
    </row>
    <row r="383" spans="2:8">
      <c r="B383" s="1" t="s">
        <v>982</v>
      </c>
      <c r="C383" s="9">
        <v>6.78</v>
      </c>
      <c r="D383" s="1" t="s">
        <v>2319</v>
      </c>
      <c r="E383" s="1" t="s">
        <v>983</v>
      </c>
      <c r="F383" s="4">
        <v>250</v>
      </c>
      <c r="G383" s="4">
        <v>2500.04</v>
      </c>
      <c r="H383" s="4">
        <v>0.18</v>
      </c>
    </row>
    <row r="384" spans="2:8">
      <c r="B384" s="1" t="s">
        <v>3601</v>
      </c>
      <c r="C384" s="9">
        <v>7.48</v>
      </c>
      <c r="D384" s="1" t="s">
        <v>1574</v>
      </c>
      <c r="E384" s="1" t="s">
        <v>984</v>
      </c>
      <c r="F384" s="4">
        <v>200</v>
      </c>
      <c r="G384" s="4">
        <v>2003.6</v>
      </c>
      <c r="H384" s="4">
        <v>0.15</v>
      </c>
    </row>
    <row r="385" spans="2:8" ht="13">
      <c r="B385" s="2" t="s">
        <v>2327</v>
      </c>
      <c r="C385" s="12"/>
      <c r="D385" s="2"/>
      <c r="E385" s="2"/>
      <c r="F385" s="14"/>
      <c r="G385" s="14">
        <f>SUM(G350:G384)</f>
        <v>264033.69</v>
      </c>
      <c r="H385" s="14">
        <f>SUM(H350:H384)</f>
        <v>19.38</v>
      </c>
    </row>
    <row r="386" spans="2:8" ht="13">
      <c r="B386" s="2" t="s">
        <v>1954</v>
      </c>
    </row>
    <row r="387" spans="2:8">
      <c r="B387" s="1" t="s">
        <v>2695</v>
      </c>
      <c r="C387" s="9">
        <v>7.42</v>
      </c>
      <c r="D387" s="1" t="s">
        <v>1956</v>
      </c>
      <c r="E387" s="1" t="s">
        <v>985</v>
      </c>
      <c r="F387" s="4">
        <v>4000</v>
      </c>
      <c r="G387" s="4">
        <v>19336.14</v>
      </c>
      <c r="H387" s="4">
        <v>1.42</v>
      </c>
    </row>
    <row r="388" spans="2:8" ht="13">
      <c r="B388" s="2" t="s">
        <v>2032</v>
      </c>
      <c r="C388" s="12"/>
      <c r="D388" s="2"/>
      <c r="E388" s="2"/>
      <c r="F388" s="14"/>
      <c r="G388" s="14">
        <f>SUM(G386:G387)</f>
        <v>19336.14</v>
      </c>
      <c r="H388" s="14">
        <f>SUM(H386:H387)</f>
        <v>1.42</v>
      </c>
    </row>
    <row r="389" spans="2:8" ht="13">
      <c r="B389" s="2" t="s">
        <v>2037</v>
      </c>
      <c r="C389" s="12"/>
      <c r="D389" s="2"/>
      <c r="E389" s="2"/>
      <c r="F389" s="14"/>
      <c r="G389" s="14">
        <v>16494.09</v>
      </c>
      <c r="H389" s="14">
        <v>1.21</v>
      </c>
    </row>
    <row r="390" spans="2:8" ht="13">
      <c r="B390" s="2" t="s">
        <v>1846</v>
      </c>
      <c r="C390" s="12"/>
      <c r="D390" s="2"/>
      <c r="E390" s="2"/>
      <c r="F390" s="14"/>
      <c r="G390" s="14">
        <f>G389+G388+G385+G349+G346</f>
        <v>1357306.5</v>
      </c>
      <c r="H390" s="14">
        <f>H389+H388+H385+H349+H346</f>
        <v>99.54</v>
      </c>
    </row>
    <row r="391" spans="2:8" ht="13">
      <c r="B391" s="2" t="s">
        <v>2051</v>
      </c>
      <c r="C391" s="12"/>
      <c r="D391" s="2"/>
      <c r="E391" s="2"/>
      <c r="F391" s="14"/>
      <c r="G391" s="14">
        <f>G392-G390</f>
        <v>5641.0667051100172</v>
      </c>
      <c r="H391" s="14">
        <f>H392-H390</f>
        <v>0.45999999999999375</v>
      </c>
    </row>
    <row r="392" spans="2:8" ht="13">
      <c r="B392" s="2" t="s">
        <v>1853</v>
      </c>
      <c r="C392" s="12"/>
      <c r="D392" s="2"/>
      <c r="E392" s="2"/>
      <c r="F392" s="14"/>
      <c r="G392" s="14">
        <v>1362947.56670511</v>
      </c>
      <c r="H392" s="14">
        <v>100</v>
      </c>
    </row>
    <row r="393" spans="2:8">
      <c r="B393" s="1" t="s">
        <v>1854</v>
      </c>
    </row>
    <row r="394" spans="2:8" ht="13">
      <c r="B394" s="2" t="s">
        <v>1855</v>
      </c>
    </row>
    <row r="395" spans="2:8" ht="13">
      <c r="B395" s="2" t="s">
        <v>1856</v>
      </c>
      <c r="C395" s="9" t="s">
        <v>1857</v>
      </c>
    </row>
    <row r="396" spans="2:8" ht="13">
      <c r="B396" s="2" t="s">
        <v>1860</v>
      </c>
      <c r="C396" s="9" t="s">
        <v>1859</v>
      </c>
    </row>
    <row r="397" spans="2:8" ht="13">
      <c r="B397" s="2" t="s">
        <v>1861</v>
      </c>
      <c r="C397" s="9" t="s">
        <v>1859</v>
      </c>
    </row>
    <row r="398" spans="2:8" ht="13">
      <c r="B398" s="2" t="s">
        <v>1862</v>
      </c>
      <c r="C398" s="9" t="s">
        <v>1863</v>
      </c>
    </row>
    <row r="399" spans="2:8" ht="13">
      <c r="B399" s="2" t="s">
        <v>986</v>
      </c>
      <c r="C399" s="12"/>
    </row>
    <row r="400" spans="2:8" ht="13">
      <c r="B400" s="2" t="s">
        <v>987</v>
      </c>
      <c r="C400" s="12"/>
    </row>
    <row r="401" spans="2:3" ht="13">
      <c r="B401" s="2" t="s">
        <v>988</v>
      </c>
      <c r="C401" s="12"/>
    </row>
    <row r="402" spans="2:3" ht="13">
      <c r="B402" s="2" t="s">
        <v>989</v>
      </c>
      <c r="C402" s="12"/>
    </row>
    <row r="403" spans="2:3" ht="13">
      <c r="B403" s="2" t="s">
        <v>990</v>
      </c>
      <c r="C403" s="12"/>
    </row>
    <row r="404" spans="2:3" ht="13">
      <c r="B404" s="2" t="s">
        <v>991</v>
      </c>
      <c r="C404" s="12"/>
    </row>
    <row r="405" spans="2:3" ht="13">
      <c r="B405" s="2" t="s">
        <v>992</v>
      </c>
      <c r="C405" s="12"/>
    </row>
    <row r="406" spans="2:3" ht="13">
      <c r="B406" s="2" t="s">
        <v>993</v>
      </c>
      <c r="C406" s="12"/>
    </row>
    <row r="407" spans="2:3" ht="13">
      <c r="B407" s="2" t="s">
        <v>994</v>
      </c>
      <c r="C407" s="12"/>
    </row>
    <row r="408" spans="2:3">
      <c r="B408" s="1" t="s">
        <v>2916</v>
      </c>
    </row>
    <row r="409" spans="2:3">
      <c r="B409" s="1" t="s">
        <v>1873</v>
      </c>
    </row>
    <row r="410" spans="2:3">
      <c r="B410" s="1" t="s">
        <v>2054</v>
      </c>
    </row>
    <row r="413" spans="2:3" ht="14.5">
      <c r="B413" s="37" t="s">
        <v>2055</v>
      </c>
      <c r="C413" s="39"/>
    </row>
    <row r="414" spans="2:3" ht="14.5">
      <c r="B414" s="37" t="s">
        <v>2056</v>
      </c>
      <c r="C414" s="40" t="s">
        <v>2057</v>
      </c>
    </row>
    <row r="415" spans="2:3" ht="14.5">
      <c r="B415" s="16" t="s">
        <v>2058</v>
      </c>
      <c r="C415" s="17">
        <v>0</v>
      </c>
    </row>
    <row r="416" spans="2:3" ht="14.5">
      <c r="B416" s="16" t="s">
        <v>2060</v>
      </c>
      <c r="C416" s="17">
        <v>0</v>
      </c>
    </row>
    <row r="417" spans="2:7" ht="14.5">
      <c r="B417" s="16" t="s">
        <v>2061</v>
      </c>
      <c r="C417" s="17">
        <v>0</v>
      </c>
    </row>
    <row r="418" spans="2:7" ht="14.5">
      <c r="B418" s="16" t="s">
        <v>2062</v>
      </c>
      <c r="C418" s="17">
        <v>0</v>
      </c>
    </row>
    <row r="419" spans="2:7" ht="14.5">
      <c r="B419" s="16" t="s">
        <v>2063</v>
      </c>
      <c r="C419" s="17">
        <v>168762.32175</v>
      </c>
    </row>
    <row r="420" spans="2:7" ht="14.5">
      <c r="B420" s="16" t="s">
        <v>2064</v>
      </c>
      <c r="C420" s="17">
        <v>209901.41701</v>
      </c>
    </row>
    <row r="421" spans="2:7" ht="14.5">
      <c r="B421" s="37" t="s">
        <v>2065</v>
      </c>
      <c r="C421" s="39">
        <v>378663.73875999998</v>
      </c>
    </row>
    <row r="423" spans="2:7" ht="14.5">
      <c r="B423" s="16" t="s">
        <v>1882</v>
      </c>
      <c r="C423" s="17"/>
      <c r="D423" s="16"/>
    </row>
    <row r="424" spans="2:7" ht="29">
      <c r="B424" s="19" t="s">
        <v>1883</v>
      </c>
      <c r="C424" s="18" t="s">
        <v>1884</v>
      </c>
      <c r="D424" s="19" t="s">
        <v>1885</v>
      </c>
    </row>
    <row r="425" spans="2:7" ht="14.5">
      <c r="B425" s="16" t="s">
        <v>1859</v>
      </c>
      <c r="C425" s="17" t="s">
        <v>1859</v>
      </c>
      <c r="D425" s="16" t="s">
        <v>1859</v>
      </c>
    </row>
    <row r="427" spans="2:7" ht="13">
      <c r="B427" s="2" t="s">
        <v>1886</v>
      </c>
      <c r="C427" s="43">
        <v>45777</v>
      </c>
    </row>
    <row r="428" spans="2:7" ht="13">
      <c r="B428" s="20" t="s">
        <v>1887</v>
      </c>
      <c r="C428" s="24" t="s">
        <v>1888</v>
      </c>
      <c r="D428" s="20" t="s">
        <v>1889</v>
      </c>
      <c r="E428" s="20" t="s">
        <v>1890</v>
      </c>
      <c r="F428" s="25" t="s">
        <v>1891</v>
      </c>
      <c r="G428" s="14"/>
    </row>
    <row r="429" spans="2:7">
      <c r="B429" s="22" t="s">
        <v>3429</v>
      </c>
      <c r="C429" s="26">
        <v>-1001000</v>
      </c>
      <c r="D429" s="22">
        <v>435.3</v>
      </c>
      <c r="E429" s="22">
        <v>423.25</v>
      </c>
      <c r="F429" s="23">
        <f>C421</f>
        <v>378663.73875999998</v>
      </c>
    </row>
    <row r="430" spans="2:7">
      <c r="B430" s="22" t="s">
        <v>3430</v>
      </c>
      <c r="C430" s="26">
        <v>-115875</v>
      </c>
      <c r="D430" s="22">
        <v>5652.77</v>
      </c>
      <c r="E430" s="22">
        <v>5491</v>
      </c>
      <c r="F430" s="44"/>
    </row>
    <row r="431" spans="2:7">
      <c r="B431" s="22" t="s">
        <v>3431</v>
      </c>
      <c r="C431" s="26">
        <v>-77700</v>
      </c>
      <c r="D431" s="22">
        <v>2039.84</v>
      </c>
      <c r="E431" s="22">
        <v>1891.5</v>
      </c>
      <c r="F431" s="44"/>
    </row>
    <row r="432" spans="2:7">
      <c r="B432" s="22" t="s">
        <v>3602</v>
      </c>
      <c r="C432" s="26">
        <v>-868750</v>
      </c>
      <c r="D432" s="22">
        <v>935.28</v>
      </c>
      <c r="E432" s="22">
        <v>902.05</v>
      </c>
      <c r="F432" s="44"/>
    </row>
    <row r="433" spans="2:6">
      <c r="B433" s="22" t="s">
        <v>3603</v>
      </c>
      <c r="C433" s="26">
        <v>-180600</v>
      </c>
      <c r="D433" s="22">
        <v>2460.65</v>
      </c>
      <c r="E433" s="22">
        <v>2308.1999999999998</v>
      </c>
      <c r="F433" s="44"/>
    </row>
    <row r="434" spans="2:6">
      <c r="B434" s="22" t="s">
        <v>3604</v>
      </c>
      <c r="C434" s="26">
        <v>-539250</v>
      </c>
      <c r="D434" s="22">
        <v>959.03</v>
      </c>
      <c r="E434" s="22">
        <v>901.75</v>
      </c>
      <c r="F434" s="44"/>
    </row>
    <row r="435" spans="2:6">
      <c r="B435" s="22" t="s">
        <v>3357</v>
      </c>
      <c r="C435" s="26">
        <v>-36800</v>
      </c>
      <c r="D435" s="22">
        <v>1244.92</v>
      </c>
      <c r="E435" s="22">
        <v>1221</v>
      </c>
      <c r="F435" s="44"/>
    </row>
    <row r="436" spans="2:6">
      <c r="B436" s="22" t="s">
        <v>3605</v>
      </c>
      <c r="C436" s="26">
        <v>-3901500</v>
      </c>
      <c r="D436" s="22">
        <v>205.55</v>
      </c>
      <c r="E436" s="22">
        <v>197.27</v>
      </c>
      <c r="F436" s="44"/>
    </row>
    <row r="437" spans="2:6">
      <c r="B437" s="22" t="s">
        <v>3606</v>
      </c>
      <c r="C437" s="26">
        <v>-1752400</v>
      </c>
      <c r="D437" s="22">
        <v>272.76</v>
      </c>
      <c r="E437" s="22">
        <v>264.39999999999998</v>
      </c>
      <c r="F437" s="44"/>
    </row>
    <row r="438" spans="2:6">
      <c r="B438" s="22" t="s">
        <v>3358</v>
      </c>
      <c r="C438" s="26">
        <v>-362700</v>
      </c>
      <c r="D438" s="22">
        <v>544.88</v>
      </c>
      <c r="E438" s="22">
        <v>542.25</v>
      </c>
      <c r="F438" s="44"/>
    </row>
    <row r="439" spans="2:6">
      <c r="B439" s="22" t="s">
        <v>3607</v>
      </c>
      <c r="C439" s="26">
        <v>-283850</v>
      </c>
      <c r="D439" s="22">
        <v>1615.13</v>
      </c>
      <c r="E439" s="22">
        <v>1625.9</v>
      </c>
      <c r="F439" s="44"/>
    </row>
    <row r="440" spans="2:6">
      <c r="B440" s="22" t="s">
        <v>3608</v>
      </c>
      <c r="C440" s="26">
        <v>-19750</v>
      </c>
      <c r="D440" s="22">
        <v>7020.56</v>
      </c>
      <c r="E440" s="22">
        <v>7012.5</v>
      </c>
      <c r="F440" s="44"/>
    </row>
    <row r="441" spans="2:6">
      <c r="B441" s="22" t="s">
        <v>3609</v>
      </c>
      <c r="C441" s="26">
        <v>-142800</v>
      </c>
      <c r="D441" s="22">
        <v>460.47</v>
      </c>
      <c r="E441" s="22">
        <v>471.15</v>
      </c>
      <c r="F441" s="44"/>
    </row>
    <row r="442" spans="2:6">
      <c r="B442" s="22" t="s">
        <v>3610</v>
      </c>
      <c r="C442" s="26">
        <v>-21653</v>
      </c>
      <c r="D442" s="22">
        <v>1403.98</v>
      </c>
      <c r="E442" s="22">
        <v>1351.7</v>
      </c>
      <c r="F442" s="44"/>
    </row>
    <row r="443" spans="2:6">
      <c r="B443" s="22" t="s">
        <v>3359</v>
      </c>
      <c r="C443" s="26">
        <v>-827750</v>
      </c>
      <c r="D443" s="22">
        <v>1202.46</v>
      </c>
      <c r="E443" s="22">
        <v>1233.3</v>
      </c>
      <c r="F443" s="44"/>
    </row>
    <row r="444" spans="2:6">
      <c r="B444" s="22" t="s">
        <v>3256</v>
      </c>
      <c r="C444" s="26">
        <v>-1286250</v>
      </c>
      <c r="D444" s="22">
        <v>1203.3</v>
      </c>
      <c r="E444" s="22">
        <v>1190.7</v>
      </c>
      <c r="F444" s="44"/>
    </row>
    <row r="445" spans="2:6">
      <c r="B445" s="22" t="s">
        <v>3257</v>
      </c>
      <c r="C445" s="26">
        <v>-43125</v>
      </c>
      <c r="D445" s="22">
        <v>8130.77</v>
      </c>
      <c r="E445" s="22">
        <v>8066</v>
      </c>
      <c r="F445" s="44"/>
    </row>
    <row r="446" spans="2:6">
      <c r="B446" s="22" t="s">
        <v>3432</v>
      </c>
      <c r="C446" s="26">
        <v>-3750</v>
      </c>
      <c r="D446" s="22">
        <v>8973.7999999999993</v>
      </c>
      <c r="E446" s="22">
        <v>8663</v>
      </c>
      <c r="F446" s="44"/>
    </row>
    <row r="447" spans="2:6">
      <c r="B447" s="22" t="s">
        <v>3611</v>
      </c>
      <c r="C447" s="26">
        <v>-2623600</v>
      </c>
      <c r="D447" s="22">
        <v>169.74</v>
      </c>
      <c r="E447" s="22">
        <v>166.41</v>
      </c>
      <c r="F447" s="44"/>
    </row>
    <row r="448" spans="2:6">
      <c r="B448" s="22" t="s">
        <v>995</v>
      </c>
      <c r="C448" s="26">
        <v>-2957175</v>
      </c>
      <c r="D448" s="22">
        <v>252.16</v>
      </c>
      <c r="E448" s="22">
        <v>250.48</v>
      </c>
      <c r="F448" s="44"/>
    </row>
    <row r="449" spans="2:6">
      <c r="B449" s="22" t="s">
        <v>996</v>
      </c>
      <c r="C449" s="26">
        <v>-1283450</v>
      </c>
      <c r="D449" s="22">
        <v>119.46</v>
      </c>
      <c r="E449" s="22">
        <v>115.65</v>
      </c>
      <c r="F449" s="44"/>
    </row>
    <row r="450" spans="2:6">
      <c r="B450" s="22" t="s">
        <v>3612</v>
      </c>
      <c r="C450" s="26">
        <v>-199500</v>
      </c>
      <c r="D450" s="22">
        <v>307.08</v>
      </c>
      <c r="E450" s="22">
        <v>317.14999999999998</v>
      </c>
      <c r="F450" s="44"/>
    </row>
    <row r="451" spans="2:6">
      <c r="B451" s="22" t="s">
        <v>3613</v>
      </c>
      <c r="C451" s="26">
        <v>-1100100</v>
      </c>
      <c r="D451" s="22">
        <v>303</v>
      </c>
      <c r="E451" s="22">
        <v>315.35000000000002</v>
      </c>
      <c r="F451" s="44"/>
    </row>
    <row r="452" spans="2:6">
      <c r="B452" s="22" t="s">
        <v>3614</v>
      </c>
      <c r="C452" s="26">
        <v>-4297125</v>
      </c>
      <c r="D452" s="22">
        <v>230.62</v>
      </c>
      <c r="E452" s="22">
        <v>227.81</v>
      </c>
      <c r="F452" s="44"/>
    </row>
    <row r="453" spans="2:6">
      <c r="B453" s="22" t="s">
        <v>3615</v>
      </c>
      <c r="C453" s="26">
        <v>-3870000</v>
      </c>
      <c r="D453" s="22">
        <v>304.77</v>
      </c>
      <c r="E453" s="22">
        <v>311.7</v>
      </c>
      <c r="F453" s="44"/>
    </row>
    <row r="454" spans="2:6">
      <c r="B454" s="22" t="s">
        <v>3616</v>
      </c>
      <c r="C454" s="26">
        <v>-14725</v>
      </c>
      <c r="D454" s="22">
        <v>1842.05</v>
      </c>
      <c r="E454" s="22">
        <v>1878.7</v>
      </c>
      <c r="F454" s="44"/>
    </row>
    <row r="455" spans="2:6">
      <c r="B455" s="22" t="s">
        <v>3360</v>
      </c>
      <c r="C455" s="26">
        <v>-1829225</v>
      </c>
      <c r="D455" s="22">
        <v>1864.39</v>
      </c>
      <c r="E455" s="22">
        <v>1868.8</v>
      </c>
      <c r="F455" s="44"/>
    </row>
    <row r="456" spans="2:6">
      <c r="B456" s="22" t="s">
        <v>3617</v>
      </c>
      <c r="C456" s="26">
        <v>-72500</v>
      </c>
      <c r="D456" s="22">
        <v>331.04</v>
      </c>
      <c r="E456" s="22">
        <v>322.60000000000002</v>
      </c>
      <c r="F456" s="44"/>
    </row>
    <row r="457" spans="2:6">
      <c r="B457" s="22" t="s">
        <v>3618</v>
      </c>
      <c r="C457" s="26">
        <v>-526000</v>
      </c>
      <c r="D457" s="22">
        <v>392.52</v>
      </c>
      <c r="E457" s="22">
        <v>391.6</v>
      </c>
      <c r="F457" s="44"/>
    </row>
    <row r="458" spans="2:6">
      <c r="B458" s="22" t="s">
        <v>3619</v>
      </c>
      <c r="C458" s="26">
        <v>-8025</v>
      </c>
      <c r="D458" s="22">
        <v>28246.71</v>
      </c>
      <c r="E458" s="22">
        <v>29550</v>
      </c>
      <c r="F458" s="44"/>
    </row>
    <row r="459" spans="2:6">
      <c r="B459" s="22" t="s">
        <v>3620</v>
      </c>
      <c r="C459" s="26">
        <v>-111000</v>
      </c>
      <c r="D459" s="22">
        <v>5489.15</v>
      </c>
      <c r="E459" s="22">
        <v>5467.6</v>
      </c>
      <c r="F459" s="44"/>
    </row>
    <row r="460" spans="2:6">
      <c r="B460" s="22" t="s">
        <v>997</v>
      </c>
      <c r="C460" s="26">
        <v>-6500250</v>
      </c>
      <c r="D460" s="22">
        <v>99.45</v>
      </c>
      <c r="E460" s="22">
        <v>97.64</v>
      </c>
      <c r="F460" s="44"/>
    </row>
    <row r="461" spans="2:6">
      <c r="B461" s="22" t="s">
        <v>3621</v>
      </c>
      <c r="C461" s="26">
        <v>-976950</v>
      </c>
      <c r="D461" s="22">
        <v>161.44</v>
      </c>
      <c r="E461" s="22">
        <v>159.69</v>
      </c>
      <c r="F461" s="44"/>
    </row>
    <row r="462" spans="2:6">
      <c r="B462" s="22" t="s">
        <v>3622</v>
      </c>
      <c r="C462" s="26">
        <v>-304500</v>
      </c>
      <c r="D462" s="22">
        <v>644.9</v>
      </c>
      <c r="E462" s="22">
        <v>628.75</v>
      </c>
      <c r="F462" s="44"/>
    </row>
    <row r="463" spans="2:6">
      <c r="B463" s="22" t="s">
        <v>3258</v>
      </c>
      <c r="C463" s="26">
        <v>-61100</v>
      </c>
      <c r="D463" s="22">
        <v>1563.5</v>
      </c>
      <c r="E463" s="22">
        <v>1557.6</v>
      </c>
      <c r="F463" s="44"/>
    </row>
    <row r="464" spans="2:6">
      <c r="B464" s="22" t="s">
        <v>3623</v>
      </c>
      <c r="C464" s="26">
        <v>-7350</v>
      </c>
      <c r="D464" s="22">
        <v>400.76</v>
      </c>
      <c r="E464" s="22">
        <v>389.15</v>
      </c>
      <c r="F464" s="44"/>
    </row>
    <row r="465" spans="2:6">
      <c r="B465" s="22" t="s">
        <v>3624</v>
      </c>
      <c r="C465" s="26">
        <v>-71400</v>
      </c>
      <c r="D465" s="22">
        <v>6912.11</v>
      </c>
      <c r="E465" s="22">
        <v>7319</v>
      </c>
      <c r="F465" s="44"/>
    </row>
    <row r="466" spans="2:6">
      <c r="B466" s="22" t="s">
        <v>3625</v>
      </c>
      <c r="C466" s="26">
        <v>-664000</v>
      </c>
      <c r="D466" s="22">
        <v>713.91</v>
      </c>
      <c r="E466" s="22">
        <v>676.7</v>
      </c>
      <c r="F466" s="44"/>
    </row>
    <row r="467" spans="2:6">
      <c r="B467" s="22" t="s">
        <v>3626</v>
      </c>
      <c r="C467" s="26">
        <v>-3591000</v>
      </c>
      <c r="D467" s="22">
        <v>347.73</v>
      </c>
      <c r="E467" s="22">
        <v>338.45</v>
      </c>
      <c r="F467" s="44"/>
    </row>
    <row r="468" spans="2:6">
      <c r="B468" s="22" t="s">
        <v>3627</v>
      </c>
      <c r="C468" s="26">
        <v>-83700</v>
      </c>
      <c r="D468" s="22">
        <v>2929.97</v>
      </c>
      <c r="E468" s="22">
        <v>2902.4</v>
      </c>
      <c r="F468" s="44"/>
    </row>
    <row r="469" spans="2:6">
      <c r="B469" s="22" t="s">
        <v>3628</v>
      </c>
      <c r="C469" s="26">
        <v>-2700</v>
      </c>
      <c r="D469" s="22">
        <v>1235.24</v>
      </c>
      <c r="E469" s="22">
        <v>1192.9000000000001</v>
      </c>
      <c r="F469" s="44"/>
    </row>
    <row r="470" spans="2:6">
      <c r="B470" s="22" t="s">
        <v>3629</v>
      </c>
      <c r="C470" s="26">
        <v>-492500</v>
      </c>
      <c r="D470" s="22">
        <v>489</v>
      </c>
      <c r="E470" s="22">
        <v>488.5</v>
      </c>
      <c r="F470" s="44"/>
    </row>
    <row r="471" spans="2:6">
      <c r="B471" s="22" t="s">
        <v>3630</v>
      </c>
      <c r="C471" s="26">
        <v>-139700</v>
      </c>
      <c r="D471" s="22">
        <v>1943.93</v>
      </c>
      <c r="E471" s="22">
        <v>1949.5</v>
      </c>
      <c r="F471" s="44"/>
    </row>
    <row r="472" spans="2:6">
      <c r="B472" s="22" t="s">
        <v>3631</v>
      </c>
      <c r="C472" s="26">
        <v>-126400</v>
      </c>
      <c r="D472" s="22">
        <v>5964.25</v>
      </c>
      <c r="E472" s="22">
        <v>6113</v>
      </c>
      <c r="F472" s="44"/>
    </row>
    <row r="473" spans="2:6">
      <c r="B473" s="22" t="s">
        <v>3632</v>
      </c>
      <c r="C473" s="26">
        <v>-6600</v>
      </c>
      <c r="D473" s="22">
        <v>660.51</v>
      </c>
      <c r="E473" s="22">
        <v>679.95</v>
      </c>
      <c r="F473" s="44"/>
    </row>
    <row r="474" spans="2:6">
      <c r="B474" s="22" t="s">
        <v>3433</v>
      </c>
      <c r="C474" s="26">
        <v>-1032900</v>
      </c>
      <c r="D474" s="22">
        <v>682.13</v>
      </c>
      <c r="E474" s="22">
        <v>676.75</v>
      </c>
      <c r="F474" s="44"/>
    </row>
    <row r="475" spans="2:6">
      <c r="B475" s="22" t="s">
        <v>3633</v>
      </c>
      <c r="C475" s="26">
        <v>-8050</v>
      </c>
      <c r="D475" s="22">
        <v>5586.72</v>
      </c>
      <c r="E475" s="22">
        <v>5595</v>
      </c>
      <c r="F475" s="44"/>
    </row>
    <row r="476" spans="2:6">
      <c r="B476" s="22" t="s">
        <v>3634</v>
      </c>
      <c r="C476" s="26">
        <v>-9000</v>
      </c>
      <c r="D476" s="22">
        <v>3378.02</v>
      </c>
      <c r="E476" s="22">
        <v>3267.4</v>
      </c>
      <c r="F476" s="44"/>
    </row>
    <row r="477" spans="2:6">
      <c r="B477" s="22" t="s">
        <v>3259</v>
      </c>
      <c r="C477" s="26">
        <v>-12600</v>
      </c>
      <c r="D477" s="22">
        <v>373.56</v>
      </c>
      <c r="E477" s="22">
        <v>351.85</v>
      </c>
      <c r="F477" s="44"/>
    </row>
    <row r="478" spans="2:6">
      <c r="B478" s="22" t="s">
        <v>3635</v>
      </c>
      <c r="C478" s="26">
        <v>-920000</v>
      </c>
      <c r="D478" s="22">
        <v>203.78</v>
      </c>
      <c r="E478" s="22">
        <v>197.41</v>
      </c>
      <c r="F478" s="44"/>
    </row>
    <row r="479" spans="2:6">
      <c r="B479" s="22" t="s">
        <v>3636</v>
      </c>
      <c r="C479" s="26">
        <v>-7050</v>
      </c>
      <c r="D479" s="22">
        <v>192.79</v>
      </c>
      <c r="E479" s="22">
        <v>190.38</v>
      </c>
      <c r="F479" s="44"/>
    </row>
    <row r="480" spans="2:6">
      <c r="B480" s="22" t="s">
        <v>3637</v>
      </c>
      <c r="C480" s="26">
        <v>-301600</v>
      </c>
      <c r="D480" s="22">
        <v>1411.38</v>
      </c>
      <c r="E480" s="22">
        <v>1387</v>
      </c>
      <c r="F480" s="44"/>
    </row>
    <row r="481" spans="2:6">
      <c r="B481" s="22" t="s">
        <v>998</v>
      </c>
      <c r="C481" s="26">
        <v>-663750</v>
      </c>
      <c r="D481" s="22">
        <v>87.69</v>
      </c>
      <c r="E481" s="22">
        <v>87.61</v>
      </c>
      <c r="F481" s="44"/>
    </row>
    <row r="482" spans="2:6">
      <c r="B482" s="22" t="s">
        <v>3638</v>
      </c>
      <c r="C482" s="26">
        <v>-448500</v>
      </c>
      <c r="D482" s="22">
        <v>1243.26</v>
      </c>
      <c r="E482" s="22">
        <v>1262.8</v>
      </c>
      <c r="F482" s="44"/>
    </row>
    <row r="483" spans="2:6">
      <c r="B483" s="22" t="s">
        <v>3639</v>
      </c>
      <c r="C483" s="26">
        <v>-453375</v>
      </c>
      <c r="D483" s="22">
        <v>2070.11</v>
      </c>
      <c r="E483" s="22">
        <v>2165</v>
      </c>
      <c r="F483" s="44"/>
    </row>
    <row r="484" spans="2:6">
      <c r="B484" s="22" t="s">
        <v>3640</v>
      </c>
      <c r="C484" s="26">
        <v>-432000</v>
      </c>
      <c r="D484" s="22">
        <v>483.55</v>
      </c>
      <c r="E484" s="22">
        <v>456.45</v>
      </c>
      <c r="F484" s="44"/>
    </row>
    <row r="485" spans="2:6">
      <c r="B485" s="22" t="s">
        <v>3435</v>
      </c>
      <c r="C485" s="26">
        <v>-570750</v>
      </c>
      <c r="D485" s="22">
        <v>2757.74</v>
      </c>
      <c r="E485" s="22">
        <v>2749.7</v>
      </c>
      <c r="F485" s="44"/>
    </row>
    <row r="486" spans="2:6">
      <c r="B486" s="22" t="s">
        <v>3641</v>
      </c>
      <c r="C486" s="26">
        <v>-62500</v>
      </c>
      <c r="D486" s="22">
        <v>1594.77</v>
      </c>
      <c r="E486" s="22">
        <v>1599.4</v>
      </c>
      <c r="F486" s="44"/>
    </row>
    <row r="487" spans="2:6">
      <c r="B487" s="22" t="s">
        <v>3642</v>
      </c>
      <c r="C487" s="26">
        <v>-112000</v>
      </c>
      <c r="D487" s="22">
        <v>1566.72</v>
      </c>
      <c r="E487" s="22">
        <v>1573.3</v>
      </c>
      <c r="F487" s="44"/>
    </row>
    <row r="488" spans="2:6">
      <c r="B488" s="22" t="s">
        <v>3643</v>
      </c>
      <c r="C488" s="26">
        <v>-32400</v>
      </c>
      <c r="D488" s="22">
        <v>4424.74</v>
      </c>
      <c r="E488" s="22">
        <v>4395.8999999999996</v>
      </c>
      <c r="F488" s="44"/>
    </row>
    <row r="489" spans="2:6">
      <c r="B489" s="22" t="s">
        <v>3362</v>
      </c>
      <c r="C489" s="26">
        <v>-2662550</v>
      </c>
      <c r="D489" s="22">
        <v>1953.22</v>
      </c>
      <c r="E489" s="22">
        <v>1934</v>
      </c>
      <c r="F489" s="44"/>
    </row>
    <row r="490" spans="2:6">
      <c r="B490" s="22" t="s">
        <v>3644</v>
      </c>
      <c r="C490" s="26">
        <v>-19200</v>
      </c>
      <c r="D490" s="22">
        <v>3884.45</v>
      </c>
      <c r="E490" s="22">
        <v>3836.2</v>
      </c>
      <c r="F490" s="44"/>
    </row>
    <row r="491" spans="2:6">
      <c r="B491" s="22" t="s">
        <v>3645</v>
      </c>
      <c r="C491" s="26">
        <v>-116200</v>
      </c>
      <c r="D491" s="22">
        <v>86.63</v>
      </c>
      <c r="E491" s="22">
        <v>79.63</v>
      </c>
      <c r="F491" s="44"/>
    </row>
    <row r="492" spans="2:6">
      <c r="B492" s="22" t="s">
        <v>3646</v>
      </c>
      <c r="C492" s="26">
        <v>-14000</v>
      </c>
      <c r="D492" s="22">
        <v>637.19000000000005</v>
      </c>
      <c r="E492" s="22">
        <v>629.70000000000005</v>
      </c>
      <c r="F492" s="44"/>
    </row>
    <row r="493" spans="2:6">
      <c r="B493" s="22" t="s">
        <v>3436</v>
      </c>
      <c r="C493" s="26">
        <v>-418600</v>
      </c>
      <c r="D493" s="22">
        <v>626.57000000000005</v>
      </c>
      <c r="E493" s="22">
        <v>626.25</v>
      </c>
      <c r="F493" s="44"/>
    </row>
    <row r="494" spans="2:6">
      <c r="B494" s="22" t="s">
        <v>3647</v>
      </c>
      <c r="C494" s="26">
        <v>-467250</v>
      </c>
      <c r="D494" s="22">
        <v>4337.91</v>
      </c>
      <c r="E494" s="22">
        <v>4504.3</v>
      </c>
      <c r="F494" s="44"/>
    </row>
    <row r="495" spans="2:6">
      <c r="B495" s="22" t="s">
        <v>3648</v>
      </c>
      <c r="C495" s="26">
        <v>-1947750</v>
      </c>
      <c r="D495" s="22">
        <v>222.92</v>
      </c>
      <c r="E495" s="22">
        <v>213.92</v>
      </c>
      <c r="F495" s="44"/>
    </row>
    <row r="496" spans="2:6">
      <c r="B496" s="22" t="s">
        <v>3649</v>
      </c>
      <c r="C496" s="26">
        <v>-988200</v>
      </c>
      <c r="D496" s="22">
        <v>390.09</v>
      </c>
      <c r="E496" s="22">
        <v>379.5</v>
      </c>
      <c r="F496" s="44"/>
    </row>
    <row r="497" spans="2:6">
      <c r="B497" s="22" t="s">
        <v>3363</v>
      </c>
      <c r="C497" s="26">
        <v>-117300</v>
      </c>
      <c r="D497" s="22">
        <v>2343.96</v>
      </c>
      <c r="E497" s="22">
        <v>2351</v>
      </c>
      <c r="F497" s="44"/>
    </row>
    <row r="498" spans="2:6">
      <c r="B498" s="22" t="s">
        <v>3650</v>
      </c>
      <c r="C498" s="26">
        <v>-191575</v>
      </c>
      <c r="D498" s="22">
        <v>231.77</v>
      </c>
      <c r="E498" s="22">
        <v>224.54</v>
      </c>
      <c r="F498" s="44"/>
    </row>
    <row r="499" spans="2:6">
      <c r="B499" s="22" t="s">
        <v>3260</v>
      </c>
      <c r="C499" s="26">
        <v>-2842000</v>
      </c>
      <c r="D499" s="22">
        <v>1418.03</v>
      </c>
      <c r="E499" s="22">
        <v>1433.4</v>
      </c>
      <c r="F499" s="44"/>
    </row>
    <row r="500" spans="2:6">
      <c r="B500" s="22" t="s">
        <v>3651</v>
      </c>
      <c r="C500" s="26">
        <v>-54750</v>
      </c>
      <c r="D500" s="22">
        <v>1871.17</v>
      </c>
      <c r="E500" s="22">
        <v>1884.4</v>
      </c>
      <c r="F500" s="44"/>
    </row>
    <row r="501" spans="2:6">
      <c r="B501" s="22" t="s">
        <v>3652</v>
      </c>
      <c r="C501" s="26">
        <v>-920250</v>
      </c>
      <c r="D501" s="22">
        <v>606.85</v>
      </c>
      <c r="E501" s="22">
        <v>616.65</v>
      </c>
      <c r="F501" s="44"/>
    </row>
    <row r="502" spans="2:6">
      <c r="B502" s="22" t="s">
        <v>3653</v>
      </c>
      <c r="C502" s="26">
        <v>-8572500</v>
      </c>
      <c r="D502" s="22">
        <v>66.42</v>
      </c>
      <c r="E502" s="22">
        <v>65.12</v>
      </c>
      <c r="F502" s="44"/>
    </row>
    <row r="503" spans="2:6">
      <c r="B503" s="22" t="s">
        <v>3437</v>
      </c>
      <c r="C503" s="26">
        <v>-102000</v>
      </c>
      <c r="D503" s="22">
        <v>790.19</v>
      </c>
      <c r="E503" s="22">
        <v>791.35</v>
      </c>
      <c r="F503" s="44"/>
    </row>
    <row r="504" spans="2:6">
      <c r="B504" s="22" t="s">
        <v>3654</v>
      </c>
      <c r="C504" s="26">
        <v>-160875</v>
      </c>
      <c r="D504" s="22">
        <v>137.28</v>
      </c>
      <c r="E504" s="22">
        <v>139.19</v>
      </c>
      <c r="F504" s="44"/>
    </row>
    <row r="505" spans="2:6">
      <c r="B505" s="22" t="s">
        <v>3655</v>
      </c>
      <c r="C505" s="26">
        <v>-5581875</v>
      </c>
      <c r="D505" s="22">
        <v>138.82</v>
      </c>
      <c r="E505" s="22">
        <v>138.44999999999999</v>
      </c>
      <c r="F505" s="44"/>
    </row>
    <row r="506" spans="2:6">
      <c r="B506" s="22" t="s">
        <v>3656</v>
      </c>
      <c r="C506" s="26">
        <v>-1041250</v>
      </c>
      <c r="D506" s="22">
        <v>780.18</v>
      </c>
      <c r="E506" s="22">
        <v>753.65</v>
      </c>
      <c r="F506" s="44"/>
    </row>
    <row r="507" spans="2:6">
      <c r="B507" s="22" t="s">
        <v>3261</v>
      </c>
      <c r="C507" s="26">
        <v>-1001300</v>
      </c>
      <c r="D507" s="22">
        <v>406.58</v>
      </c>
      <c r="E507" s="22">
        <v>408</v>
      </c>
      <c r="F507" s="44"/>
    </row>
    <row r="508" spans="2:6">
      <c r="B508" s="22" t="s">
        <v>3262</v>
      </c>
      <c r="C508" s="26">
        <v>-101000</v>
      </c>
      <c r="D508" s="22">
        <v>794.35</v>
      </c>
      <c r="E508" s="22">
        <v>838.3</v>
      </c>
      <c r="F508" s="44"/>
    </row>
    <row r="509" spans="2:6">
      <c r="B509" s="22" t="s">
        <v>3657</v>
      </c>
      <c r="C509" s="26">
        <v>-19800</v>
      </c>
      <c r="D509" s="22">
        <v>7061.45</v>
      </c>
      <c r="E509" s="22">
        <v>7102.5</v>
      </c>
      <c r="F509" s="44"/>
    </row>
    <row r="510" spans="2:6">
      <c r="B510" s="22" t="s">
        <v>3658</v>
      </c>
      <c r="C510" s="26">
        <v>-11200</v>
      </c>
      <c r="D510" s="22">
        <v>1464.4</v>
      </c>
      <c r="E510" s="22">
        <v>1493.6</v>
      </c>
      <c r="F510" s="44"/>
    </row>
    <row r="511" spans="2:6">
      <c r="B511" s="22" t="s">
        <v>3364</v>
      </c>
      <c r="C511" s="26">
        <v>-1649600</v>
      </c>
      <c r="D511" s="22">
        <v>1464.63</v>
      </c>
      <c r="E511" s="22">
        <v>1504.6</v>
      </c>
      <c r="F511" s="44"/>
    </row>
    <row r="512" spans="2:6">
      <c r="B512" s="22" t="s">
        <v>3368</v>
      </c>
      <c r="C512" s="26">
        <v>-25050</v>
      </c>
      <c r="D512" s="22">
        <v>5278.53</v>
      </c>
      <c r="E512" s="22">
        <v>5274</v>
      </c>
      <c r="F512" s="44"/>
    </row>
    <row r="513" spans="2:6">
      <c r="B513" s="22" t="s">
        <v>3659</v>
      </c>
      <c r="C513" s="26">
        <v>-5586250</v>
      </c>
      <c r="D513" s="22">
        <v>48.2</v>
      </c>
      <c r="E513" s="22">
        <v>45.74</v>
      </c>
      <c r="F513" s="44"/>
    </row>
    <row r="514" spans="2:6">
      <c r="B514" s="22" t="s">
        <v>3660</v>
      </c>
      <c r="C514" s="26">
        <v>-2729600</v>
      </c>
      <c r="D514" s="22">
        <v>431.02</v>
      </c>
      <c r="E514" s="22">
        <v>425.85</v>
      </c>
      <c r="F514" s="44"/>
    </row>
    <row r="515" spans="2:6">
      <c r="B515" s="22" t="s">
        <v>3661</v>
      </c>
      <c r="C515" s="26">
        <v>-3179200</v>
      </c>
      <c r="D515" s="22">
        <v>433.12</v>
      </c>
      <c r="E515" s="22">
        <v>426.3</v>
      </c>
      <c r="F515" s="44"/>
    </row>
    <row r="516" spans="2:6">
      <c r="B516" s="22" t="s">
        <v>3662</v>
      </c>
      <c r="C516" s="26">
        <v>-1250</v>
      </c>
      <c r="D516" s="22">
        <v>907.88</v>
      </c>
      <c r="E516" s="22">
        <v>906.65</v>
      </c>
      <c r="F516" s="44"/>
    </row>
    <row r="517" spans="2:6">
      <c r="B517" s="22" t="s">
        <v>3663</v>
      </c>
      <c r="C517" s="26">
        <v>-180000</v>
      </c>
      <c r="D517" s="22">
        <v>888.1</v>
      </c>
      <c r="E517" s="22">
        <v>900.65</v>
      </c>
      <c r="F517" s="44"/>
    </row>
    <row r="518" spans="2:6">
      <c r="B518" s="22" t="s">
        <v>999</v>
      </c>
      <c r="C518" s="26">
        <v>-727650</v>
      </c>
      <c r="D518" s="22">
        <v>250.95</v>
      </c>
      <c r="E518" s="22">
        <v>260.93</v>
      </c>
      <c r="F518" s="44"/>
    </row>
    <row r="519" spans="2:6">
      <c r="B519" s="22" t="s">
        <v>3664</v>
      </c>
      <c r="C519" s="26">
        <v>-1945500</v>
      </c>
      <c r="D519" s="22">
        <v>514.33000000000004</v>
      </c>
      <c r="E519" s="22">
        <v>481.35</v>
      </c>
      <c r="F519" s="44"/>
    </row>
    <row r="520" spans="2:6">
      <c r="B520" s="22" t="s">
        <v>3665</v>
      </c>
      <c r="C520" s="26">
        <v>-858600</v>
      </c>
      <c r="D520" s="22">
        <v>1026.48</v>
      </c>
      <c r="E520" s="22">
        <v>1035.2</v>
      </c>
      <c r="F520" s="44"/>
    </row>
    <row r="521" spans="2:6">
      <c r="B521" s="22" t="s">
        <v>3666</v>
      </c>
      <c r="C521" s="26">
        <v>-85000</v>
      </c>
      <c r="D521" s="22">
        <v>706.13</v>
      </c>
      <c r="E521" s="22">
        <v>717.7</v>
      </c>
      <c r="F521" s="44"/>
    </row>
    <row r="522" spans="2:6">
      <c r="B522" s="22" t="s">
        <v>3667</v>
      </c>
      <c r="C522" s="26">
        <v>-2250</v>
      </c>
      <c r="D522" s="22">
        <v>2911.23</v>
      </c>
      <c r="E522" s="22">
        <v>3066.6</v>
      </c>
      <c r="F522" s="44"/>
    </row>
    <row r="523" spans="2:6">
      <c r="B523" s="22" t="s">
        <v>3668</v>
      </c>
      <c r="C523" s="26">
        <v>-83200</v>
      </c>
      <c r="D523" s="22">
        <v>2213.83</v>
      </c>
      <c r="E523" s="22">
        <v>2215.5</v>
      </c>
      <c r="F523" s="44"/>
    </row>
    <row r="524" spans="2:6">
      <c r="B524" s="22" t="s">
        <v>3263</v>
      </c>
      <c r="C524" s="26">
        <v>-196050</v>
      </c>
      <c r="D524" s="22">
        <v>3276.53</v>
      </c>
      <c r="E524" s="22">
        <v>3349.7</v>
      </c>
      <c r="F524" s="44"/>
    </row>
    <row r="525" spans="2:6">
      <c r="B525" s="22" t="s">
        <v>3669</v>
      </c>
      <c r="C525" s="26">
        <v>-324700</v>
      </c>
      <c r="D525" s="22">
        <v>633.23</v>
      </c>
      <c r="E525" s="22">
        <v>606.20000000000005</v>
      </c>
      <c r="F525" s="44"/>
    </row>
    <row r="526" spans="2:6">
      <c r="B526" s="22" t="s">
        <v>3670</v>
      </c>
      <c r="C526" s="26">
        <v>-6000</v>
      </c>
      <c r="D526" s="22">
        <v>597.79</v>
      </c>
      <c r="E526" s="22">
        <v>606.04999999999995</v>
      </c>
      <c r="F526" s="44"/>
    </row>
    <row r="527" spans="2:6">
      <c r="B527" s="22" t="s">
        <v>3671</v>
      </c>
      <c r="C527" s="26">
        <v>-728000</v>
      </c>
      <c r="D527" s="22">
        <v>612.13</v>
      </c>
      <c r="E527" s="22">
        <v>602.5</v>
      </c>
      <c r="F527" s="44"/>
    </row>
    <row r="528" spans="2:6">
      <c r="B528" s="22" t="s">
        <v>1000</v>
      </c>
      <c r="C528" s="26">
        <v>-26450</v>
      </c>
      <c r="D528" s="22">
        <v>816.25</v>
      </c>
      <c r="E528" s="22">
        <v>799.85</v>
      </c>
      <c r="F528" s="44"/>
    </row>
    <row r="529" spans="2:6">
      <c r="B529" s="22" t="s">
        <v>3672</v>
      </c>
      <c r="C529" s="26">
        <v>-9775</v>
      </c>
      <c r="D529" s="22">
        <v>2078.31</v>
      </c>
      <c r="E529" s="22">
        <v>2104</v>
      </c>
      <c r="F529" s="44"/>
    </row>
    <row r="530" spans="2:6">
      <c r="B530" s="22" t="s">
        <v>3673</v>
      </c>
      <c r="C530" s="26">
        <v>-82400</v>
      </c>
      <c r="D530" s="22">
        <v>1319.66</v>
      </c>
      <c r="E530" s="22">
        <v>1351.5</v>
      </c>
      <c r="F530" s="44"/>
    </row>
    <row r="531" spans="2:6">
      <c r="B531" s="22" t="s">
        <v>3674</v>
      </c>
      <c r="C531" s="26">
        <v>-875</v>
      </c>
      <c r="D531" s="22">
        <v>2895.34</v>
      </c>
      <c r="E531" s="22">
        <v>2955.4</v>
      </c>
      <c r="F531" s="44"/>
    </row>
    <row r="532" spans="2:6">
      <c r="B532" s="22" t="s">
        <v>3438</v>
      </c>
      <c r="C532" s="26">
        <v>-189700</v>
      </c>
      <c r="D532" s="22">
        <v>2865.42</v>
      </c>
      <c r="E532" s="22">
        <v>2939.8</v>
      </c>
      <c r="F532" s="44"/>
    </row>
    <row r="533" spans="2:6">
      <c r="B533" s="22" t="s">
        <v>3675</v>
      </c>
      <c r="C533" s="26">
        <v>-2103000</v>
      </c>
      <c r="D533" s="22">
        <v>232.26</v>
      </c>
      <c r="E533" s="22">
        <v>231.28</v>
      </c>
      <c r="F533" s="44"/>
    </row>
    <row r="534" spans="2:6">
      <c r="B534" s="22" t="s">
        <v>3676</v>
      </c>
      <c r="C534" s="26">
        <v>-328800</v>
      </c>
      <c r="D534" s="22">
        <v>712.33</v>
      </c>
      <c r="E534" s="22">
        <v>713.25</v>
      </c>
      <c r="F534" s="44"/>
    </row>
    <row r="535" spans="2:6">
      <c r="B535" s="22" t="s">
        <v>3677</v>
      </c>
      <c r="C535" s="26">
        <v>-189600</v>
      </c>
      <c r="D535" s="22">
        <v>1244.03</v>
      </c>
      <c r="E535" s="22">
        <v>1308</v>
      </c>
      <c r="F535" s="44"/>
    </row>
    <row r="536" spans="2:6">
      <c r="B536" s="22" t="s">
        <v>3678</v>
      </c>
      <c r="C536" s="26">
        <v>-667800</v>
      </c>
      <c r="D536" s="22">
        <v>1113.8800000000001</v>
      </c>
      <c r="E536" s="22">
        <v>1104.2</v>
      </c>
      <c r="F536" s="44"/>
    </row>
    <row r="537" spans="2:6">
      <c r="B537" s="22" t="s">
        <v>3679</v>
      </c>
      <c r="C537" s="26">
        <v>-295075</v>
      </c>
      <c r="D537" s="22">
        <v>2442.65</v>
      </c>
      <c r="E537" s="22">
        <v>2481</v>
      </c>
      <c r="F537" s="44"/>
    </row>
    <row r="538" spans="2:6">
      <c r="B538" s="22" t="s">
        <v>3680</v>
      </c>
      <c r="C538" s="26">
        <v>-1285</v>
      </c>
      <c r="D538" s="22">
        <v>128251.78</v>
      </c>
      <c r="E538" s="22">
        <v>135230</v>
      </c>
      <c r="F538" s="44"/>
    </row>
    <row r="539" spans="2:6">
      <c r="B539" s="22" t="s">
        <v>3439</v>
      </c>
      <c r="C539" s="26">
        <v>-138700</v>
      </c>
      <c r="D539" s="22">
        <v>6017.88</v>
      </c>
      <c r="E539" s="22">
        <v>6157</v>
      </c>
      <c r="F539" s="44"/>
    </row>
    <row r="540" spans="2:6">
      <c r="B540" s="22" t="s">
        <v>3681</v>
      </c>
      <c r="C540" s="26">
        <v>-43725</v>
      </c>
      <c r="D540" s="22">
        <v>2216.46</v>
      </c>
      <c r="E540" s="22">
        <v>2175.4</v>
      </c>
      <c r="F540" s="44"/>
    </row>
    <row r="541" spans="2:6">
      <c r="B541" s="22" t="s">
        <v>3682</v>
      </c>
      <c r="C541" s="26">
        <v>-2403750</v>
      </c>
      <c r="D541" s="22">
        <v>162.41</v>
      </c>
      <c r="E541" s="22">
        <v>156.78</v>
      </c>
      <c r="F541" s="44"/>
    </row>
    <row r="542" spans="2:6">
      <c r="B542" s="22" t="s">
        <v>3683</v>
      </c>
      <c r="C542" s="26">
        <v>-32000</v>
      </c>
      <c r="D542" s="22">
        <v>2399.69</v>
      </c>
      <c r="E542" s="22">
        <v>2401.3000000000002</v>
      </c>
      <c r="F542" s="44"/>
    </row>
    <row r="543" spans="2:6">
      <c r="B543" s="22" t="s">
        <v>3684</v>
      </c>
      <c r="C543" s="26">
        <v>-275200</v>
      </c>
      <c r="D543" s="22">
        <v>89.57</v>
      </c>
      <c r="E543" s="22">
        <v>86.18</v>
      </c>
      <c r="F543" s="44"/>
    </row>
    <row r="544" spans="2:6">
      <c r="B544" s="22" t="s">
        <v>3685</v>
      </c>
      <c r="C544" s="26">
        <v>-7060500</v>
      </c>
      <c r="D544" s="22">
        <v>68.56</v>
      </c>
      <c r="E544" s="22">
        <v>64.88</v>
      </c>
      <c r="F544" s="44"/>
    </row>
    <row r="545" spans="2:6">
      <c r="B545" s="22" t="s">
        <v>3365</v>
      </c>
      <c r="C545" s="26">
        <v>-156000</v>
      </c>
      <c r="D545" s="22">
        <v>363.56</v>
      </c>
      <c r="E545" s="22">
        <v>356.3</v>
      </c>
      <c r="F545" s="44"/>
    </row>
    <row r="546" spans="2:6">
      <c r="B546" s="22" t="s">
        <v>1001</v>
      </c>
      <c r="C546" s="26">
        <v>-48125</v>
      </c>
      <c r="D546" s="22">
        <v>250.82</v>
      </c>
      <c r="E546" s="22">
        <v>246.37</v>
      </c>
      <c r="F546" s="44"/>
    </row>
    <row r="547" spans="2:6">
      <c r="B547" s="22" t="s">
        <v>1002</v>
      </c>
      <c r="C547" s="26">
        <v>-4188800</v>
      </c>
      <c r="D547" s="22">
        <v>249.54</v>
      </c>
      <c r="E547" s="22">
        <v>245.19</v>
      </c>
      <c r="F547" s="44"/>
    </row>
    <row r="548" spans="2:6">
      <c r="B548" s="22" t="s">
        <v>3686</v>
      </c>
      <c r="C548" s="26">
        <v>-838500</v>
      </c>
      <c r="D548" s="22">
        <v>403.07</v>
      </c>
      <c r="E548" s="22">
        <v>412.35</v>
      </c>
      <c r="F548" s="44"/>
    </row>
    <row r="549" spans="2:6">
      <c r="B549" s="22" t="s">
        <v>3687</v>
      </c>
      <c r="C549" s="26">
        <v>-177450</v>
      </c>
      <c r="D549" s="22">
        <v>879.25</v>
      </c>
      <c r="E549" s="22">
        <v>868.3</v>
      </c>
      <c r="F549" s="44"/>
    </row>
    <row r="550" spans="2:6">
      <c r="B550" s="22" t="s">
        <v>3688</v>
      </c>
      <c r="C550" s="26">
        <v>-44400</v>
      </c>
      <c r="D550" s="22">
        <v>1974.05</v>
      </c>
      <c r="E550" s="22">
        <v>1916.6</v>
      </c>
      <c r="F550" s="44"/>
    </row>
    <row r="551" spans="2:6">
      <c r="B551" s="22" t="s">
        <v>3689</v>
      </c>
      <c r="C551" s="26">
        <v>-190450</v>
      </c>
      <c r="D551" s="22">
        <v>1646.9</v>
      </c>
      <c r="E551" s="22">
        <v>1631.3</v>
      </c>
      <c r="F551" s="44"/>
    </row>
    <row r="552" spans="2:6">
      <c r="B552" s="22" t="s">
        <v>3690</v>
      </c>
      <c r="C552" s="26">
        <v>-1173000</v>
      </c>
      <c r="D552" s="22">
        <v>315.89</v>
      </c>
      <c r="E552" s="22">
        <v>314.35000000000002</v>
      </c>
      <c r="F552" s="44"/>
    </row>
    <row r="553" spans="2:6">
      <c r="B553" s="22" t="s">
        <v>3691</v>
      </c>
      <c r="C553" s="26">
        <v>-22750</v>
      </c>
      <c r="D553" s="22">
        <v>3678.32</v>
      </c>
      <c r="E553" s="22">
        <v>3648.9</v>
      </c>
      <c r="F553" s="44"/>
    </row>
    <row r="554" spans="2:6">
      <c r="B554" s="22" t="s">
        <v>3692</v>
      </c>
      <c r="C554" s="26">
        <v>-237750</v>
      </c>
      <c r="D554" s="22">
        <v>3052.68</v>
      </c>
      <c r="E554" s="22">
        <v>3042.4</v>
      </c>
      <c r="F554" s="44"/>
    </row>
    <row r="555" spans="2:6">
      <c r="B555" s="22" t="s">
        <v>3693</v>
      </c>
      <c r="C555" s="26">
        <v>-392250</v>
      </c>
      <c r="D555" s="22">
        <v>1024.71</v>
      </c>
      <c r="E555" s="22">
        <v>971.5</v>
      </c>
      <c r="F555" s="44"/>
    </row>
    <row r="556" spans="2:6">
      <c r="B556" s="22" t="s">
        <v>3440</v>
      </c>
      <c r="C556" s="26">
        <v>-124375</v>
      </c>
      <c r="D556" s="22">
        <v>5559.66</v>
      </c>
      <c r="E556" s="22">
        <v>5532.5</v>
      </c>
      <c r="F556" s="44"/>
    </row>
    <row r="557" spans="2:6">
      <c r="B557" s="22" t="s">
        <v>3694</v>
      </c>
      <c r="C557" s="26">
        <v>-1287000</v>
      </c>
      <c r="D557" s="22">
        <v>432.85</v>
      </c>
      <c r="E557" s="22">
        <v>408.85</v>
      </c>
      <c r="F557" s="44"/>
    </row>
    <row r="558" spans="2:6">
      <c r="B558" s="22" t="s">
        <v>3695</v>
      </c>
      <c r="C558" s="26">
        <v>-1800</v>
      </c>
      <c r="D558" s="22">
        <v>313.5</v>
      </c>
      <c r="E558" s="22">
        <v>309.8</v>
      </c>
      <c r="F558" s="44"/>
    </row>
    <row r="559" spans="2:6">
      <c r="B559" s="22" t="s">
        <v>3441</v>
      </c>
      <c r="C559" s="26">
        <v>-1969200</v>
      </c>
      <c r="D559" s="22">
        <v>311.33999999999997</v>
      </c>
      <c r="E559" s="22">
        <v>308.5</v>
      </c>
      <c r="F559" s="44"/>
    </row>
    <row r="560" spans="2:6">
      <c r="B560" s="22" t="s">
        <v>3696</v>
      </c>
      <c r="C560" s="26">
        <v>-67275</v>
      </c>
      <c r="D560" s="22">
        <v>1287.19</v>
      </c>
      <c r="E560" s="22">
        <v>1381.8</v>
      </c>
      <c r="F560" s="44"/>
    </row>
    <row r="561" spans="2:6">
      <c r="B561" s="22" t="s">
        <v>1003</v>
      </c>
      <c r="C561" s="26">
        <v>-1736000</v>
      </c>
      <c r="D561" s="22">
        <v>103.23</v>
      </c>
      <c r="E561" s="22">
        <v>100.46</v>
      </c>
      <c r="F561" s="44"/>
    </row>
    <row r="562" spans="2:6">
      <c r="B562" s="22" t="s">
        <v>3697</v>
      </c>
      <c r="C562" s="26">
        <v>-50000</v>
      </c>
      <c r="D562" s="22">
        <v>189.71</v>
      </c>
      <c r="E562" s="22">
        <v>203.05</v>
      </c>
      <c r="F562" s="44"/>
    </row>
    <row r="563" spans="2:6">
      <c r="B563" s="22" t="s">
        <v>3698</v>
      </c>
      <c r="C563" s="26">
        <v>-632500</v>
      </c>
      <c r="D563" s="22">
        <v>190.9</v>
      </c>
      <c r="E563" s="22">
        <v>201.41</v>
      </c>
      <c r="F563" s="44"/>
    </row>
    <row r="564" spans="2:6">
      <c r="B564" s="22" t="s">
        <v>3699</v>
      </c>
      <c r="C564" s="26">
        <v>-2804000</v>
      </c>
      <c r="D564" s="22">
        <v>441.33</v>
      </c>
      <c r="E564" s="22">
        <v>420.95</v>
      </c>
      <c r="F564" s="44"/>
    </row>
    <row r="565" spans="2:6">
      <c r="B565" s="22" t="s">
        <v>3700</v>
      </c>
      <c r="C565" s="26">
        <v>-90000</v>
      </c>
      <c r="D565" s="22">
        <v>1380.63</v>
      </c>
      <c r="E565" s="22">
        <v>1416.7</v>
      </c>
      <c r="F565" s="44"/>
    </row>
    <row r="566" spans="2:6">
      <c r="B566" s="22" t="s">
        <v>3366</v>
      </c>
      <c r="C566" s="26">
        <v>-3814000</v>
      </c>
      <c r="D566" s="22">
        <v>1300.18</v>
      </c>
      <c r="E566" s="22">
        <v>1409.3</v>
      </c>
      <c r="F566" s="44"/>
    </row>
    <row r="567" spans="2:6">
      <c r="B567" s="22" t="s">
        <v>3701</v>
      </c>
      <c r="C567" s="26">
        <v>-9187400</v>
      </c>
      <c r="D567" s="22">
        <v>134.4</v>
      </c>
      <c r="E567" s="22">
        <v>133.56</v>
      </c>
      <c r="F567" s="44"/>
    </row>
    <row r="568" spans="2:6">
      <c r="B568" s="22" t="s">
        <v>3702</v>
      </c>
      <c r="C568" s="26">
        <v>-8000</v>
      </c>
      <c r="D568" s="22">
        <v>906.08</v>
      </c>
      <c r="E568" s="22">
        <v>877.05</v>
      </c>
      <c r="F568" s="44"/>
    </row>
    <row r="569" spans="2:6">
      <c r="B569" s="22" t="s">
        <v>3367</v>
      </c>
      <c r="C569" s="26">
        <v>-170625</v>
      </c>
      <c r="D569" s="22">
        <v>1624.14</v>
      </c>
      <c r="E569" s="22">
        <v>1771.6</v>
      </c>
      <c r="F569" s="44"/>
    </row>
    <row r="570" spans="2:6">
      <c r="B570" s="22" t="s">
        <v>3703</v>
      </c>
      <c r="C570" s="26">
        <v>-996750</v>
      </c>
      <c r="D570" s="22">
        <v>701.42</v>
      </c>
      <c r="E570" s="22">
        <v>614.29999999999995</v>
      </c>
      <c r="F570" s="44"/>
    </row>
    <row r="571" spans="2:6">
      <c r="B571" s="22" t="s">
        <v>3704</v>
      </c>
      <c r="C571" s="26">
        <v>-28875</v>
      </c>
      <c r="D571" s="22">
        <v>3039.37</v>
      </c>
      <c r="E571" s="22">
        <v>3024.3</v>
      </c>
      <c r="F571" s="44"/>
    </row>
    <row r="572" spans="2:6">
      <c r="B572" s="22" t="s">
        <v>1004</v>
      </c>
      <c r="C572" s="26">
        <v>-547500</v>
      </c>
      <c r="D572" s="22">
        <v>800.17</v>
      </c>
      <c r="E572" s="22">
        <v>788.45</v>
      </c>
      <c r="F572" s="44"/>
    </row>
    <row r="573" spans="2:6">
      <c r="B573" s="22" t="s">
        <v>1378</v>
      </c>
      <c r="C573" s="26">
        <v>-3210750</v>
      </c>
      <c r="D573" s="22">
        <v>813.81</v>
      </c>
      <c r="E573" s="22">
        <v>784.75</v>
      </c>
      <c r="F573" s="44"/>
    </row>
    <row r="574" spans="2:6">
      <c r="B574" s="22" t="s">
        <v>3705</v>
      </c>
      <c r="C574" s="26">
        <v>-9088000</v>
      </c>
      <c r="D574" s="22">
        <v>117.04</v>
      </c>
      <c r="E574" s="22">
        <v>114.06</v>
      </c>
      <c r="F574" s="44"/>
    </row>
    <row r="575" spans="2:6">
      <c r="B575" s="22" t="s">
        <v>3706</v>
      </c>
      <c r="C575" s="26">
        <v>-5750</v>
      </c>
      <c r="D575" s="22">
        <v>3539.21</v>
      </c>
      <c r="E575" s="22">
        <v>3547.2</v>
      </c>
      <c r="F575" s="44"/>
    </row>
    <row r="576" spans="2:6">
      <c r="B576" s="22" t="s">
        <v>3443</v>
      </c>
      <c r="C576" s="26">
        <v>-44000</v>
      </c>
      <c r="D576" s="22">
        <v>841.84</v>
      </c>
      <c r="E576" s="22">
        <v>841.8</v>
      </c>
      <c r="F576" s="44"/>
    </row>
    <row r="577" spans="2:6">
      <c r="B577" s="22" t="s">
        <v>3707</v>
      </c>
      <c r="C577" s="26">
        <v>-105750</v>
      </c>
      <c r="D577" s="22">
        <v>1592.74</v>
      </c>
      <c r="E577" s="22">
        <v>1598</v>
      </c>
      <c r="F577" s="44"/>
    </row>
    <row r="578" spans="2:6">
      <c r="B578" s="22" t="s">
        <v>3708</v>
      </c>
      <c r="C578" s="26">
        <v>-465850</v>
      </c>
      <c r="D578" s="22">
        <v>3323.71</v>
      </c>
      <c r="E578" s="22">
        <v>3453</v>
      </c>
      <c r="F578" s="44"/>
    </row>
    <row r="579" spans="2:6">
      <c r="B579" s="22" t="s">
        <v>3709</v>
      </c>
      <c r="C579" s="26">
        <v>-8750</v>
      </c>
      <c r="D579" s="22">
        <v>3270.05</v>
      </c>
      <c r="E579" s="22">
        <v>3455.8</v>
      </c>
      <c r="F579" s="44"/>
    </row>
    <row r="580" spans="2:6">
      <c r="B580" s="22" t="s">
        <v>3710</v>
      </c>
      <c r="C580" s="26">
        <v>-518016</v>
      </c>
      <c r="D580" s="22">
        <v>1137.3399999999999</v>
      </c>
      <c r="E580" s="22">
        <v>1164.5</v>
      </c>
      <c r="F580" s="44"/>
    </row>
    <row r="581" spans="2:6">
      <c r="B581" s="22" t="s">
        <v>3444</v>
      </c>
      <c r="C581" s="26">
        <v>-1626350</v>
      </c>
      <c r="D581" s="22">
        <v>656.12</v>
      </c>
      <c r="E581" s="22">
        <v>646.1</v>
      </c>
      <c r="F581" s="44"/>
    </row>
    <row r="582" spans="2:6">
      <c r="B582" s="22" t="s">
        <v>3445</v>
      </c>
      <c r="C582" s="26">
        <v>-2917350</v>
      </c>
      <c r="D582" s="22">
        <v>392.23</v>
      </c>
      <c r="E582" s="22">
        <v>385.9</v>
      </c>
      <c r="F582" s="44"/>
    </row>
    <row r="583" spans="2:6">
      <c r="B583" s="22" t="s">
        <v>3711</v>
      </c>
      <c r="C583" s="26">
        <v>-5500</v>
      </c>
      <c r="D583" s="22">
        <v>142.97999999999999</v>
      </c>
      <c r="E583" s="22">
        <v>140.91999999999999</v>
      </c>
      <c r="F583" s="44"/>
    </row>
    <row r="584" spans="2:6">
      <c r="B584" s="22" t="s">
        <v>3712</v>
      </c>
      <c r="C584" s="26">
        <v>-5054500</v>
      </c>
      <c r="D584" s="22">
        <v>140.05000000000001</v>
      </c>
      <c r="E584" s="22">
        <v>140.46</v>
      </c>
      <c r="F584" s="44"/>
    </row>
    <row r="585" spans="2:6">
      <c r="B585" s="22" t="s">
        <v>3446</v>
      </c>
      <c r="C585" s="26">
        <v>-882000</v>
      </c>
      <c r="D585" s="22">
        <v>1401.67</v>
      </c>
      <c r="E585" s="22">
        <v>1506.7</v>
      </c>
      <c r="F585" s="44"/>
    </row>
    <row r="586" spans="2:6">
      <c r="B586" s="22" t="s">
        <v>3713</v>
      </c>
      <c r="C586" s="26">
        <v>-135150</v>
      </c>
      <c r="D586" s="22">
        <v>982.54</v>
      </c>
      <c r="E586" s="22">
        <v>948.6</v>
      </c>
      <c r="F586" s="44"/>
    </row>
    <row r="587" spans="2:6">
      <c r="B587" s="22" t="s">
        <v>3264</v>
      </c>
      <c r="C587" s="26">
        <v>-286475</v>
      </c>
      <c r="D587" s="22">
        <v>3360.63</v>
      </c>
      <c r="E587" s="22">
        <v>3396.4</v>
      </c>
      <c r="F587" s="44"/>
    </row>
    <row r="588" spans="2:6">
      <c r="B588" s="22" t="s">
        <v>3714</v>
      </c>
      <c r="C588" s="26">
        <v>-102250</v>
      </c>
      <c r="D588" s="22">
        <v>3304.59</v>
      </c>
      <c r="E588" s="22">
        <v>3337.2</v>
      </c>
      <c r="F588" s="44"/>
    </row>
    <row r="589" spans="2:6">
      <c r="B589" s="22" t="s">
        <v>3715</v>
      </c>
      <c r="C589" s="26">
        <v>-9375</v>
      </c>
      <c r="D589" s="22">
        <v>1591.29</v>
      </c>
      <c r="E589" s="22">
        <v>1546</v>
      </c>
      <c r="F589" s="44"/>
    </row>
    <row r="590" spans="2:6">
      <c r="B590" s="22" t="s">
        <v>3716</v>
      </c>
      <c r="C590" s="26">
        <v>-30800</v>
      </c>
      <c r="D590" s="22">
        <v>5305.99</v>
      </c>
      <c r="E590" s="22">
        <v>5175.5</v>
      </c>
      <c r="F590" s="44"/>
    </row>
    <row r="591" spans="2:6">
      <c r="B591" s="22" t="s">
        <v>3717</v>
      </c>
      <c r="C591" s="26">
        <v>-78300</v>
      </c>
      <c r="D591" s="22">
        <v>2626.53</v>
      </c>
      <c r="E591" s="22">
        <v>2906.4</v>
      </c>
      <c r="F591" s="44"/>
    </row>
    <row r="592" spans="2:6">
      <c r="B592" s="22" t="s">
        <v>3718</v>
      </c>
      <c r="C592" s="26">
        <v>-4200</v>
      </c>
      <c r="D592" s="22">
        <v>2734.58</v>
      </c>
      <c r="E592" s="22">
        <v>2681.8</v>
      </c>
      <c r="F592" s="44"/>
    </row>
    <row r="593" spans="2:6">
      <c r="B593" s="22" t="s">
        <v>3265</v>
      </c>
      <c r="C593" s="26">
        <v>-88150</v>
      </c>
      <c r="D593" s="22">
        <v>12048.97</v>
      </c>
      <c r="E593" s="22">
        <v>11698</v>
      </c>
      <c r="F593" s="44"/>
    </row>
    <row r="594" spans="2:6">
      <c r="B594" s="22" t="s">
        <v>3447</v>
      </c>
      <c r="C594" s="26">
        <v>-620550</v>
      </c>
      <c r="D594" s="22">
        <v>1552.93</v>
      </c>
      <c r="E594" s="22">
        <v>1567.2</v>
      </c>
      <c r="F594" s="44"/>
    </row>
    <row r="595" spans="2:6">
      <c r="B595" s="22" t="s">
        <v>3266</v>
      </c>
      <c r="C595" s="26">
        <v>-989150</v>
      </c>
      <c r="D595" s="22">
        <v>670.45</v>
      </c>
      <c r="E595" s="22">
        <v>670.2</v>
      </c>
      <c r="F595" s="44"/>
    </row>
    <row r="596" spans="2:6">
      <c r="B596" s="22" t="s">
        <v>3719</v>
      </c>
      <c r="C596" s="26">
        <v>-2145500</v>
      </c>
      <c r="D596" s="22">
        <v>547.45000000000005</v>
      </c>
      <c r="E596" s="22">
        <v>524.4</v>
      </c>
      <c r="F596" s="44"/>
    </row>
    <row r="597" spans="2:6">
      <c r="B597" s="22" t="s">
        <v>3720</v>
      </c>
      <c r="C597" s="26">
        <v>-647450</v>
      </c>
      <c r="D597" s="22">
        <v>425.66</v>
      </c>
      <c r="E597" s="22">
        <v>419.3</v>
      </c>
      <c r="F597" s="44"/>
    </row>
    <row r="598" spans="2:6">
      <c r="B598" s="22" t="s">
        <v>3721</v>
      </c>
      <c r="C598" s="26">
        <v>-170840000</v>
      </c>
      <c r="D598" s="22">
        <v>7.98</v>
      </c>
      <c r="E598" s="22">
        <v>7.12</v>
      </c>
      <c r="F598" s="44"/>
    </row>
    <row r="599" spans="2:6">
      <c r="B599" s="22" t="s">
        <v>3722</v>
      </c>
      <c r="C599" s="26">
        <v>-4500</v>
      </c>
      <c r="D599" s="22">
        <v>1291.23</v>
      </c>
      <c r="E599" s="22">
        <v>1238.5999999999999</v>
      </c>
      <c r="F599" s="44"/>
    </row>
    <row r="600" spans="2:6">
      <c r="B600" s="22" t="s">
        <v>3723</v>
      </c>
      <c r="C600" s="26">
        <v>-26000</v>
      </c>
      <c r="D600" s="22">
        <v>18.11</v>
      </c>
      <c r="E600" s="22">
        <v>17.91</v>
      </c>
      <c r="F600" s="44"/>
    </row>
    <row r="601" spans="2:6">
      <c r="B601" s="22" t="s">
        <v>3724</v>
      </c>
      <c r="C601" s="26">
        <v>-234000</v>
      </c>
      <c r="D601" s="22">
        <v>18.489999999999998</v>
      </c>
      <c r="E601" s="22">
        <v>17.8</v>
      </c>
      <c r="F601" s="44"/>
    </row>
    <row r="602" spans="2:6">
      <c r="B602" s="22" t="s">
        <v>3725</v>
      </c>
      <c r="C602" s="26">
        <v>-346500</v>
      </c>
      <c r="D602" s="22">
        <v>875.46</v>
      </c>
      <c r="E602" s="22">
        <v>892.05</v>
      </c>
      <c r="F602" s="45"/>
    </row>
    <row r="605" spans="2:6" ht="13">
      <c r="B605" s="2" t="s">
        <v>1892</v>
      </c>
      <c r="C605" s="149">
        <v>0.66749999999999998</v>
      </c>
    </row>
    <row r="606" spans="2:6" ht="13">
      <c r="B606" s="2"/>
    </row>
    <row r="607" spans="2:6" ht="13">
      <c r="B607" s="2" t="s">
        <v>1893</v>
      </c>
    </row>
    <row r="608" spans="2:6" ht="13">
      <c r="B608" s="20" t="s">
        <v>1894</v>
      </c>
      <c r="C608" s="24" t="s">
        <v>1895</v>
      </c>
      <c r="D608" s="2"/>
    </row>
    <row r="609" spans="2:3">
      <c r="B609" s="22" t="s">
        <v>3708</v>
      </c>
      <c r="C609" s="26">
        <v>120</v>
      </c>
    </row>
    <row r="610" spans="2:3">
      <c r="B610" s="22" t="s">
        <v>3429</v>
      </c>
      <c r="C610" s="26">
        <v>52</v>
      </c>
    </row>
    <row r="611" spans="2:3">
      <c r="B611" s="22" t="s">
        <v>3430</v>
      </c>
      <c r="C611" s="26">
        <v>40</v>
      </c>
    </row>
    <row r="612" spans="2:3">
      <c r="B612" s="22" t="s">
        <v>3431</v>
      </c>
      <c r="C612" s="26">
        <v>35</v>
      </c>
    </row>
    <row r="613" spans="2:3">
      <c r="B613" s="22" t="s">
        <v>3602</v>
      </c>
      <c r="C613" s="26">
        <v>19</v>
      </c>
    </row>
    <row r="614" spans="2:3">
      <c r="B614" s="22" t="s">
        <v>3603</v>
      </c>
      <c r="C614" s="26">
        <v>27</v>
      </c>
    </row>
    <row r="615" spans="2:3">
      <c r="B615" s="22" t="s">
        <v>3604</v>
      </c>
      <c r="C615" s="26">
        <v>145</v>
      </c>
    </row>
    <row r="616" spans="2:3">
      <c r="B616" s="22" t="s">
        <v>3357</v>
      </c>
      <c r="C616" s="26">
        <v>66</v>
      </c>
    </row>
    <row r="617" spans="2:3">
      <c r="B617" s="22" t="s">
        <v>3605</v>
      </c>
      <c r="C617" s="26">
        <v>15</v>
      </c>
    </row>
    <row r="618" spans="2:3">
      <c r="B618" s="22" t="s">
        <v>3358</v>
      </c>
      <c r="C618" s="26">
        <v>402</v>
      </c>
    </row>
    <row r="619" spans="2:3">
      <c r="B619" s="22" t="s">
        <v>3609</v>
      </c>
      <c r="C619" s="26">
        <v>5</v>
      </c>
    </row>
    <row r="620" spans="2:3">
      <c r="B620" s="22" t="s">
        <v>3610</v>
      </c>
      <c r="C620" s="26">
        <v>45</v>
      </c>
    </row>
    <row r="621" spans="2:3">
      <c r="B621" s="22" t="s">
        <v>3359</v>
      </c>
      <c r="C621" s="26">
        <v>11</v>
      </c>
    </row>
    <row r="622" spans="2:3">
      <c r="B622" s="22" t="s">
        <v>3256</v>
      </c>
      <c r="C622" s="26">
        <v>311</v>
      </c>
    </row>
    <row r="623" spans="2:3">
      <c r="B623" s="22" t="s">
        <v>3257</v>
      </c>
      <c r="C623" s="26">
        <v>1</v>
      </c>
    </row>
    <row r="624" spans="2:3">
      <c r="B624" s="22" t="s">
        <v>3726</v>
      </c>
      <c r="C624" s="26">
        <v>8</v>
      </c>
    </row>
    <row r="625" spans="2:3">
      <c r="B625" s="22" t="s">
        <v>3611</v>
      </c>
      <c r="C625" s="26">
        <v>90</v>
      </c>
    </row>
    <row r="626" spans="2:3">
      <c r="B626" s="22" t="s">
        <v>995</v>
      </c>
      <c r="C626" s="26">
        <v>152</v>
      </c>
    </row>
    <row r="627" spans="2:3">
      <c r="B627" s="22" t="s">
        <v>3613</v>
      </c>
      <c r="C627" s="26">
        <v>41</v>
      </c>
    </row>
    <row r="628" spans="2:3">
      <c r="B628" s="22" t="s">
        <v>3614</v>
      </c>
      <c r="C628" s="26">
        <v>127</v>
      </c>
    </row>
    <row r="629" spans="2:3">
      <c r="B629" s="22" t="s">
        <v>3615</v>
      </c>
      <c r="C629" s="26">
        <v>912</v>
      </c>
    </row>
    <row r="630" spans="2:3">
      <c r="B630" s="22" t="s">
        <v>3360</v>
      </c>
      <c r="C630" s="26">
        <v>7</v>
      </c>
    </row>
    <row r="631" spans="2:3">
      <c r="B631" s="22" t="s">
        <v>3618</v>
      </c>
      <c r="C631" s="26">
        <v>21</v>
      </c>
    </row>
    <row r="632" spans="2:3">
      <c r="B632" s="22" t="s">
        <v>3619</v>
      </c>
      <c r="C632" s="26">
        <v>32</v>
      </c>
    </row>
    <row r="633" spans="2:3">
      <c r="B633" s="22" t="s">
        <v>997</v>
      </c>
      <c r="C633" s="26">
        <v>46</v>
      </c>
    </row>
    <row r="634" spans="2:3">
      <c r="B634" s="22" t="s">
        <v>3621</v>
      </c>
      <c r="C634" s="26">
        <v>1</v>
      </c>
    </row>
    <row r="635" spans="2:3">
      <c r="B635" s="22" t="s">
        <v>3622</v>
      </c>
      <c r="C635" s="26">
        <v>19</v>
      </c>
    </row>
    <row r="636" spans="2:3">
      <c r="B636" s="22" t="s">
        <v>3258</v>
      </c>
      <c r="C636" s="26">
        <v>14</v>
      </c>
    </row>
    <row r="637" spans="2:3">
      <c r="B637" s="22" t="s">
        <v>3727</v>
      </c>
      <c r="C637" s="26">
        <v>6</v>
      </c>
    </row>
    <row r="638" spans="2:3">
      <c r="B638" s="22" t="s">
        <v>3625</v>
      </c>
      <c r="C638" s="26">
        <v>4</v>
      </c>
    </row>
    <row r="639" spans="2:3">
      <c r="B639" s="22" t="s">
        <v>3626</v>
      </c>
      <c r="C639" s="26">
        <v>2</v>
      </c>
    </row>
    <row r="640" spans="2:3">
      <c r="B640" s="22" t="s">
        <v>3627</v>
      </c>
      <c r="C640" s="26">
        <v>41</v>
      </c>
    </row>
    <row r="641" spans="2:3">
      <c r="B641" s="22" t="s">
        <v>3629</v>
      </c>
      <c r="C641" s="26">
        <v>44</v>
      </c>
    </row>
    <row r="642" spans="2:3">
      <c r="B642" s="22" t="s">
        <v>3630</v>
      </c>
      <c r="C642" s="26">
        <v>15</v>
      </c>
    </row>
    <row r="643" spans="2:3">
      <c r="B643" s="22" t="s">
        <v>3633</v>
      </c>
      <c r="C643" s="26">
        <v>5</v>
      </c>
    </row>
    <row r="644" spans="2:3">
      <c r="B644" s="22" t="s">
        <v>3634</v>
      </c>
      <c r="C644" s="26">
        <v>78</v>
      </c>
    </row>
    <row r="645" spans="2:3">
      <c r="B645" s="22" t="s">
        <v>3259</v>
      </c>
      <c r="C645" s="26">
        <v>2</v>
      </c>
    </row>
    <row r="646" spans="2:3">
      <c r="B646" s="22" t="s">
        <v>3434</v>
      </c>
      <c r="C646" s="26">
        <v>60</v>
      </c>
    </row>
    <row r="647" spans="2:3">
      <c r="B647" s="22" t="s">
        <v>3637</v>
      </c>
      <c r="C647" s="26">
        <v>34</v>
      </c>
    </row>
    <row r="648" spans="2:3">
      <c r="B648" s="22" t="s">
        <v>998</v>
      </c>
      <c r="C648" s="26">
        <v>334</v>
      </c>
    </row>
    <row r="649" spans="2:3">
      <c r="B649" s="22" t="s">
        <v>3638</v>
      </c>
      <c r="C649" s="26">
        <v>48</v>
      </c>
    </row>
    <row r="650" spans="2:3">
      <c r="B650" s="22" t="s">
        <v>3639</v>
      </c>
      <c r="C650" s="26">
        <v>110</v>
      </c>
    </row>
    <row r="651" spans="2:3">
      <c r="B651" s="22" t="s">
        <v>3640</v>
      </c>
      <c r="C651" s="26">
        <v>4</v>
      </c>
    </row>
    <row r="652" spans="2:3">
      <c r="B652" s="22" t="s">
        <v>3435</v>
      </c>
      <c r="C652" s="26">
        <v>350</v>
      </c>
    </row>
    <row r="653" spans="2:3">
      <c r="B653" s="22" t="s">
        <v>3641</v>
      </c>
      <c r="C653" s="26">
        <v>15</v>
      </c>
    </row>
    <row r="654" spans="2:3">
      <c r="B654" s="22" t="s">
        <v>3642</v>
      </c>
      <c r="C654" s="26">
        <v>122</v>
      </c>
    </row>
    <row r="655" spans="2:3">
      <c r="B655" s="22" t="s">
        <v>3643</v>
      </c>
      <c r="C655" s="26">
        <v>497</v>
      </c>
    </row>
    <row r="656" spans="2:3">
      <c r="B656" s="22" t="s">
        <v>3728</v>
      </c>
      <c r="C656" s="26">
        <v>11</v>
      </c>
    </row>
    <row r="657" spans="2:3">
      <c r="B657" s="22" t="s">
        <v>3644</v>
      </c>
      <c r="C657" s="26">
        <v>1447</v>
      </c>
    </row>
    <row r="658" spans="2:3">
      <c r="B658" s="22" t="s">
        <v>3436</v>
      </c>
      <c r="C658" s="26">
        <v>12</v>
      </c>
    </row>
    <row r="659" spans="2:3">
      <c r="B659" s="22" t="s">
        <v>3647</v>
      </c>
      <c r="C659" s="26">
        <v>53</v>
      </c>
    </row>
    <row r="660" spans="2:3">
      <c r="B660" s="22" t="s">
        <v>3649</v>
      </c>
      <c r="C660" s="26">
        <v>110</v>
      </c>
    </row>
    <row r="661" spans="2:3">
      <c r="B661" s="22" t="s">
        <v>3363</v>
      </c>
      <c r="C661" s="26">
        <v>8</v>
      </c>
    </row>
    <row r="662" spans="2:3">
      <c r="B662" s="22" t="s">
        <v>3260</v>
      </c>
      <c r="C662" s="26">
        <v>198</v>
      </c>
    </row>
    <row r="663" spans="2:3">
      <c r="B663" s="22" t="s">
        <v>3651</v>
      </c>
      <c r="C663" s="26">
        <v>37</v>
      </c>
    </row>
    <row r="664" spans="2:3">
      <c r="B664" s="22" t="s">
        <v>3652</v>
      </c>
      <c r="C664" s="26">
        <v>7</v>
      </c>
    </row>
    <row r="665" spans="2:3">
      <c r="B665" s="22" t="s">
        <v>3437</v>
      </c>
      <c r="C665" s="26">
        <v>77</v>
      </c>
    </row>
    <row r="666" spans="2:3">
      <c r="B666" s="22" t="s">
        <v>3656</v>
      </c>
      <c r="C666" s="26">
        <v>3</v>
      </c>
    </row>
    <row r="667" spans="2:3">
      <c r="B667" s="22" t="s">
        <v>3262</v>
      </c>
      <c r="C667" s="26">
        <v>553</v>
      </c>
    </row>
    <row r="668" spans="2:3">
      <c r="B668" s="22" t="s">
        <v>3657</v>
      </c>
      <c r="C668" s="26">
        <v>147</v>
      </c>
    </row>
    <row r="669" spans="2:3">
      <c r="B669" s="22" t="s">
        <v>3364</v>
      </c>
      <c r="C669" s="26">
        <v>39</v>
      </c>
    </row>
    <row r="670" spans="2:3">
      <c r="B670" s="22" t="s">
        <v>3368</v>
      </c>
      <c r="C670" s="26">
        <v>377</v>
      </c>
    </row>
    <row r="671" spans="2:3">
      <c r="B671" s="22" t="s">
        <v>999</v>
      </c>
      <c r="C671" s="26">
        <v>22</v>
      </c>
    </row>
    <row r="672" spans="2:3">
      <c r="B672" s="22" t="s">
        <v>3665</v>
      </c>
      <c r="C672" s="26">
        <v>7</v>
      </c>
    </row>
    <row r="673" spans="2:3">
      <c r="B673" s="22" t="s">
        <v>3666</v>
      </c>
      <c r="C673" s="26">
        <v>11</v>
      </c>
    </row>
    <row r="674" spans="2:3">
      <c r="B674" s="22" t="s">
        <v>3667</v>
      </c>
      <c r="C674" s="26">
        <v>18</v>
      </c>
    </row>
    <row r="675" spans="2:3">
      <c r="B675" s="22" t="s">
        <v>3668</v>
      </c>
      <c r="C675" s="26">
        <v>252</v>
      </c>
    </row>
    <row r="676" spans="2:3">
      <c r="B676" s="22" t="s">
        <v>3263</v>
      </c>
      <c r="C676" s="26">
        <v>251</v>
      </c>
    </row>
    <row r="677" spans="2:3">
      <c r="B677" s="22" t="s">
        <v>3669</v>
      </c>
      <c r="C677" s="26">
        <v>4</v>
      </c>
    </row>
    <row r="678" spans="2:3">
      <c r="B678" s="22" t="s">
        <v>3671</v>
      </c>
      <c r="C678" s="26">
        <v>13</v>
      </c>
    </row>
    <row r="679" spans="2:3">
      <c r="B679" s="22" t="s">
        <v>3672</v>
      </c>
      <c r="C679" s="26">
        <v>58</v>
      </c>
    </row>
    <row r="680" spans="2:3">
      <c r="B680" s="22" t="s">
        <v>3673</v>
      </c>
      <c r="C680" s="26">
        <v>102</v>
      </c>
    </row>
    <row r="681" spans="2:3">
      <c r="B681" s="22" t="s">
        <v>3438</v>
      </c>
      <c r="C681" s="26">
        <v>5</v>
      </c>
    </row>
    <row r="682" spans="2:3">
      <c r="B682" s="22" t="s">
        <v>3676</v>
      </c>
      <c r="C682" s="26">
        <v>230</v>
      </c>
    </row>
    <row r="683" spans="2:3">
      <c r="B683" s="22" t="s">
        <v>3677</v>
      </c>
      <c r="C683" s="26">
        <v>143</v>
      </c>
    </row>
    <row r="684" spans="2:3">
      <c r="B684" s="22" t="s">
        <v>3678</v>
      </c>
      <c r="C684" s="26">
        <v>4</v>
      </c>
    </row>
    <row r="685" spans="2:3">
      <c r="B685" s="22" t="s">
        <v>3679</v>
      </c>
      <c r="C685" s="26">
        <v>205</v>
      </c>
    </row>
    <row r="686" spans="2:3">
      <c r="B686" s="22" t="s">
        <v>3439</v>
      </c>
      <c r="C686" s="26">
        <v>179</v>
      </c>
    </row>
    <row r="687" spans="2:3">
      <c r="B687" s="22" t="s">
        <v>3681</v>
      </c>
      <c r="C687" s="26">
        <v>180</v>
      </c>
    </row>
    <row r="688" spans="2:3">
      <c r="B688" s="22" t="s">
        <v>3682</v>
      </c>
      <c r="C688" s="26">
        <v>2</v>
      </c>
    </row>
    <row r="689" spans="2:3">
      <c r="B689" s="22" t="s">
        <v>3683</v>
      </c>
      <c r="C689" s="26">
        <v>124</v>
      </c>
    </row>
    <row r="690" spans="2:3">
      <c r="B690" s="22" t="s">
        <v>3685</v>
      </c>
      <c r="C690" s="26">
        <v>14</v>
      </c>
    </row>
    <row r="691" spans="2:3">
      <c r="B691" s="22" t="s">
        <v>3365</v>
      </c>
      <c r="C691" s="26">
        <v>24</v>
      </c>
    </row>
    <row r="692" spans="2:3">
      <c r="B692" s="22" t="s">
        <v>1002</v>
      </c>
      <c r="C692" s="26">
        <v>3</v>
      </c>
    </row>
    <row r="693" spans="2:3">
      <c r="B693" s="22" t="s">
        <v>3686</v>
      </c>
      <c r="C693" s="26">
        <v>96</v>
      </c>
    </row>
    <row r="694" spans="2:3">
      <c r="B694" s="22" t="s">
        <v>3687</v>
      </c>
      <c r="C694" s="26">
        <v>93</v>
      </c>
    </row>
    <row r="695" spans="2:3">
      <c r="B695" s="22" t="s">
        <v>3729</v>
      </c>
      <c r="C695" s="26">
        <v>89</v>
      </c>
    </row>
    <row r="696" spans="2:3">
      <c r="B696" s="22" t="s">
        <v>3692</v>
      </c>
      <c r="C696" s="26">
        <v>2</v>
      </c>
    </row>
    <row r="697" spans="2:3">
      <c r="B697" s="22" t="s">
        <v>3693</v>
      </c>
      <c r="C697" s="26">
        <v>11</v>
      </c>
    </row>
    <row r="698" spans="2:3">
      <c r="B698" s="22" t="s">
        <v>3440</v>
      </c>
      <c r="C698" s="26">
        <v>250</v>
      </c>
    </row>
    <row r="699" spans="2:3">
      <c r="B699" s="22" t="s">
        <v>3694</v>
      </c>
      <c r="C699" s="26">
        <v>14</v>
      </c>
    </row>
    <row r="700" spans="2:3">
      <c r="B700" s="22" t="s">
        <v>3441</v>
      </c>
      <c r="C700" s="26">
        <v>67</v>
      </c>
    </row>
    <row r="701" spans="2:3">
      <c r="B701" s="22" t="s">
        <v>3696</v>
      </c>
      <c r="C701" s="26">
        <v>17</v>
      </c>
    </row>
    <row r="702" spans="2:3">
      <c r="B702" s="22" t="s">
        <v>1003</v>
      </c>
      <c r="C702" s="26">
        <v>1</v>
      </c>
    </row>
    <row r="703" spans="2:3">
      <c r="B703" s="22" t="s">
        <v>3698</v>
      </c>
      <c r="C703" s="26">
        <v>7</v>
      </c>
    </row>
    <row r="704" spans="2:3">
      <c r="B704" s="22" t="s">
        <v>3699</v>
      </c>
      <c r="C704" s="26">
        <v>128</v>
      </c>
    </row>
    <row r="705" spans="2:3">
      <c r="B705" s="22" t="s">
        <v>3366</v>
      </c>
      <c r="C705" s="26">
        <v>2873</v>
      </c>
    </row>
    <row r="706" spans="2:3">
      <c r="B706" s="22" t="s">
        <v>3701</v>
      </c>
      <c r="C706" s="26">
        <v>37</v>
      </c>
    </row>
    <row r="707" spans="2:3">
      <c r="B707" s="22" t="s">
        <v>3702</v>
      </c>
      <c r="C707" s="26">
        <v>89</v>
      </c>
    </row>
    <row r="708" spans="2:3">
      <c r="B708" s="22" t="s">
        <v>3367</v>
      </c>
      <c r="C708" s="26">
        <v>147</v>
      </c>
    </row>
    <row r="709" spans="2:3">
      <c r="B709" s="22" t="s">
        <v>3703</v>
      </c>
      <c r="C709" s="26">
        <v>46</v>
      </c>
    </row>
    <row r="710" spans="2:3">
      <c r="B710" s="22" t="s">
        <v>3730</v>
      </c>
      <c r="C710" s="26">
        <v>137</v>
      </c>
    </row>
    <row r="711" spans="2:3">
      <c r="B711" s="22" t="s">
        <v>3705</v>
      </c>
      <c r="C711" s="26">
        <v>1</v>
      </c>
    </row>
    <row r="712" spans="2:3">
      <c r="B712" s="22" t="s">
        <v>3442</v>
      </c>
      <c r="C712" s="26">
        <v>60</v>
      </c>
    </row>
    <row r="713" spans="2:3">
      <c r="B713" s="22" t="s">
        <v>3706</v>
      </c>
      <c r="C713" s="26">
        <v>10</v>
      </c>
    </row>
    <row r="714" spans="2:3">
      <c r="B714" s="22" t="s">
        <v>3731</v>
      </c>
      <c r="C714" s="26">
        <v>173</v>
      </c>
    </row>
    <row r="715" spans="2:3">
      <c r="B715" s="22" t="s">
        <v>3443</v>
      </c>
      <c r="C715" s="26">
        <v>188</v>
      </c>
    </row>
    <row r="716" spans="2:3">
      <c r="B716" s="22" t="s">
        <v>3707</v>
      </c>
      <c r="C716" s="26">
        <v>12</v>
      </c>
    </row>
    <row r="717" spans="2:3">
      <c r="B717" s="22" t="s">
        <v>3444</v>
      </c>
      <c r="C717" s="26">
        <v>203</v>
      </c>
    </row>
    <row r="718" spans="2:3">
      <c r="B718" s="22" t="s">
        <v>3445</v>
      </c>
      <c r="C718" s="26">
        <v>19</v>
      </c>
    </row>
    <row r="719" spans="2:3">
      <c r="B719" s="22" t="s">
        <v>3712</v>
      </c>
      <c r="C719" s="26">
        <v>21</v>
      </c>
    </row>
    <row r="720" spans="2:3">
      <c r="B720" s="22" t="s">
        <v>3446</v>
      </c>
      <c r="C720" s="26">
        <v>176</v>
      </c>
    </row>
    <row r="721" spans="2:3">
      <c r="B721" s="22" t="s">
        <v>3264</v>
      </c>
      <c r="C721" s="26">
        <v>7</v>
      </c>
    </row>
    <row r="722" spans="2:3">
      <c r="B722" s="22" t="s">
        <v>3714</v>
      </c>
      <c r="C722" s="26">
        <v>8</v>
      </c>
    </row>
    <row r="723" spans="2:3">
      <c r="B723" s="22" t="s">
        <v>3716</v>
      </c>
      <c r="C723" s="26">
        <v>70</v>
      </c>
    </row>
    <row r="724" spans="2:3">
      <c r="B724" s="22" t="s">
        <v>3717</v>
      </c>
      <c r="C724" s="26">
        <v>16</v>
      </c>
    </row>
    <row r="725" spans="2:3">
      <c r="B725" s="22" t="s">
        <v>3718</v>
      </c>
      <c r="C725" s="26">
        <v>13</v>
      </c>
    </row>
    <row r="726" spans="2:3">
      <c r="B726" s="22" t="s">
        <v>3265</v>
      </c>
      <c r="C726" s="26">
        <v>76</v>
      </c>
    </row>
    <row r="727" spans="2:3">
      <c r="B727" s="22" t="s">
        <v>3447</v>
      </c>
      <c r="C727" s="26">
        <v>36</v>
      </c>
    </row>
    <row r="728" spans="2:3">
      <c r="B728" s="22" t="s">
        <v>3722</v>
      </c>
      <c r="C728" s="26">
        <v>191</v>
      </c>
    </row>
    <row r="729" spans="2:3">
      <c r="B729" s="22" t="s">
        <v>3725</v>
      </c>
      <c r="C729" s="26">
        <v>6</v>
      </c>
    </row>
    <row r="730" spans="2:3">
      <c r="B730" s="22" t="s">
        <v>3449</v>
      </c>
      <c r="C730" s="26">
        <v>1063</v>
      </c>
    </row>
    <row r="731" spans="2:3">
      <c r="B731" s="22" t="s">
        <v>3450</v>
      </c>
      <c r="C731" s="26">
        <v>1021</v>
      </c>
    </row>
    <row r="732" spans="2:3">
      <c r="B732" s="22" t="s">
        <v>3451</v>
      </c>
      <c r="C732" s="26">
        <v>124</v>
      </c>
    </row>
    <row r="733" spans="2:3">
      <c r="B733" s="22" t="s">
        <v>3732</v>
      </c>
      <c r="C733" s="26">
        <v>1447</v>
      </c>
    </row>
    <row r="734" spans="2:3">
      <c r="B734" s="22" t="s">
        <v>3733</v>
      </c>
      <c r="C734" s="26">
        <v>832</v>
      </c>
    </row>
    <row r="735" spans="2:3">
      <c r="B735" s="22" t="s">
        <v>3734</v>
      </c>
      <c r="C735" s="26">
        <v>1560</v>
      </c>
    </row>
    <row r="736" spans="2:3">
      <c r="B736" s="22" t="s">
        <v>3369</v>
      </c>
      <c r="C736" s="26">
        <v>231</v>
      </c>
    </row>
    <row r="737" spans="2:3">
      <c r="B737" s="22" t="s">
        <v>3735</v>
      </c>
      <c r="C737" s="26">
        <v>1650</v>
      </c>
    </row>
    <row r="738" spans="2:3">
      <c r="B738" s="22" t="s">
        <v>3736</v>
      </c>
      <c r="C738" s="26">
        <v>695</v>
      </c>
    </row>
    <row r="739" spans="2:3">
      <c r="B739" s="22" t="s">
        <v>3370</v>
      </c>
      <c r="C739" s="26">
        <v>1047</v>
      </c>
    </row>
    <row r="740" spans="2:3">
      <c r="B740" s="22" t="s">
        <v>3737</v>
      </c>
      <c r="C740" s="26">
        <v>821</v>
      </c>
    </row>
    <row r="741" spans="2:3">
      <c r="B741" s="22" t="s">
        <v>3738</v>
      </c>
      <c r="C741" s="26">
        <v>112</v>
      </c>
    </row>
    <row r="742" spans="2:3">
      <c r="B742" s="22" t="s">
        <v>3739</v>
      </c>
      <c r="C742" s="26">
        <v>24</v>
      </c>
    </row>
    <row r="743" spans="2:3">
      <c r="B743" s="22" t="s">
        <v>3740</v>
      </c>
      <c r="C743" s="26">
        <v>10</v>
      </c>
    </row>
    <row r="744" spans="2:3">
      <c r="B744" s="22" t="s">
        <v>3741</v>
      </c>
      <c r="C744" s="26">
        <v>639</v>
      </c>
    </row>
    <row r="745" spans="2:3">
      <c r="B745" s="22" t="s">
        <v>3371</v>
      </c>
      <c r="C745" s="26">
        <v>1676</v>
      </c>
    </row>
    <row r="746" spans="2:3">
      <c r="B746" s="22" t="s">
        <v>3742</v>
      </c>
      <c r="C746" s="26">
        <v>21</v>
      </c>
    </row>
    <row r="747" spans="2:3">
      <c r="B747" s="22" t="s">
        <v>3267</v>
      </c>
      <c r="C747" s="26">
        <v>2201</v>
      </c>
    </row>
    <row r="748" spans="2:3">
      <c r="B748" s="22" t="s">
        <v>3268</v>
      </c>
      <c r="C748" s="26">
        <v>1286</v>
      </c>
    </row>
    <row r="749" spans="2:3">
      <c r="B749" s="22" t="s">
        <v>3743</v>
      </c>
      <c r="C749" s="26">
        <v>467</v>
      </c>
    </row>
    <row r="750" spans="2:3">
      <c r="B750" s="22" t="s">
        <v>3744</v>
      </c>
      <c r="C750" s="26">
        <v>4</v>
      </c>
    </row>
    <row r="751" spans="2:3">
      <c r="B751" s="22" t="s">
        <v>3745</v>
      </c>
      <c r="C751" s="26">
        <v>28</v>
      </c>
    </row>
    <row r="752" spans="2:3">
      <c r="B752" s="22" t="s">
        <v>3746</v>
      </c>
      <c r="C752" s="26">
        <v>1070</v>
      </c>
    </row>
    <row r="753" spans="2:3">
      <c r="B753" s="22" t="s">
        <v>1005</v>
      </c>
      <c r="C753" s="26">
        <v>1160</v>
      </c>
    </row>
    <row r="754" spans="2:3">
      <c r="B754" s="22" t="s">
        <v>1006</v>
      </c>
      <c r="C754" s="26">
        <v>307</v>
      </c>
    </row>
    <row r="755" spans="2:3">
      <c r="B755" s="22" t="s">
        <v>3747</v>
      </c>
      <c r="C755" s="26">
        <v>187</v>
      </c>
    </row>
    <row r="756" spans="2:3">
      <c r="B756" s="22" t="s">
        <v>3748</v>
      </c>
      <c r="C756" s="26">
        <v>1763</v>
      </c>
    </row>
    <row r="757" spans="2:3">
      <c r="B757" s="22" t="s">
        <v>3749</v>
      </c>
      <c r="C757" s="26">
        <v>3307</v>
      </c>
    </row>
    <row r="758" spans="2:3">
      <c r="B758" s="22" t="s">
        <v>3372</v>
      </c>
      <c r="C758" s="26">
        <v>4299</v>
      </c>
    </row>
    <row r="759" spans="2:3">
      <c r="B759" s="22" t="s">
        <v>3750</v>
      </c>
      <c r="C759" s="26">
        <v>50</v>
      </c>
    </row>
    <row r="760" spans="2:3">
      <c r="B760" s="22" t="s">
        <v>3751</v>
      </c>
      <c r="C760" s="26">
        <v>664</v>
      </c>
    </row>
    <row r="761" spans="2:3">
      <c r="B761" s="22" t="s">
        <v>3752</v>
      </c>
      <c r="C761" s="26">
        <v>459</v>
      </c>
    </row>
    <row r="762" spans="2:3">
      <c r="B762" s="22" t="s">
        <v>3753</v>
      </c>
      <c r="C762" s="26">
        <v>1478</v>
      </c>
    </row>
    <row r="763" spans="2:3">
      <c r="B763" s="22" t="s">
        <v>1007</v>
      </c>
      <c r="C763" s="26">
        <v>1008</v>
      </c>
    </row>
    <row r="764" spans="2:3">
      <c r="B764" s="22" t="s">
        <v>3754</v>
      </c>
      <c r="C764" s="26">
        <v>347</v>
      </c>
    </row>
    <row r="765" spans="2:3">
      <c r="B765" s="22" t="s">
        <v>3755</v>
      </c>
      <c r="C765" s="26">
        <v>459</v>
      </c>
    </row>
    <row r="766" spans="2:3">
      <c r="B766" s="22" t="s">
        <v>3269</v>
      </c>
      <c r="C766" s="26">
        <v>452</v>
      </c>
    </row>
    <row r="767" spans="2:3">
      <c r="B767" s="22" t="s">
        <v>3756</v>
      </c>
      <c r="C767" s="26">
        <v>46</v>
      </c>
    </row>
    <row r="768" spans="2:3">
      <c r="B768" s="22" t="s">
        <v>3757</v>
      </c>
      <c r="C768" s="26">
        <v>1053</v>
      </c>
    </row>
    <row r="769" spans="2:3">
      <c r="B769" s="22" t="s">
        <v>3758</v>
      </c>
      <c r="C769" s="26">
        <v>62</v>
      </c>
    </row>
    <row r="770" spans="2:3">
      <c r="B770" s="22" t="s">
        <v>3759</v>
      </c>
      <c r="C770" s="26">
        <v>663</v>
      </c>
    </row>
    <row r="771" spans="2:3">
      <c r="B771" s="22" t="s">
        <v>3760</v>
      </c>
      <c r="C771" s="26">
        <v>1900</v>
      </c>
    </row>
    <row r="772" spans="2:3">
      <c r="B772" s="22" t="s">
        <v>3761</v>
      </c>
      <c r="C772" s="26">
        <v>537</v>
      </c>
    </row>
    <row r="773" spans="2:3">
      <c r="B773" s="22" t="s">
        <v>3762</v>
      </c>
      <c r="C773" s="26">
        <v>24</v>
      </c>
    </row>
    <row r="774" spans="2:3">
      <c r="B774" s="22" t="s">
        <v>3763</v>
      </c>
      <c r="C774" s="26">
        <v>507</v>
      </c>
    </row>
    <row r="775" spans="2:3">
      <c r="B775" s="22" t="s">
        <v>3764</v>
      </c>
      <c r="C775" s="26">
        <v>420</v>
      </c>
    </row>
    <row r="776" spans="2:3">
      <c r="B776" s="22" t="s">
        <v>3765</v>
      </c>
      <c r="C776" s="26">
        <v>1190</v>
      </c>
    </row>
    <row r="777" spans="2:3">
      <c r="B777" s="22" t="s">
        <v>3766</v>
      </c>
      <c r="C777" s="26">
        <v>26</v>
      </c>
    </row>
    <row r="778" spans="2:3">
      <c r="B778" s="22" t="s">
        <v>3452</v>
      </c>
      <c r="C778" s="26">
        <v>1165</v>
      </c>
    </row>
    <row r="779" spans="2:3">
      <c r="B779" s="22" t="s">
        <v>3767</v>
      </c>
      <c r="C779" s="26">
        <v>153</v>
      </c>
    </row>
    <row r="780" spans="2:3">
      <c r="B780" s="22" t="s">
        <v>3768</v>
      </c>
      <c r="C780" s="26">
        <v>216</v>
      </c>
    </row>
    <row r="781" spans="2:3">
      <c r="B781" s="22" t="s">
        <v>3454</v>
      </c>
      <c r="C781" s="26">
        <v>81</v>
      </c>
    </row>
    <row r="782" spans="2:3">
      <c r="B782" s="22" t="s">
        <v>3270</v>
      </c>
      <c r="C782" s="26">
        <v>307</v>
      </c>
    </row>
    <row r="783" spans="2:3">
      <c r="B783" s="22" t="s">
        <v>3455</v>
      </c>
      <c r="C783" s="26">
        <v>27</v>
      </c>
    </row>
    <row r="784" spans="2:3">
      <c r="B784" s="22" t="s">
        <v>3456</v>
      </c>
      <c r="C784" s="26">
        <v>1314</v>
      </c>
    </row>
    <row r="785" spans="2:3">
      <c r="B785" s="22" t="s">
        <v>3769</v>
      </c>
      <c r="C785" s="26">
        <v>1165</v>
      </c>
    </row>
    <row r="786" spans="2:3">
      <c r="B786" s="22" t="s">
        <v>1008</v>
      </c>
      <c r="C786" s="26">
        <v>854</v>
      </c>
    </row>
    <row r="787" spans="2:3">
      <c r="B787" s="22" t="s">
        <v>3770</v>
      </c>
      <c r="C787" s="26">
        <v>1020</v>
      </c>
    </row>
    <row r="788" spans="2:3">
      <c r="B788" s="22" t="s">
        <v>3771</v>
      </c>
      <c r="C788" s="26">
        <v>2220</v>
      </c>
    </row>
    <row r="789" spans="2:3">
      <c r="B789" s="22" t="s">
        <v>3772</v>
      </c>
      <c r="C789" s="26">
        <v>438</v>
      </c>
    </row>
    <row r="790" spans="2:3">
      <c r="B790" s="22" t="s">
        <v>3457</v>
      </c>
      <c r="C790" s="26">
        <v>2806</v>
      </c>
    </row>
    <row r="791" spans="2:3">
      <c r="B791" s="22" t="s">
        <v>3773</v>
      </c>
      <c r="C791" s="26">
        <v>139</v>
      </c>
    </row>
    <row r="792" spans="2:3">
      <c r="B792" s="22" t="s">
        <v>3774</v>
      </c>
      <c r="C792" s="26">
        <v>296</v>
      </c>
    </row>
    <row r="793" spans="2:3">
      <c r="B793" s="22" t="s">
        <v>3775</v>
      </c>
      <c r="C793" s="26">
        <v>624</v>
      </c>
    </row>
    <row r="794" spans="2:3">
      <c r="B794" s="22" t="s">
        <v>3373</v>
      </c>
      <c r="C794" s="26">
        <v>5850</v>
      </c>
    </row>
    <row r="795" spans="2:3">
      <c r="B795" s="22" t="s">
        <v>3776</v>
      </c>
      <c r="C795" s="26">
        <v>26</v>
      </c>
    </row>
    <row r="796" spans="2:3">
      <c r="B796" s="22" t="s">
        <v>3777</v>
      </c>
      <c r="C796" s="26">
        <v>1913</v>
      </c>
    </row>
    <row r="797" spans="2:3">
      <c r="B797" s="22" t="s">
        <v>3458</v>
      </c>
      <c r="C797" s="26">
        <v>445</v>
      </c>
    </row>
    <row r="798" spans="2:3">
      <c r="B798" s="22" t="s">
        <v>3778</v>
      </c>
      <c r="C798" s="26">
        <v>3962</v>
      </c>
    </row>
    <row r="799" spans="2:3">
      <c r="B799" s="22" t="s">
        <v>3779</v>
      </c>
      <c r="C799" s="26">
        <v>836</v>
      </c>
    </row>
    <row r="800" spans="2:3">
      <c r="B800" s="22" t="s">
        <v>3780</v>
      </c>
      <c r="C800" s="26">
        <v>985</v>
      </c>
    </row>
    <row r="801" spans="2:3">
      <c r="B801" s="22" t="s">
        <v>3374</v>
      </c>
      <c r="C801" s="26">
        <v>307</v>
      </c>
    </row>
    <row r="802" spans="2:3">
      <c r="B802" s="22" t="s">
        <v>3781</v>
      </c>
      <c r="C802" s="26">
        <v>105</v>
      </c>
    </row>
    <row r="803" spans="2:3">
      <c r="B803" s="22" t="s">
        <v>3271</v>
      </c>
      <c r="C803" s="26">
        <v>4772</v>
      </c>
    </row>
    <row r="804" spans="2:3">
      <c r="B804" s="22" t="s">
        <v>3782</v>
      </c>
      <c r="C804" s="26">
        <v>159</v>
      </c>
    </row>
    <row r="805" spans="2:3">
      <c r="B805" s="22" t="s">
        <v>3783</v>
      </c>
      <c r="C805" s="26">
        <v>1438</v>
      </c>
    </row>
    <row r="806" spans="2:3">
      <c r="B806" s="22" t="s">
        <v>3784</v>
      </c>
      <c r="C806" s="26">
        <v>962</v>
      </c>
    </row>
    <row r="807" spans="2:3">
      <c r="B807" s="22" t="s">
        <v>3785</v>
      </c>
      <c r="C807" s="26">
        <v>28</v>
      </c>
    </row>
    <row r="808" spans="2:3">
      <c r="B808" s="22" t="s">
        <v>3786</v>
      </c>
      <c r="C808" s="26">
        <v>45</v>
      </c>
    </row>
    <row r="809" spans="2:3">
      <c r="B809" s="22" t="s">
        <v>3459</v>
      </c>
      <c r="C809" s="26">
        <v>89</v>
      </c>
    </row>
    <row r="810" spans="2:3">
      <c r="B810" s="22" t="s">
        <v>3787</v>
      </c>
      <c r="C810" s="26">
        <v>868</v>
      </c>
    </row>
    <row r="811" spans="2:3">
      <c r="B811" s="22" t="s">
        <v>3788</v>
      </c>
      <c r="C811" s="26">
        <v>1219</v>
      </c>
    </row>
    <row r="812" spans="2:3">
      <c r="B812" s="22" t="s">
        <v>3272</v>
      </c>
      <c r="C812" s="26">
        <v>1897</v>
      </c>
    </row>
    <row r="813" spans="2:3">
      <c r="B813" s="22" t="s">
        <v>3273</v>
      </c>
      <c r="C813" s="26">
        <v>1440</v>
      </c>
    </row>
    <row r="814" spans="2:3">
      <c r="B814" s="22" t="s">
        <v>3789</v>
      </c>
      <c r="C814" s="26">
        <v>426</v>
      </c>
    </row>
    <row r="815" spans="2:3">
      <c r="B815" s="22" t="s">
        <v>3375</v>
      </c>
      <c r="C815" s="26">
        <v>4081</v>
      </c>
    </row>
    <row r="816" spans="2:3">
      <c r="B816" s="22" t="s">
        <v>3376</v>
      </c>
      <c r="C816" s="26">
        <v>836</v>
      </c>
    </row>
    <row r="817" spans="2:3">
      <c r="B817" s="22" t="s">
        <v>3790</v>
      </c>
      <c r="C817" s="26">
        <v>600</v>
      </c>
    </row>
    <row r="818" spans="2:3">
      <c r="B818" s="22" t="s">
        <v>3791</v>
      </c>
      <c r="C818" s="26">
        <v>4386</v>
      </c>
    </row>
    <row r="819" spans="2:3">
      <c r="B819" s="22" t="s">
        <v>3792</v>
      </c>
      <c r="C819" s="26">
        <v>679</v>
      </c>
    </row>
    <row r="820" spans="2:3">
      <c r="B820" s="22" t="s">
        <v>1009</v>
      </c>
      <c r="C820" s="26">
        <v>1035</v>
      </c>
    </row>
    <row r="821" spans="2:3">
      <c r="B821" s="22" t="s">
        <v>3793</v>
      </c>
      <c r="C821" s="26">
        <v>2355</v>
      </c>
    </row>
    <row r="822" spans="2:3">
      <c r="B822" s="22" t="s">
        <v>3794</v>
      </c>
      <c r="C822" s="26">
        <v>1066</v>
      </c>
    </row>
    <row r="823" spans="2:3">
      <c r="B823" s="22" t="s">
        <v>3795</v>
      </c>
      <c r="C823" s="26">
        <v>167</v>
      </c>
    </row>
    <row r="824" spans="2:3">
      <c r="B824" s="22" t="s">
        <v>3796</v>
      </c>
      <c r="C824" s="26">
        <v>26</v>
      </c>
    </row>
    <row r="825" spans="2:3">
      <c r="B825" s="22" t="s">
        <v>3460</v>
      </c>
      <c r="C825" s="26">
        <v>514</v>
      </c>
    </row>
    <row r="826" spans="2:3">
      <c r="B826" s="22" t="s">
        <v>3274</v>
      </c>
      <c r="C826" s="26">
        <v>1189</v>
      </c>
    </row>
    <row r="827" spans="2:3">
      <c r="B827" s="22" t="s">
        <v>3797</v>
      </c>
      <c r="C827" s="26">
        <v>152</v>
      </c>
    </row>
    <row r="828" spans="2:3">
      <c r="B828" s="22" t="s">
        <v>3798</v>
      </c>
      <c r="C828" s="26">
        <v>919</v>
      </c>
    </row>
    <row r="829" spans="2:3">
      <c r="B829" s="22" t="s">
        <v>47</v>
      </c>
      <c r="C829" s="26">
        <v>127</v>
      </c>
    </row>
    <row r="830" spans="2:3">
      <c r="B830" s="22" t="s">
        <v>3799</v>
      </c>
      <c r="C830" s="26">
        <v>93</v>
      </c>
    </row>
    <row r="831" spans="2:3">
      <c r="B831" s="22" t="s">
        <v>3800</v>
      </c>
      <c r="C831" s="26">
        <v>253</v>
      </c>
    </row>
    <row r="832" spans="2:3">
      <c r="B832" s="22" t="s">
        <v>3801</v>
      </c>
      <c r="C832" s="26">
        <v>495</v>
      </c>
    </row>
    <row r="833" spans="2:3">
      <c r="B833" s="22" t="s">
        <v>3461</v>
      </c>
      <c r="C833" s="26">
        <v>977</v>
      </c>
    </row>
    <row r="834" spans="2:3">
      <c r="B834" s="22" t="s">
        <v>3802</v>
      </c>
      <c r="C834" s="26">
        <v>780</v>
      </c>
    </row>
    <row r="835" spans="2:3">
      <c r="B835" s="22" t="s">
        <v>3803</v>
      </c>
      <c r="C835" s="26">
        <v>1455</v>
      </c>
    </row>
    <row r="836" spans="2:3">
      <c r="B836" s="22" t="s">
        <v>3804</v>
      </c>
      <c r="C836" s="26">
        <v>2</v>
      </c>
    </row>
    <row r="837" spans="2:3">
      <c r="B837" s="22" t="s">
        <v>3805</v>
      </c>
      <c r="C837" s="26">
        <v>469</v>
      </c>
    </row>
    <row r="838" spans="2:3">
      <c r="B838" s="22" t="s">
        <v>3806</v>
      </c>
      <c r="C838" s="26">
        <v>1282</v>
      </c>
    </row>
    <row r="839" spans="2:3">
      <c r="B839" s="22" t="s">
        <v>3807</v>
      </c>
      <c r="C839" s="26">
        <v>1237</v>
      </c>
    </row>
    <row r="840" spans="2:3">
      <c r="B840" s="22" t="s">
        <v>3808</v>
      </c>
      <c r="C840" s="26">
        <v>376</v>
      </c>
    </row>
    <row r="841" spans="2:3">
      <c r="B841" s="22" t="s">
        <v>3463</v>
      </c>
      <c r="C841" s="26">
        <v>2002</v>
      </c>
    </row>
    <row r="842" spans="2:3">
      <c r="B842" s="22" t="s">
        <v>3809</v>
      </c>
      <c r="C842" s="26">
        <v>369</v>
      </c>
    </row>
    <row r="843" spans="2:3">
      <c r="B843" s="22" t="s">
        <v>3810</v>
      </c>
      <c r="C843" s="26">
        <v>459</v>
      </c>
    </row>
    <row r="844" spans="2:3">
      <c r="B844" s="22" t="s">
        <v>3811</v>
      </c>
      <c r="C844" s="26">
        <v>815</v>
      </c>
    </row>
    <row r="845" spans="2:3">
      <c r="B845" s="22" t="s">
        <v>3812</v>
      </c>
      <c r="C845" s="26">
        <v>39</v>
      </c>
    </row>
    <row r="846" spans="2:3">
      <c r="B846" s="22" t="s">
        <v>3813</v>
      </c>
      <c r="C846" s="26">
        <v>470</v>
      </c>
    </row>
    <row r="847" spans="2:3">
      <c r="B847" s="22" t="s">
        <v>3377</v>
      </c>
      <c r="C847" s="26">
        <v>596</v>
      </c>
    </row>
    <row r="848" spans="2:3">
      <c r="B848" s="22" t="s">
        <v>48</v>
      </c>
      <c r="C848" s="26">
        <v>2566</v>
      </c>
    </row>
    <row r="849" spans="2:3">
      <c r="B849" s="22" t="s">
        <v>3814</v>
      </c>
      <c r="C849" s="26">
        <v>994</v>
      </c>
    </row>
    <row r="850" spans="2:3">
      <c r="B850" s="22" t="s">
        <v>3815</v>
      </c>
      <c r="C850" s="26">
        <v>1159</v>
      </c>
    </row>
    <row r="851" spans="2:3">
      <c r="B851" s="22" t="s">
        <v>3816</v>
      </c>
      <c r="C851" s="26">
        <v>7</v>
      </c>
    </row>
    <row r="852" spans="2:3">
      <c r="B852" s="22" t="s">
        <v>3817</v>
      </c>
      <c r="C852" s="26">
        <v>31</v>
      </c>
    </row>
    <row r="853" spans="2:3">
      <c r="B853" s="22" t="s">
        <v>3818</v>
      </c>
      <c r="C853" s="26">
        <v>428</v>
      </c>
    </row>
    <row r="854" spans="2:3">
      <c r="B854" s="22" t="s">
        <v>3819</v>
      </c>
      <c r="C854" s="26">
        <v>840</v>
      </c>
    </row>
    <row r="855" spans="2:3">
      <c r="B855" s="22" t="s">
        <v>3820</v>
      </c>
      <c r="C855" s="26">
        <v>825</v>
      </c>
    </row>
    <row r="856" spans="2:3">
      <c r="B856" s="22" t="s">
        <v>3821</v>
      </c>
      <c r="C856" s="26">
        <v>257</v>
      </c>
    </row>
    <row r="857" spans="2:3">
      <c r="B857" s="22" t="s">
        <v>3822</v>
      </c>
      <c r="C857" s="26">
        <v>1039</v>
      </c>
    </row>
    <row r="858" spans="2:3">
      <c r="B858" s="22" t="s">
        <v>3823</v>
      </c>
      <c r="C858" s="26">
        <v>564</v>
      </c>
    </row>
    <row r="859" spans="2:3">
      <c r="B859" s="22" t="s">
        <v>3464</v>
      </c>
      <c r="C859" s="26">
        <v>954</v>
      </c>
    </row>
    <row r="860" spans="2:3">
      <c r="B860" s="22" t="s">
        <v>3824</v>
      </c>
      <c r="C860" s="26">
        <v>824</v>
      </c>
    </row>
    <row r="861" spans="2:3">
      <c r="B861" s="22" t="s">
        <v>3465</v>
      </c>
      <c r="C861" s="26">
        <v>3381</v>
      </c>
    </row>
    <row r="862" spans="2:3">
      <c r="B862" s="22" t="s">
        <v>3825</v>
      </c>
      <c r="C862" s="26">
        <v>165</v>
      </c>
    </row>
    <row r="863" spans="2:3">
      <c r="B863" s="22" t="s">
        <v>49</v>
      </c>
      <c r="C863" s="26">
        <v>275</v>
      </c>
    </row>
    <row r="864" spans="2:3">
      <c r="B864" s="22" t="s">
        <v>3826</v>
      </c>
      <c r="C864" s="26">
        <v>2976</v>
      </c>
    </row>
    <row r="865" spans="2:3">
      <c r="B865" s="22" t="s">
        <v>3378</v>
      </c>
      <c r="C865" s="26">
        <v>11148</v>
      </c>
    </row>
    <row r="866" spans="2:3">
      <c r="B866" s="22" t="s">
        <v>3827</v>
      </c>
      <c r="C866" s="26">
        <v>2681</v>
      </c>
    </row>
    <row r="867" spans="2:3">
      <c r="B867" s="22" t="s">
        <v>3828</v>
      </c>
      <c r="C867" s="26">
        <v>151</v>
      </c>
    </row>
    <row r="868" spans="2:3">
      <c r="B868" s="22" t="s">
        <v>3379</v>
      </c>
      <c r="C868" s="26">
        <v>720</v>
      </c>
    </row>
    <row r="869" spans="2:3">
      <c r="B869" s="22" t="s">
        <v>3829</v>
      </c>
      <c r="C869" s="26">
        <v>1190</v>
      </c>
    </row>
    <row r="870" spans="2:3">
      <c r="B870" s="22" t="s">
        <v>3830</v>
      </c>
      <c r="C870" s="26">
        <v>2728</v>
      </c>
    </row>
    <row r="871" spans="2:3">
      <c r="B871" s="22" t="s">
        <v>3831</v>
      </c>
      <c r="C871" s="26">
        <v>1</v>
      </c>
    </row>
    <row r="872" spans="2:3">
      <c r="B872" s="22" t="s">
        <v>1379</v>
      </c>
      <c r="C872" s="26">
        <v>5020</v>
      </c>
    </row>
    <row r="873" spans="2:3">
      <c r="B873" s="22" t="s">
        <v>3832</v>
      </c>
      <c r="C873" s="26">
        <v>2310</v>
      </c>
    </row>
    <row r="874" spans="2:3">
      <c r="B874" s="22" t="s">
        <v>3466</v>
      </c>
      <c r="C874" s="26">
        <v>412</v>
      </c>
    </row>
    <row r="875" spans="2:3">
      <c r="B875" s="22" t="s">
        <v>3833</v>
      </c>
      <c r="C875" s="26">
        <v>7</v>
      </c>
    </row>
    <row r="876" spans="2:3">
      <c r="B876" s="22" t="s">
        <v>3834</v>
      </c>
      <c r="C876" s="26">
        <v>190</v>
      </c>
    </row>
    <row r="877" spans="2:3">
      <c r="B877" s="22" t="s">
        <v>3467</v>
      </c>
      <c r="C877" s="26">
        <v>285</v>
      </c>
    </row>
    <row r="878" spans="2:3">
      <c r="B878" s="22" t="s">
        <v>3835</v>
      </c>
      <c r="C878" s="26">
        <v>436</v>
      </c>
    </row>
    <row r="879" spans="2:3">
      <c r="B879" s="22" t="s">
        <v>3468</v>
      </c>
      <c r="C879" s="26">
        <v>4484</v>
      </c>
    </row>
    <row r="880" spans="2:3">
      <c r="B880" s="22" t="s">
        <v>3836</v>
      </c>
      <c r="C880" s="26">
        <v>1638</v>
      </c>
    </row>
    <row r="881" spans="2:3">
      <c r="B881" s="22" t="s">
        <v>3469</v>
      </c>
      <c r="C881" s="26">
        <v>4668</v>
      </c>
    </row>
    <row r="882" spans="2:3">
      <c r="B882" s="22" t="s">
        <v>3470</v>
      </c>
      <c r="C882" s="26">
        <v>2207</v>
      </c>
    </row>
    <row r="883" spans="2:3">
      <c r="B883" s="22" t="s">
        <v>3837</v>
      </c>
      <c r="C883" s="26">
        <v>916</v>
      </c>
    </row>
    <row r="884" spans="2:3">
      <c r="B884" s="22" t="s">
        <v>3471</v>
      </c>
      <c r="C884" s="26">
        <v>1758</v>
      </c>
    </row>
    <row r="885" spans="2:3">
      <c r="B885" s="22" t="s">
        <v>3275</v>
      </c>
      <c r="C885" s="26">
        <v>2411</v>
      </c>
    </row>
    <row r="886" spans="2:3">
      <c r="B886" s="22" t="s">
        <v>3838</v>
      </c>
      <c r="C886" s="26">
        <v>481</v>
      </c>
    </row>
    <row r="887" spans="2:3">
      <c r="B887" s="22" t="s">
        <v>3839</v>
      </c>
      <c r="C887" s="26">
        <v>15</v>
      </c>
    </row>
    <row r="888" spans="2:3">
      <c r="B888" s="22" t="s">
        <v>3840</v>
      </c>
      <c r="C888" s="26">
        <v>466</v>
      </c>
    </row>
    <row r="889" spans="2:3">
      <c r="B889" s="22" t="s">
        <v>3841</v>
      </c>
      <c r="C889" s="26">
        <v>527</v>
      </c>
    </row>
    <row r="890" spans="2:3">
      <c r="B890" s="22" t="s">
        <v>3842</v>
      </c>
      <c r="C890" s="26">
        <v>916</v>
      </c>
    </row>
    <row r="891" spans="2:3">
      <c r="B891" s="22" t="s">
        <v>3276</v>
      </c>
      <c r="C891" s="26">
        <v>2262</v>
      </c>
    </row>
    <row r="892" spans="2:3">
      <c r="B892" s="22" t="s">
        <v>1038</v>
      </c>
      <c r="C892" s="26">
        <v>124</v>
      </c>
    </row>
    <row r="893" spans="2:3">
      <c r="B893" s="22" t="s">
        <v>3472</v>
      </c>
      <c r="C893" s="26">
        <v>1850</v>
      </c>
    </row>
    <row r="894" spans="2:3">
      <c r="B894" s="22" t="s">
        <v>3277</v>
      </c>
      <c r="C894" s="26">
        <v>477</v>
      </c>
    </row>
    <row r="895" spans="2:3">
      <c r="B895" s="22" t="s">
        <v>3843</v>
      </c>
      <c r="C895" s="26">
        <v>2847</v>
      </c>
    </row>
    <row r="896" spans="2:3">
      <c r="B896" s="22" t="s">
        <v>3844</v>
      </c>
      <c r="C896" s="26">
        <v>554</v>
      </c>
    </row>
    <row r="897" spans="2:3">
      <c r="B897" s="22" t="s">
        <v>3845</v>
      </c>
      <c r="C897" s="26">
        <v>4028</v>
      </c>
    </row>
    <row r="898" spans="2:3">
      <c r="B898" s="22" t="s">
        <v>3846</v>
      </c>
      <c r="C898" s="26">
        <v>227</v>
      </c>
    </row>
    <row r="899" spans="2:3">
      <c r="B899" s="22" t="s">
        <v>3847</v>
      </c>
      <c r="C899" s="26">
        <v>71</v>
      </c>
    </row>
    <row r="900" spans="2:3">
      <c r="B900" s="22" t="s">
        <v>3848</v>
      </c>
      <c r="C900" s="26">
        <v>697</v>
      </c>
    </row>
    <row r="902" spans="2:3" ht="13">
      <c r="B902" s="20" t="s">
        <v>1896</v>
      </c>
      <c r="C902" s="24" t="s">
        <v>1895</v>
      </c>
    </row>
    <row r="903" spans="2:3">
      <c r="B903" s="22" t="s">
        <v>3708</v>
      </c>
      <c r="C903" s="26">
        <v>120</v>
      </c>
    </row>
    <row r="904" spans="2:3">
      <c r="B904" s="22" t="s">
        <v>3429</v>
      </c>
      <c r="C904" s="26">
        <v>52</v>
      </c>
    </row>
    <row r="905" spans="2:3">
      <c r="B905" s="22" t="s">
        <v>3430</v>
      </c>
      <c r="C905" s="26">
        <v>40</v>
      </c>
    </row>
    <row r="906" spans="2:3">
      <c r="B906" s="22" t="s">
        <v>3431</v>
      </c>
      <c r="C906" s="26">
        <v>35</v>
      </c>
    </row>
    <row r="907" spans="2:3">
      <c r="B907" s="22" t="s">
        <v>3602</v>
      </c>
      <c r="C907" s="26">
        <v>19</v>
      </c>
    </row>
    <row r="908" spans="2:3">
      <c r="B908" s="22" t="s">
        <v>3603</v>
      </c>
      <c r="C908" s="26">
        <v>27</v>
      </c>
    </row>
    <row r="909" spans="2:3">
      <c r="B909" s="22" t="s">
        <v>3604</v>
      </c>
      <c r="C909" s="26">
        <v>145</v>
      </c>
    </row>
    <row r="910" spans="2:3">
      <c r="B910" s="22" t="s">
        <v>3357</v>
      </c>
      <c r="C910" s="26">
        <v>66</v>
      </c>
    </row>
    <row r="911" spans="2:3">
      <c r="B911" s="22" t="s">
        <v>3605</v>
      </c>
      <c r="C911" s="26">
        <v>15</v>
      </c>
    </row>
    <row r="912" spans="2:3">
      <c r="B912" s="22" t="s">
        <v>3358</v>
      </c>
      <c r="C912" s="26">
        <v>402</v>
      </c>
    </row>
    <row r="913" spans="2:3">
      <c r="B913" s="22" t="s">
        <v>3609</v>
      </c>
      <c r="C913" s="26">
        <v>5</v>
      </c>
    </row>
    <row r="914" spans="2:3">
      <c r="B914" s="22" t="s">
        <v>3610</v>
      </c>
      <c r="C914" s="26">
        <v>45</v>
      </c>
    </row>
    <row r="915" spans="2:3">
      <c r="B915" s="22" t="s">
        <v>3359</v>
      </c>
      <c r="C915" s="26">
        <v>11</v>
      </c>
    </row>
    <row r="916" spans="2:3">
      <c r="B916" s="22" t="s">
        <v>3256</v>
      </c>
      <c r="C916" s="26">
        <v>311</v>
      </c>
    </row>
    <row r="917" spans="2:3">
      <c r="B917" s="22" t="s">
        <v>3257</v>
      </c>
      <c r="C917" s="26">
        <v>1</v>
      </c>
    </row>
    <row r="918" spans="2:3">
      <c r="B918" s="22" t="s">
        <v>3726</v>
      </c>
      <c r="C918" s="26">
        <v>8</v>
      </c>
    </row>
    <row r="919" spans="2:3">
      <c r="B919" s="22" t="s">
        <v>3611</v>
      </c>
      <c r="C919" s="26">
        <v>90</v>
      </c>
    </row>
    <row r="920" spans="2:3">
      <c r="B920" s="22" t="s">
        <v>995</v>
      </c>
      <c r="C920" s="26">
        <v>152</v>
      </c>
    </row>
    <row r="921" spans="2:3">
      <c r="B921" s="22" t="s">
        <v>3613</v>
      </c>
      <c r="C921" s="26">
        <v>41</v>
      </c>
    </row>
    <row r="922" spans="2:3">
      <c r="B922" s="22" t="s">
        <v>3614</v>
      </c>
      <c r="C922" s="26">
        <v>127</v>
      </c>
    </row>
    <row r="923" spans="2:3">
      <c r="B923" s="22" t="s">
        <v>3615</v>
      </c>
      <c r="C923" s="26">
        <v>912</v>
      </c>
    </row>
    <row r="924" spans="2:3">
      <c r="B924" s="22" t="s">
        <v>3360</v>
      </c>
      <c r="C924" s="26">
        <v>7</v>
      </c>
    </row>
    <row r="925" spans="2:3">
      <c r="B925" s="22" t="s">
        <v>3618</v>
      </c>
      <c r="C925" s="26">
        <v>21</v>
      </c>
    </row>
    <row r="926" spans="2:3">
      <c r="B926" s="22" t="s">
        <v>3619</v>
      </c>
      <c r="C926" s="26">
        <v>32</v>
      </c>
    </row>
    <row r="927" spans="2:3">
      <c r="B927" s="22" t="s">
        <v>997</v>
      </c>
      <c r="C927" s="26">
        <v>46</v>
      </c>
    </row>
    <row r="928" spans="2:3">
      <c r="B928" s="22" t="s">
        <v>3621</v>
      </c>
      <c r="C928" s="26">
        <v>1</v>
      </c>
    </row>
    <row r="929" spans="2:3">
      <c r="B929" s="22" t="s">
        <v>3622</v>
      </c>
      <c r="C929" s="26">
        <v>19</v>
      </c>
    </row>
    <row r="930" spans="2:3">
      <c r="B930" s="22" t="s">
        <v>3258</v>
      </c>
      <c r="C930" s="26">
        <v>14</v>
      </c>
    </row>
    <row r="931" spans="2:3">
      <c r="B931" s="22" t="s">
        <v>3727</v>
      </c>
      <c r="C931" s="26">
        <v>6</v>
      </c>
    </row>
    <row r="932" spans="2:3">
      <c r="B932" s="22" t="s">
        <v>3625</v>
      </c>
      <c r="C932" s="26">
        <v>4</v>
      </c>
    </row>
    <row r="933" spans="2:3">
      <c r="B933" s="22" t="s">
        <v>3626</v>
      </c>
      <c r="C933" s="26">
        <v>2</v>
      </c>
    </row>
    <row r="934" spans="2:3">
      <c r="B934" s="22" t="s">
        <v>3627</v>
      </c>
      <c r="C934" s="26">
        <v>41</v>
      </c>
    </row>
    <row r="935" spans="2:3">
      <c r="B935" s="22" t="s">
        <v>3629</v>
      </c>
      <c r="C935" s="26">
        <v>44</v>
      </c>
    </row>
    <row r="936" spans="2:3">
      <c r="B936" s="22" t="s">
        <v>3630</v>
      </c>
      <c r="C936" s="26">
        <v>15</v>
      </c>
    </row>
    <row r="937" spans="2:3">
      <c r="B937" s="22" t="s">
        <v>3633</v>
      </c>
      <c r="C937" s="26">
        <v>5</v>
      </c>
    </row>
    <row r="938" spans="2:3">
      <c r="B938" s="22" t="s">
        <v>3634</v>
      </c>
      <c r="C938" s="26">
        <v>78</v>
      </c>
    </row>
    <row r="939" spans="2:3">
      <c r="B939" s="22" t="s">
        <v>3259</v>
      </c>
      <c r="C939" s="26">
        <v>2</v>
      </c>
    </row>
    <row r="940" spans="2:3">
      <c r="B940" s="22" t="s">
        <v>3434</v>
      </c>
      <c r="C940" s="26">
        <v>60</v>
      </c>
    </row>
    <row r="941" spans="2:3">
      <c r="B941" s="22" t="s">
        <v>3637</v>
      </c>
      <c r="C941" s="26">
        <v>34</v>
      </c>
    </row>
    <row r="942" spans="2:3">
      <c r="B942" s="22" t="s">
        <v>998</v>
      </c>
      <c r="C942" s="26">
        <v>334</v>
      </c>
    </row>
    <row r="943" spans="2:3">
      <c r="B943" s="22" t="s">
        <v>3638</v>
      </c>
      <c r="C943" s="26">
        <v>48</v>
      </c>
    </row>
    <row r="944" spans="2:3">
      <c r="B944" s="22" t="s">
        <v>3639</v>
      </c>
      <c r="C944" s="26">
        <v>110</v>
      </c>
    </row>
    <row r="945" spans="2:3">
      <c r="B945" s="22" t="s">
        <v>3640</v>
      </c>
      <c r="C945" s="26">
        <v>4</v>
      </c>
    </row>
    <row r="946" spans="2:3">
      <c r="B946" s="22" t="s">
        <v>3435</v>
      </c>
      <c r="C946" s="26">
        <v>350</v>
      </c>
    </row>
    <row r="947" spans="2:3">
      <c r="B947" s="22" t="s">
        <v>3641</v>
      </c>
      <c r="C947" s="26">
        <v>15</v>
      </c>
    </row>
    <row r="948" spans="2:3">
      <c r="B948" s="22" t="s">
        <v>3642</v>
      </c>
      <c r="C948" s="26">
        <v>122</v>
      </c>
    </row>
    <row r="949" spans="2:3">
      <c r="B949" s="22" t="s">
        <v>3643</v>
      </c>
      <c r="C949" s="26">
        <v>497</v>
      </c>
    </row>
    <row r="950" spans="2:3">
      <c r="B950" s="22" t="s">
        <v>3728</v>
      </c>
      <c r="C950" s="26">
        <v>11</v>
      </c>
    </row>
    <row r="951" spans="2:3">
      <c r="B951" s="22" t="s">
        <v>3644</v>
      </c>
      <c r="C951" s="26">
        <v>1447</v>
      </c>
    </row>
    <row r="952" spans="2:3">
      <c r="B952" s="22" t="s">
        <v>3436</v>
      </c>
      <c r="C952" s="26">
        <v>12</v>
      </c>
    </row>
    <row r="953" spans="2:3">
      <c r="B953" s="22" t="s">
        <v>3647</v>
      </c>
      <c r="C953" s="26">
        <v>53</v>
      </c>
    </row>
    <row r="954" spans="2:3">
      <c r="B954" s="22" t="s">
        <v>3649</v>
      </c>
      <c r="C954" s="26">
        <v>110</v>
      </c>
    </row>
    <row r="955" spans="2:3">
      <c r="B955" s="22" t="s">
        <v>3363</v>
      </c>
      <c r="C955" s="26">
        <v>8</v>
      </c>
    </row>
    <row r="956" spans="2:3">
      <c r="B956" s="22" t="s">
        <v>3260</v>
      </c>
      <c r="C956" s="26">
        <v>198</v>
      </c>
    </row>
    <row r="957" spans="2:3">
      <c r="B957" s="22" t="s">
        <v>3651</v>
      </c>
      <c r="C957" s="26">
        <v>37</v>
      </c>
    </row>
    <row r="958" spans="2:3">
      <c r="B958" s="22" t="s">
        <v>3652</v>
      </c>
      <c r="C958" s="26">
        <v>7</v>
      </c>
    </row>
    <row r="959" spans="2:3">
      <c r="B959" s="22" t="s">
        <v>3437</v>
      </c>
      <c r="C959" s="26">
        <v>77</v>
      </c>
    </row>
    <row r="960" spans="2:3">
      <c r="B960" s="22" t="s">
        <v>3656</v>
      </c>
      <c r="C960" s="26">
        <v>3</v>
      </c>
    </row>
    <row r="961" spans="2:3">
      <c r="B961" s="22" t="s">
        <v>3262</v>
      </c>
      <c r="C961" s="26">
        <v>553</v>
      </c>
    </row>
    <row r="962" spans="2:3">
      <c r="B962" s="22" t="s">
        <v>3657</v>
      </c>
      <c r="C962" s="26">
        <v>147</v>
      </c>
    </row>
    <row r="963" spans="2:3">
      <c r="B963" s="22" t="s">
        <v>3364</v>
      </c>
      <c r="C963" s="26">
        <v>39</v>
      </c>
    </row>
    <row r="964" spans="2:3">
      <c r="B964" s="22" t="s">
        <v>3368</v>
      </c>
      <c r="C964" s="26">
        <v>377</v>
      </c>
    </row>
    <row r="965" spans="2:3">
      <c r="B965" s="22" t="s">
        <v>999</v>
      </c>
      <c r="C965" s="26">
        <v>22</v>
      </c>
    </row>
    <row r="966" spans="2:3">
      <c r="B966" s="22" t="s">
        <v>3665</v>
      </c>
      <c r="C966" s="26">
        <v>7</v>
      </c>
    </row>
    <row r="967" spans="2:3">
      <c r="B967" s="22" t="s">
        <v>3666</v>
      </c>
      <c r="C967" s="26">
        <v>11</v>
      </c>
    </row>
    <row r="968" spans="2:3">
      <c r="B968" s="22" t="s">
        <v>3667</v>
      </c>
      <c r="C968" s="26">
        <v>18</v>
      </c>
    </row>
    <row r="969" spans="2:3">
      <c r="B969" s="22" t="s">
        <v>3668</v>
      </c>
      <c r="C969" s="26">
        <v>252</v>
      </c>
    </row>
    <row r="970" spans="2:3">
      <c r="B970" s="22" t="s">
        <v>3263</v>
      </c>
      <c r="C970" s="26">
        <v>251</v>
      </c>
    </row>
    <row r="971" spans="2:3">
      <c r="B971" s="22" t="s">
        <v>3669</v>
      </c>
      <c r="C971" s="26">
        <v>4</v>
      </c>
    </row>
    <row r="972" spans="2:3">
      <c r="B972" s="22" t="s">
        <v>3671</v>
      </c>
      <c r="C972" s="26">
        <v>13</v>
      </c>
    </row>
    <row r="973" spans="2:3">
      <c r="B973" s="22" t="s">
        <v>3672</v>
      </c>
      <c r="C973" s="26">
        <v>58</v>
      </c>
    </row>
    <row r="974" spans="2:3">
      <c r="B974" s="22" t="s">
        <v>3673</v>
      </c>
      <c r="C974" s="26">
        <v>102</v>
      </c>
    </row>
    <row r="975" spans="2:3">
      <c r="B975" s="22" t="s">
        <v>3438</v>
      </c>
      <c r="C975" s="26">
        <v>5</v>
      </c>
    </row>
    <row r="976" spans="2:3">
      <c r="B976" s="22" t="s">
        <v>3676</v>
      </c>
      <c r="C976" s="26">
        <v>230</v>
      </c>
    </row>
    <row r="977" spans="2:3">
      <c r="B977" s="22" t="s">
        <v>3677</v>
      </c>
      <c r="C977" s="26">
        <v>143</v>
      </c>
    </row>
    <row r="978" spans="2:3">
      <c r="B978" s="22" t="s">
        <v>3678</v>
      </c>
      <c r="C978" s="26">
        <v>4</v>
      </c>
    </row>
    <row r="979" spans="2:3">
      <c r="B979" s="22" t="s">
        <v>3679</v>
      </c>
      <c r="C979" s="26">
        <v>205</v>
      </c>
    </row>
    <row r="980" spans="2:3">
      <c r="B980" s="22" t="s">
        <v>3439</v>
      </c>
      <c r="C980" s="26">
        <v>179</v>
      </c>
    </row>
    <row r="981" spans="2:3">
      <c r="B981" s="22" t="s">
        <v>3681</v>
      </c>
      <c r="C981" s="26">
        <v>180</v>
      </c>
    </row>
    <row r="982" spans="2:3">
      <c r="B982" s="22" t="s">
        <v>3682</v>
      </c>
      <c r="C982" s="26">
        <v>2</v>
      </c>
    </row>
    <row r="983" spans="2:3">
      <c r="B983" s="22" t="s">
        <v>3683</v>
      </c>
      <c r="C983" s="26">
        <v>124</v>
      </c>
    </row>
    <row r="984" spans="2:3">
      <c r="B984" s="22" t="s">
        <v>3685</v>
      </c>
      <c r="C984" s="26">
        <v>14</v>
      </c>
    </row>
    <row r="985" spans="2:3">
      <c r="B985" s="22" t="s">
        <v>3365</v>
      </c>
      <c r="C985" s="26">
        <v>24</v>
      </c>
    </row>
    <row r="986" spans="2:3">
      <c r="B986" s="22" t="s">
        <v>1002</v>
      </c>
      <c r="C986" s="26">
        <v>3</v>
      </c>
    </row>
    <row r="987" spans="2:3">
      <c r="B987" s="22" t="s">
        <v>3686</v>
      </c>
      <c r="C987" s="26">
        <v>96</v>
      </c>
    </row>
    <row r="988" spans="2:3">
      <c r="B988" s="22" t="s">
        <v>3687</v>
      </c>
      <c r="C988" s="26">
        <v>93</v>
      </c>
    </row>
    <row r="989" spans="2:3">
      <c r="B989" s="22" t="s">
        <v>3729</v>
      </c>
      <c r="C989" s="26">
        <v>89</v>
      </c>
    </row>
    <row r="990" spans="2:3">
      <c r="B990" s="22" t="s">
        <v>3692</v>
      </c>
      <c r="C990" s="26">
        <v>2</v>
      </c>
    </row>
    <row r="991" spans="2:3">
      <c r="B991" s="22" t="s">
        <v>3693</v>
      </c>
      <c r="C991" s="26">
        <v>11</v>
      </c>
    </row>
    <row r="992" spans="2:3">
      <c r="B992" s="22" t="s">
        <v>3440</v>
      </c>
      <c r="C992" s="26">
        <v>250</v>
      </c>
    </row>
    <row r="993" spans="2:3">
      <c r="B993" s="22" t="s">
        <v>3694</v>
      </c>
      <c r="C993" s="26">
        <v>14</v>
      </c>
    </row>
    <row r="994" spans="2:3">
      <c r="B994" s="22" t="s">
        <v>3441</v>
      </c>
      <c r="C994" s="26">
        <v>67</v>
      </c>
    </row>
    <row r="995" spans="2:3">
      <c r="B995" s="22" t="s">
        <v>3696</v>
      </c>
      <c r="C995" s="26">
        <v>17</v>
      </c>
    </row>
    <row r="996" spans="2:3">
      <c r="B996" s="22" t="s">
        <v>1003</v>
      </c>
      <c r="C996" s="26">
        <v>1</v>
      </c>
    </row>
    <row r="997" spans="2:3">
      <c r="B997" s="22" t="s">
        <v>3698</v>
      </c>
      <c r="C997" s="26">
        <v>7</v>
      </c>
    </row>
    <row r="998" spans="2:3">
      <c r="B998" s="22" t="s">
        <v>3699</v>
      </c>
      <c r="C998" s="26">
        <v>128</v>
      </c>
    </row>
    <row r="999" spans="2:3">
      <c r="B999" s="22" t="s">
        <v>3366</v>
      </c>
      <c r="C999" s="26">
        <v>2873</v>
      </c>
    </row>
    <row r="1000" spans="2:3">
      <c r="B1000" s="22" t="s">
        <v>3701</v>
      </c>
      <c r="C1000" s="26">
        <v>37</v>
      </c>
    </row>
    <row r="1001" spans="2:3">
      <c r="B1001" s="22" t="s">
        <v>3702</v>
      </c>
      <c r="C1001" s="26">
        <v>89</v>
      </c>
    </row>
    <row r="1002" spans="2:3">
      <c r="B1002" s="22" t="s">
        <v>3367</v>
      </c>
      <c r="C1002" s="26">
        <v>147</v>
      </c>
    </row>
    <row r="1003" spans="2:3">
      <c r="B1003" s="22" t="s">
        <v>3703</v>
      </c>
      <c r="C1003" s="26">
        <v>46</v>
      </c>
    </row>
    <row r="1004" spans="2:3">
      <c r="B1004" s="22" t="s">
        <v>3730</v>
      </c>
      <c r="C1004" s="26">
        <v>137</v>
      </c>
    </row>
    <row r="1005" spans="2:3">
      <c r="B1005" s="22" t="s">
        <v>3705</v>
      </c>
      <c r="C1005" s="26">
        <v>1</v>
      </c>
    </row>
    <row r="1006" spans="2:3">
      <c r="B1006" s="22" t="s">
        <v>3442</v>
      </c>
      <c r="C1006" s="26">
        <v>60</v>
      </c>
    </row>
    <row r="1007" spans="2:3">
      <c r="B1007" s="22" t="s">
        <v>3706</v>
      </c>
      <c r="C1007" s="26">
        <v>10</v>
      </c>
    </row>
    <row r="1008" spans="2:3">
      <c r="B1008" s="22" t="s">
        <v>3731</v>
      </c>
      <c r="C1008" s="26">
        <v>173</v>
      </c>
    </row>
    <row r="1009" spans="2:3">
      <c r="B1009" s="22" t="s">
        <v>3443</v>
      </c>
      <c r="C1009" s="26">
        <v>188</v>
      </c>
    </row>
    <row r="1010" spans="2:3">
      <c r="B1010" s="22" t="s">
        <v>3707</v>
      </c>
      <c r="C1010" s="26">
        <v>12</v>
      </c>
    </row>
    <row r="1011" spans="2:3">
      <c r="B1011" s="22" t="s">
        <v>3444</v>
      </c>
      <c r="C1011" s="26">
        <v>203</v>
      </c>
    </row>
    <row r="1012" spans="2:3">
      <c r="B1012" s="22" t="s">
        <v>3445</v>
      </c>
      <c r="C1012" s="26">
        <v>19</v>
      </c>
    </row>
    <row r="1013" spans="2:3">
      <c r="B1013" s="22" t="s">
        <v>3712</v>
      </c>
      <c r="C1013" s="26">
        <v>21</v>
      </c>
    </row>
    <row r="1014" spans="2:3">
      <c r="B1014" s="22" t="s">
        <v>3446</v>
      </c>
      <c r="C1014" s="26">
        <v>176</v>
      </c>
    </row>
    <row r="1015" spans="2:3">
      <c r="B1015" s="22" t="s">
        <v>3264</v>
      </c>
      <c r="C1015" s="26">
        <v>7</v>
      </c>
    </row>
    <row r="1016" spans="2:3">
      <c r="B1016" s="22" t="s">
        <v>3714</v>
      </c>
      <c r="C1016" s="26">
        <v>8</v>
      </c>
    </row>
    <row r="1017" spans="2:3">
      <c r="B1017" s="22" t="s">
        <v>3716</v>
      </c>
      <c r="C1017" s="26">
        <v>70</v>
      </c>
    </row>
    <row r="1018" spans="2:3">
      <c r="B1018" s="22" t="s">
        <v>3717</v>
      </c>
      <c r="C1018" s="26">
        <v>16</v>
      </c>
    </row>
    <row r="1019" spans="2:3">
      <c r="B1019" s="22" t="s">
        <v>3718</v>
      </c>
      <c r="C1019" s="26">
        <v>13</v>
      </c>
    </row>
    <row r="1020" spans="2:3">
      <c r="B1020" s="22" t="s">
        <v>3265</v>
      </c>
      <c r="C1020" s="26">
        <v>76</v>
      </c>
    </row>
    <row r="1021" spans="2:3">
      <c r="B1021" s="22" t="s">
        <v>3447</v>
      </c>
      <c r="C1021" s="26">
        <v>36</v>
      </c>
    </row>
    <row r="1022" spans="2:3">
      <c r="B1022" s="22" t="s">
        <v>3722</v>
      </c>
      <c r="C1022" s="26">
        <v>191</v>
      </c>
    </row>
    <row r="1023" spans="2:3">
      <c r="B1023" s="22" t="s">
        <v>3725</v>
      </c>
      <c r="C1023" s="26">
        <v>6</v>
      </c>
    </row>
    <row r="1024" spans="2:3">
      <c r="B1024" s="22" t="s">
        <v>3449</v>
      </c>
      <c r="C1024" s="26">
        <v>1063</v>
      </c>
    </row>
    <row r="1025" spans="2:3">
      <c r="B1025" s="22" t="s">
        <v>3450</v>
      </c>
      <c r="C1025" s="26">
        <v>1021</v>
      </c>
    </row>
    <row r="1026" spans="2:3">
      <c r="B1026" s="22" t="s">
        <v>3451</v>
      </c>
      <c r="C1026" s="26">
        <v>124</v>
      </c>
    </row>
    <row r="1027" spans="2:3">
      <c r="B1027" s="22" t="s">
        <v>3732</v>
      </c>
      <c r="C1027" s="26">
        <v>1447</v>
      </c>
    </row>
    <row r="1028" spans="2:3">
      <c r="B1028" s="22" t="s">
        <v>3733</v>
      </c>
      <c r="C1028" s="26">
        <v>832</v>
      </c>
    </row>
    <row r="1029" spans="2:3">
      <c r="B1029" s="22" t="s">
        <v>3734</v>
      </c>
      <c r="C1029" s="26">
        <v>1560</v>
      </c>
    </row>
    <row r="1030" spans="2:3">
      <c r="B1030" s="22" t="s">
        <v>3369</v>
      </c>
      <c r="C1030" s="26">
        <v>231</v>
      </c>
    </row>
    <row r="1031" spans="2:3">
      <c r="B1031" s="22" t="s">
        <v>3735</v>
      </c>
      <c r="C1031" s="26">
        <v>1650</v>
      </c>
    </row>
    <row r="1032" spans="2:3">
      <c r="B1032" s="22" t="s">
        <v>3736</v>
      </c>
      <c r="C1032" s="26">
        <v>695</v>
      </c>
    </row>
    <row r="1033" spans="2:3">
      <c r="B1033" s="22" t="s">
        <v>3370</v>
      </c>
      <c r="C1033" s="26">
        <v>1047</v>
      </c>
    </row>
    <row r="1034" spans="2:3">
      <c r="B1034" s="22" t="s">
        <v>3737</v>
      </c>
      <c r="C1034" s="26">
        <v>821</v>
      </c>
    </row>
    <row r="1035" spans="2:3">
      <c r="B1035" s="22" t="s">
        <v>3738</v>
      </c>
      <c r="C1035" s="26">
        <v>112</v>
      </c>
    </row>
    <row r="1036" spans="2:3">
      <c r="B1036" s="22" t="s">
        <v>3739</v>
      </c>
      <c r="C1036" s="26">
        <v>24</v>
      </c>
    </row>
    <row r="1037" spans="2:3">
      <c r="B1037" s="22" t="s">
        <v>3740</v>
      </c>
      <c r="C1037" s="26">
        <v>10</v>
      </c>
    </row>
    <row r="1038" spans="2:3">
      <c r="B1038" s="22" t="s">
        <v>3741</v>
      </c>
      <c r="C1038" s="26">
        <v>639</v>
      </c>
    </row>
    <row r="1039" spans="2:3">
      <c r="B1039" s="22" t="s">
        <v>3371</v>
      </c>
      <c r="C1039" s="26">
        <v>1676</v>
      </c>
    </row>
    <row r="1040" spans="2:3">
      <c r="B1040" s="22" t="s">
        <v>3742</v>
      </c>
      <c r="C1040" s="26">
        <v>21</v>
      </c>
    </row>
    <row r="1041" spans="2:3">
      <c r="B1041" s="22" t="s">
        <v>3267</v>
      </c>
      <c r="C1041" s="26">
        <v>2201</v>
      </c>
    </row>
    <row r="1042" spans="2:3">
      <c r="B1042" s="22" t="s">
        <v>3268</v>
      </c>
      <c r="C1042" s="26">
        <v>1286</v>
      </c>
    </row>
    <row r="1043" spans="2:3">
      <c r="B1043" s="22" t="s">
        <v>3743</v>
      </c>
      <c r="C1043" s="26">
        <v>467</v>
      </c>
    </row>
    <row r="1044" spans="2:3">
      <c r="B1044" s="22" t="s">
        <v>3744</v>
      </c>
      <c r="C1044" s="26">
        <v>4</v>
      </c>
    </row>
    <row r="1045" spans="2:3">
      <c r="B1045" s="22" t="s">
        <v>3745</v>
      </c>
      <c r="C1045" s="26">
        <v>28</v>
      </c>
    </row>
    <row r="1046" spans="2:3">
      <c r="B1046" s="22" t="s">
        <v>3746</v>
      </c>
      <c r="C1046" s="26">
        <v>1070</v>
      </c>
    </row>
    <row r="1047" spans="2:3">
      <c r="B1047" s="22" t="s">
        <v>1005</v>
      </c>
      <c r="C1047" s="26">
        <v>1160</v>
      </c>
    </row>
    <row r="1048" spans="2:3">
      <c r="B1048" s="22" t="s">
        <v>1006</v>
      </c>
      <c r="C1048" s="26">
        <v>307</v>
      </c>
    </row>
    <row r="1049" spans="2:3">
      <c r="B1049" s="22" t="s">
        <v>3747</v>
      </c>
      <c r="C1049" s="26">
        <v>187</v>
      </c>
    </row>
    <row r="1050" spans="2:3">
      <c r="B1050" s="22" t="s">
        <v>3748</v>
      </c>
      <c r="C1050" s="26">
        <v>1763</v>
      </c>
    </row>
    <row r="1051" spans="2:3">
      <c r="B1051" s="22" t="s">
        <v>3749</v>
      </c>
      <c r="C1051" s="26">
        <v>3307</v>
      </c>
    </row>
    <row r="1052" spans="2:3">
      <c r="B1052" s="22" t="s">
        <v>3372</v>
      </c>
      <c r="C1052" s="26">
        <v>4299</v>
      </c>
    </row>
    <row r="1053" spans="2:3">
      <c r="B1053" s="22" t="s">
        <v>3750</v>
      </c>
      <c r="C1053" s="26">
        <v>50</v>
      </c>
    </row>
    <row r="1054" spans="2:3">
      <c r="B1054" s="22" t="s">
        <v>3751</v>
      </c>
      <c r="C1054" s="26">
        <v>664</v>
      </c>
    </row>
    <row r="1055" spans="2:3">
      <c r="B1055" s="22" t="s">
        <v>3752</v>
      </c>
      <c r="C1055" s="26">
        <v>459</v>
      </c>
    </row>
    <row r="1056" spans="2:3">
      <c r="B1056" s="22" t="s">
        <v>3753</v>
      </c>
      <c r="C1056" s="26">
        <v>1478</v>
      </c>
    </row>
    <row r="1057" spans="2:3">
      <c r="B1057" s="22" t="s">
        <v>1007</v>
      </c>
      <c r="C1057" s="26">
        <v>1008</v>
      </c>
    </row>
    <row r="1058" spans="2:3">
      <c r="B1058" s="22" t="s">
        <v>3754</v>
      </c>
      <c r="C1058" s="26">
        <v>347</v>
      </c>
    </row>
    <row r="1059" spans="2:3">
      <c r="B1059" s="22" t="s">
        <v>3755</v>
      </c>
      <c r="C1059" s="26">
        <v>459</v>
      </c>
    </row>
    <row r="1060" spans="2:3">
      <c r="B1060" s="22" t="s">
        <v>3269</v>
      </c>
      <c r="C1060" s="26">
        <v>452</v>
      </c>
    </row>
    <row r="1061" spans="2:3">
      <c r="B1061" s="22" t="s">
        <v>3756</v>
      </c>
      <c r="C1061" s="26">
        <v>46</v>
      </c>
    </row>
    <row r="1062" spans="2:3">
      <c r="B1062" s="22" t="s">
        <v>3757</v>
      </c>
      <c r="C1062" s="26">
        <v>1053</v>
      </c>
    </row>
    <row r="1063" spans="2:3">
      <c r="B1063" s="22" t="s">
        <v>3758</v>
      </c>
      <c r="C1063" s="26">
        <v>62</v>
      </c>
    </row>
    <row r="1064" spans="2:3">
      <c r="B1064" s="22" t="s">
        <v>3759</v>
      </c>
      <c r="C1064" s="26">
        <v>663</v>
      </c>
    </row>
    <row r="1065" spans="2:3">
      <c r="B1065" s="22" t="s">
        <v>3760</v>
      </c>
      <c r="C1065" s="26">
        <v>1900</v>
      </c>
    </row>
    <row r="1066" spans="2:3">
      <c r="B1066" s="22" t="s">
        <v>3761</v>
      </c>
      <c r="C1066" s="26">
        <v>537</v>
      </c>
    </row>
    <row r="1067" spans="2:3">
      <c r="B1067" s="22" t="s">
        <v>3762</v>
      </c>
      <c r="C1067" s="26">
        <v>24</v>
      </c>
    </row>
    <row r="1068" spans="2:3">
      <c r="B1068" s="22" t="s">
        <v>3763</v>
      </c>
      <c r="C1068" s="26">
        <v>507</v>
      </c>
    </row>
    <row r="1069" spans="2:3">
      <c r="B1069" s="22" t="s">
        <v>3764</v>
      </c>
      <c r="C1069" s="26">
        <v>420</v>
      </c>
    </row>
    <row r="1070" spans="2:3">
      <c r="B1070" s="22" t="s">
        <v>3765</v>
      </c>
      <c r="C1070" s="26">
        <v>1190</v>
      </c>
    </row>
    <row r="1071" spans="2:3">
      <c r="B1071" s="22" t="s">
        <v>3766</v>
      </c>
      <c r="C1071" s="26">
        <v>26</v>
      </c>
    </row>
    <row r="1072" spans="2:3">
      <c r="B1072" s="22" t="s">
        <v>3452</v>
      </c>
      <c r="C1072" s="26">
        <v>1165</v>
      </c>
    </row>
    <row r="1073" spans="2:3">
      <c r="B1073" s="22" t="s">
        <v>3767</v>
      </c>
      <c r="C1073" s="26">
        <v>153</v>
      </c>
    </row>
    <row r="1074" spans="2:3">
      <c r="B1074" s="22" t="s">
        <v>3768</v>
      </c>
      <c r="C1074" s="26">
        <v>216</v>
      </c>
    </row>
    <row r="1075" spans="2:3">
      <c r="B1075" s="22" t="s">
        <v>3454</v>
      </c>
      <c r="C1075" s="26">
        <v>81</v>
      </c>
    </row>
    <row r="1076" spans="2:3">
      <c r="B1076" s="22" t="s">
        <v>3270</v>
      </c>
      <c r="C1076" s="26">
        <v>307</v>
      </c>
    </row>
    <row r="1077" spans="2:3">
      <c r="B1077" s="22" t="s">
        <v>3455</v>
      </c>
      <c r="C1077" s="26">
        <v>27</v>
      </c>
    </row>
    <row r="1078" spans="2:3">
      <c r="B1078" s="22" t="s">
        <v>3456</v>
      </c>
      <c r="C1078" s="26">
        <v>1314</v>
      </c>
    </row>
    <row r="1079" spans="2:3">
      <c r="B1079" s="22" t="s">
        <v>3769</v>
      </c>
      <c r="C1079" s="26">
        <v>1165</v>
      </c>
    </row>
    <row r="1080" spans="2:3">
      <c r="B1080" s="22" t="s">
        <v>1008</v>
      </c>
      <c r="C1080" s="26">
        <v>854</v>
      </c>
    </row>
    <row r="1081" spans="2:3">
      <c r="B1081" s="22" t="s">
        <v>3770</v>
      </c>
      <c r="C1081" s="26">
        <v>1020</v>
      </c>
    </row>
    <row r="1082" spans="2:3">
      <c r="B1082" s="22" t="s">
        <v>3771</v>
      </c>
      <c r="C1082" s="26">
        <v>2220</v>
      </c>
    </row>
    <row r="1083" spans="2:3">
      <c r="B1083" s="22" t="s">
        <v>3772</v>
      </c>
      <c r="C1083" s="26">
        <v>438</v>
      </c>
    </row>
    <row r="1084" spans="2:3">
      <c r="B1084" s="22" t="s">
        <v>3457</v>
      </c>
      <c r="C1084" s="26">
        <v>2806</v>
      </c>
    </row>
    <row r="1085" spans="2:3">
      <c r="B1085" s="22" t="s">
        <v>3773</v>
      </c>
      <c r="C1085" s="26">
        <v>139</v>
      </c>
    </row>
    <row r="1086" spans="2:3">
      <c r="B1086" s="22" t="s">
        <v>3774</v>
      </c>
      <c r="C1086" s="26">
        <v>296</v>
      </c>
    </row>
    <row r="1087" spans="2:3">
      <c r="B1087" s="22" t="s">
        <v>3775</v>
      </c>
      <c r="C1087" s="26">
        <v>624</v>
      </c>
    </row>
    <row r="1088" spans="2:3">
      <c r="B1088" s="22" t="s">
        <v>3373</v>
      </c>
      <c r="C1088" s="26">
        <v>5850</v>
      </c>
    </row>
    <row r="1089" spans="2:3">
      <c r="B1089" s="22" t="s">
        <v>3776</v>
      </c>
      <c r="C1089" s="26">
        <v>26</v>
      </c>
    </row>
    <row r="1090" spans="2:3">
      <c r="B1090" s="22" t="s">
        <v>3777</v>
      </c>
      <c r="C1090" s="26">
        <v>1913</v>
      </c>
    </row>
    <row r="1091" spans="2:3">
      <c r="B1091" s="22" t="s">
        <v>3458</v>
      </c>
      <c r="C1091" s="26">
        <v>445</v>
      </c>
    </row>
    <row r="1092" spans="2:3">
      <c r="B1092" s="22" t="s">
        <v>3778</v>
      </c>
      <c r="C1092" s="26">
        <v>3962</v>
      </c>
    </row>
    <row r="1093" spans="2:3">
      <c r="B1093" s="22" t="s">
        <v>3779</v>
      </c>
      <c r="C1093" s="26">
        <v>836</v>
      </c>
    </row>
    <row r="1094" spans="2:3">
      <c r="B1094" s="22" t="s">
        <v>3780</v>
      </c>
      <c r="C1094" s="26">
        <v>985</v>
      </c>
    </row>
    <row r="1095" spans="2:3">
      <c r="B1095" s="22" t="s">
        <v>3374</v>
      </c>
      <c r="C1095" s="26">
        <v>307</v>
      </c>
    </row>
    <row r="1096" spans="2:3">
      <c r="B1096" s="22" t="s">
        <v>3781</v>
      </c>
      <c r="C1096" s="26">
        <v>105</v>
      </c>
    </row>
    <row r="1097" spans="2:3">
      <c r="B1097" s="22" t="s">
        <v>3271</v>
      </c>
      <c r="C1097" s="26">
        <v>4772</v>
      </c>
    </row>
    <row r="1098" spans="2:3">
      <c r="B1098" s="22" t="s">
        <v>3782</v>
      </c>
      <c r="C1098" s="26">
        <v>159</v>
      </c>
    </row>
    <row r="1099" spans="2:3">
      <c r="B1099" s="22" t="s">
        <v>3783</v>
      </c>
      <c r="C1099" s="26">
        <v>1438</v>
      </c>
    </row>
    <row r="1100" spans="2:3">
      <c r="B1100" s="22" t="s">
        <v>3784</v>
      </c>
      <c r="C1100" s="26">
        <v>962</v>
      </c>
    </row>
    <row r="1101" spans="2:3">
      <c r="B1101" s="22" t="s">
        <v>3785</v>
      </c>
      <c r="C1101" s="26">
        <v>28</v>
      </c>
    </row>
    <row r="1102" spans="2:3">
      <c r="B1102" s="22" t="s">
        <v>3786</v>
      </c>
      <c r="C1102" s="26">
        <v>45</v>
      </c>
    </row>
    <row r="1103" spans="2:3">
      <c r="B1103" s="22" t="s">
        <v>3459</v>
      </c>
      <c r="C1103" s="26">
        <v>89</v>
      </c>
    </row>
    <row r="1104" spans="2:3">
      <c r="B1104" s="22" t="s">
        <v>3787</v>
      </c>
      <c r="C1104" s="26">
        <v>868</v>
      </c>
    </row>
    <row r="1105" spans="2:3">
      <c r="B1105" s="22" t="s">
        <v>3788</v>
      </c>
      <c r="C1105" s="26">
        <v>1219</v>
      </c>
    </row>
    <row r="1106" spans="2:3">
      <c r="B1106" s="22" t="s">
        <v>3272</v>
      </c>
      <c r="C1106" s="26">
        <v>1897</v>
      </c>
    </row>
    <row r="1107" spans="2:3">
      <c r="B1107" s="22" t="s">
        <v>3273</v>
      </c>
      <c r="C1107" s="26">
        <v>1440</v>
      </c>
    </row>
    <row r="1108" spans="2:3">
      <c r="B1108" s="22" t="s">
        <v>3789</v>
      </c>
      <c r="C1108" s="26">
        <v>426</v>
      </c>
    </row>
    <row r="1109" spans="2:3">
      <c r="B1109" s="22" t="s">
        <v>3375</v>
      </c>
      <c r="C1109" s="26">
        <v>4081</v>
      </c>
    </row>
    <row r="1110" spans="2:3">
      <c r="B1110" s="22" t="s">
        <v>3376</v>
      </c>
      <c r="C1110" s="26">
        <v>836</v>
      </c>
    </row>
    <row r="1111" spans="2:3">
      <c r="B1111" s="22" t="s">
        <v>3790</v>
      </c>
      <c r="C1111" s="26">
        <v>600</v>
      </c>
    </row>
    <row r="1112" spans="2:3">
      <c r="B1112" s="22" t="s">
        <v>3791</v>
      </c>
      <c r="C1112" s="26">
        <v>4386</v>
      </c>
    </row>
    <row r="1113" spans="2:3">
      <c r="B1113" s="22" t="s">
        <v>3792</v>
      </c>
      <c r="C1113" s="26">
        <v>679</v>
      </c>
    </row>
    <row r="1114" spans="2:3">
      <c r="B1114" s="22" t="s">
        <v>1009</v>
      </c>
      <c r="C1114" s="26">
        <v>1035</v>
      </c>
    </row>
    <row r="1115" spans="2:3">
      <c r="B1115" s="22" t="s">
        <v>3793</v>
      </c>
      <c r="C1115" s="26">
        <v>2355</v>
      </c>
    </row>
    <row r="1116" spans="2:3">
      <c r="B1116" s="22" t="s">
        <v>3794</v>
      </c>
      <c r="C1116" s="26">
        <v>1066</v>
      </c>
    </row>
    <row r="1117" spans="2:3">
      <c r="B1117" s="22" t="s">
        <v>3795</v>
      </c>
      <c r="C1117" s="26">
        <v>167</v>
      </c>
    </row>
    <row r="1118" spans="2:3">
      <c r="B1118" s="22" t="s">
        <v>3796</v>
      </c>
      <c r="C1118" s="26">
        <v>26</v>
      </c>
    </row>
    <row r="1119" spans="2:3">
      <c r="B1119" s="22" t="s">
        <v>3460</v>
      </c>
      <c r="C1119" s="26">
        <v>514</v>
      </c>
    </row>
    <row r="1120" spans="2:3">
      <c r="B1120" s="22" t="s">
        <v>3274</v>
      </c>
      <c r="C1120" s="26">
        <v>1189</v>
      </c>
    </row>
    <row r="1121" spans="2:3">
      <c r="B1121" s="22" t="s">
        <v>3797</v>
      </c>
      <c r="C1121" s="26">
        <v>152</v>
      </c>
    </row>
    <row r="1122" spans="2:3">
      <c r="B1122" s="22" t="s">
        <v>3798</v>
      </c>
      <c r="C1122" s="26">
        <v>919</v>
      </c>
    </row>
    <row r="1123" spans="2:3">
      <c r="B1123" s="22" t="s">
        <v>47</v>
      </c>
      <c r="C1123" s="26">
        <v>127</v>
      </c>
    </row>
    <row r="1124" spans="2:3">
      <c r="B1124" s="22" t="s">
        <v>3799</v>
      </c>
      <c r="C1124" s="26">
        <v>93</v>
      </c>
    </row>
    <row r="1125" spans="2:3">
      <c r="B1125" s="22" t="s">
        <v>3800</v>
      </c>
      <c r="C1125" s="26">
        <v>253</v>
      </c>
    </row>
    <row r="1126" spans="2:3">
      <c r="B1126" s="22" t="s">
        <v>3801</v>
      </c>
      <c r="C1126" s="26">
        <v>495</v>
      </c>
    </row>
    <row r="1127" spans="2:3">
      <c r="B1127" s="22" t="s">
        <v>3461</v>
      </c>
      <c r="C1127" s="26">
        <v>977</v>
      </c>
    </row>
    <row r="1128" spans="2:3">
      <c r="B1128" s="22" t="s">
        <v>3802</v>
      </c>
      <c r="C1128" s="26">
        <v>780</v>
      </c>
    </row>
    <row r="1129" spans="2:3">
      <c r="B1129" s="22" t="s">
        <v>3803</v>
      </c>
      <c r="C1129" s="26">
        <v>1455</v>
      </c>
    </row>
    <row r="1130" spans="2:3">
      <c r="B1130" s="22" t="s">
        <v>3804</v>
      </c>
      <c r="C1130" s="26">
        <v>2</v>
      </c>
    </row>
    <row r="1131" spans="2:3">
      <c r="B1131" s="22" t="s">
        <v>3805</v>
      </c>
      <c r="C1131" s="26">
        <v>469</v>
      </c>
    </row>
    <row r="1132" spans="2:3">
      <c r="B1132" s="22" t="s">
        <v>3806</v>
      </c>
      <c r="C1132" s="26">
        <v>1282</v>
      </c>
    </row>
    <row r="1133" spans="2:3">
      <c r="B1133" s="22" t="s">
        <v>3807</v>
      </c>
      <c r="C1133" s="26">
        <v>1237</v>
      </c>
    </row>
    <row r="1134" spans="2:3">
      <c r="B1134" s="22" t="s">
        <v>3808</v>
      </c>
      <c r="C1134" s="26">
        <v>376</v>
      </c>
    </row>
    <row r="1135" spans="2:3">
      <c r="B1135" s="22" t="s">
        <v>3463</v>
      </c>
      <c r="C1135" s="26">
        <v>2002</v>
      </c>
    </row>
    <row r="1136" spans="2:3">
      <c r="B1136" s="22" t="s">
        <v>3809</v>
      </c>
      <c r="C1136" s="26">
        <v>369</v>
      </c>
    </row>
    <row r="1137" spans="2:3">
      <c r="B1137" s="22" t="s">
        <v>3810</v>
      </c>
      <c r="C1137" s="26">
        <v>459</v>
      </c>
    </row>
    <row r="1138" spans="2:3">
      <c r="B1138" s="22" t="s">
        <v>3811</v>
      </c>
      <c r="C1138" s="26">
        <v>815</v>
      </c>
    </row>
    <row r="1139" spans="2:3">
      <c r="B1139" s="22" t="s">
        <v>3812</v>
      </c>
      <c r="C1139" s="26">
        <v>39</v>
      </c>
    </row>
    <row r="1140" spans="2:3">
      <c r="B1140" s="22" t="s">
        <v>3813</v>
      </c>
      <c r="C1140" s="26">
        <v>470</v>
      </c>
    </row>
    <row r="1141" spans="2:3">
      <c r="B1141" s="22" t="s">
        <v>3377</v>
      </c>
      <c r="C1141" s="26">
        <v>596</v>
      </c>
    </row>
    <row r="1142" spans="2:3">
      <c r="B1142" s="22" t="s">
        <v>48</v>
      </c>
      <c r="C1142" s="26">
        <v>2566</v>
      </c>
    </row>
    <row r="1143" spans="2:3">
      <c r="B1143" s="22" t="s">
        <v>3814</v>
      </c>
      <c r="C1143" s="26">
        <v>994</v>
      </c>
    </row>
    <row r="1144" spans="2:3">
      <c r="B1144" s="22" t="s">
        <v>3815</v>
      </c>
      <c r="C1144" s="26">
        <v>1159</v>
      </c>
    </row>
    <row r="1145" spans="2:3">
      <c r="B1145" s="22" t="s">
        <v>3816</v>
      </c>
      <c r="C1145" s="26">
        <v>7</v>
      </c>
    </row>
    <row r="1146" spans="2:3">
      <c r="B1146" s="22" t="s">
        <v>3817</v>
      </c>
      <c r="C1146" s="26">
        <v>31</v>
      </c>
    </row>
    <row r="1147" spans="2:3">
      <c r="B1147" s="22" t="s">
        <v>3818</v>
      </c>
      <c r="C1147" s="26">
        <v>428</v>
      </c>
    </row>
    <row r="1148" spans="2:3">
      <c r="B1148" s="22" t="s">
        <v>3819</v>
      </c>
      <c r="C1148" s="26">
        <v>840</v>
      </c>
    </row>
    <row r="1149" spans="2:3">
      <c r="B1149" s="22" t="s">
        <v>3820</v>
      </c>
      <c r="C1149" s="26">
        <v>825</v>
      </c>
    </row>
    <row r="1150" spans="2:3">
      <c r="B1150" s="22" t="s">
        <v>3821</v>
      </c>
      <c r="C1150" s="26">
        <v>257</v>
      </c>
    </row>
    <row r="1151" spans="2:3">
      <c r="B1151" s="22" t="s">
        <v>3822</v>
      </c>
      <c r="C1151" s="26">
        <v>1039</v>
      </c>
    </row>
    <row r="1152" spans="2:3">
      <c r="B1152" s="22" t="s">
        <v>3823</v>
      </c>
      <c r="C1152" s="26">
        <v>564</v>
      </c>
    </row>
    <row r="1153" spans="2:3">
      <c r="B1153" s="22" t="s">
        <v>3464</v>
      </c>
      <c r="C1153" s="26">
        <v>954</v>
      </c>
    </row>
    <row r="1154" spans="2:3">
      <c r="B1154" s="22" t="s">
        <v>3824</v>
      </c>
      <c r="C1154" s="26">
        <v>824</v>
      </c>
    </row>
    <row r="1155" spans="2:3">
      <c r="B1155" s="22" t="s">
        <v>3465</v>
      </c>
      <c r="C1155" s="26">
        <v>3381</v>
      </c>
    </row>
    <row r="1156" spans="2:3">
      <c r="B1156" s="22" t="s">
        <v>3825</v>
      </c>
      <c r="C1156" s="26">
        <v>165</v>
      </c>
    </row>
    <row r="1157" spans="2:3">
      <c r="B1157" s="22" t="s">
        <v>49</v>
      </c>
      <c r="C1157" s="26">
        <v>275</v>
      </c>
    </row>
    <row r="1158" spans="2:3">
      <c r="B1158" s="22" t="s">
        <v>3826</v>
      </c>
      <c r="C1158" s="26">
        <v>2976</v>
      </c>
    </row>
    <row r="1159" spans="2:3">
      <c r="B1159" s="22" t="s">
        <v>3378</v>
      </c>
      <c r="C1159" s="26">
        <v>11148</v>
      </c>
    </row>
    <row r="1160" spans="2:3">
      <c r="B1160" s="22" t="s">
        <v>3827</v>
      </c>
      <c r="C1160" s="26">
        <v>2681</v>
      </c>
    </row>
    <row r="1161" spans="2:3">
      <c r="B1161" s="22" t="s">
        <v>3828</v>
      </c>
      <c r="C1161" s="26">
        <v>151</v>
      </c>
    </row>
    <row r="1162" spans="2:3">
      <c r="B1162" s="22" t="s">
        <v>3379</v>
      </c>
      <c r="C1162" s="26">
        <v>720</v>
      </c>
    </row>
    <row r="1163" spans="2:3">
      <c r="B1163" s="22" t="s">
        <v>3829</v>
      </c>
      <c r="C1163" s="26">
        <v>1190</v>
      </c>
    </row>
    <row r="1164" spans="2:3">
      <c r="B1164" s="22" t="s">
        <v>3830</v>
      </c>
      <c r="C1164" s="26">
        <v>2728</v>
      </c>
    </row>
    <row r="1165" spans="2:3">
      <c r="B1165" s="22" t="s">
        <v>3831</v>
      </c>
      <c r="C1165" s="26">
        <v>1</v>
      </c>
    </row>
    <row r="1166" spans="2:3">
      <c r="B1166" s="22" t="s">
        <v>1379</v>
      </c>
      <c r="C1166" s="26">
        <v>5020</v>
      </c>
    </row>
    <row r="1167" spans="2:3">
      <c r="B1167" s="22" t="s">
        <v>3832</v>
      </c>
      <c r="C1167" s="26">
        <v>2310</v>
      </c>
    </row>
    <row r="1168" spans="2:3">
      <c r="B1168" s="22" t="s">
        <v>3466</v>
      </c>
      <c r="C1168" s="26">
        <v>412</v>
      </c>
    </row>
    <row r="1169" spans="2:3">
      <c r="B1169" s="22" t="s">
        <v>3833</v>
      </c>
      <c r="C1169" s="26">
        <v>7</v>
      </c>
    </row>
    <row r="1170" spans="2:3">
      <c r="B1170" s="22" t="s">
        <v>3834</v>
      </c>
      <c r="C1170" s="26">
        <v>190</v>
      </c>
    </row>
    <row r="1171" spans="2:3">
      <c r="B1171" s="22" t="s">
        <v>3467</v>
      </c>
      <c r="C1171" s="26">
        <v>285</v>
      </c>
    </row>
    <row r="1172" spans="2:3">
      <c r="B1172" s="22" t="s">
        <v>3835</v>
      </c>
      <c r="C1172" s="26">
        <v>436</v>
      </c>
    </row>
    <row r="1173" spans="2:3">
      <c r="B1173" s="22" t="s">
        <v>3468</v>
      </c>
      <c r="C1173" s="26">
        <v>4484</v>
      </c>
    </row>
    <row r="1174" spans="2:3">
      <c r="B1174" s="22" t="s">
        <v>3836</v>
      </c>
      <c r="C1174" s="26">
        <v>1638</v>
      </c>
    </row>
    <row r="1175" spans="2:3">
      <c r="B1175" s="22" t="s">
        <v>3469</v>
      </c>
      <c r="C1175" s="26">
        <v>4668</v>
      </c>
    </row>
    <row r="1176" spans="2:3">
      <c r="B1176" s="22" t="s">
        <v>3470</v>
      </c>
      <c r="C1176" s="26">
        <v>2207</v>
      </c>
    </row>
    <row r="1177" spans="2:3">
      <c r="B1177" s="22" t="s">
        <v>3837</v>
      </c>
      <c r="C1177" s="26">
        <v>916</v>
      </c>
    </row>
    <row r="1178" spans="2:3">
      <c r="B1178" s="22" t="s">
        <v>3471</v>
      </c>
      <c r="C1178" s="26">
        <v>1758</v>
      </c>
    </row>
    <row r="1179" spans="2:3">
      <c r="B1179" s="22" t="s">
        <v>3275</v>
      </c>
      <c r="C1179" s="26">
        <v>2411</v>
      </c>
    </row>
    <row r="1180" spans="2:3">
      <c r="B1180" s="22" t="s">
        <v>3838</v>
      </c>
      <c r="C1180" s="26">
        <v>481</v>
      </c>
    </row>
    <row r="1181" spans="2:3">
      <c r="B1181" s="22" t="s">
        <v>3839</v>
      </c>
      <c r="C1181" s="26">
        <v>15</v>
      </c>
    </row>
    <row r="1182" spans="2:3">
      <c r="B1182" s="22" t="s">
        <v>3840</v>
      </c>
      <c r="C1182" s="26">
        <v>466</v>
      </c>
    </row>
    <row r="1183" spans="2:3">
      <c r="B1183" s="22" t="s">
        <v>3841</v>
      </c>
      <c r="C1183" s="26">
        <v>527</v>
      </c>
    </row>
    <row r="1184" spans="2:3">
      <c r="B1184" s="22" t="s">
        <v>3842</v>
      </c>
      <c r="C1184" s="26">
        <v>916</v>
      </c>
    </row>
    <row r="1185" spans="2:3">
      <c r="B1185" s="22" t="s">
        <v>3276</v>
      </c>
      <c r="C1185" s="26">
        <v>2262</v>
      </c>
    </row>
    <row r="1186" spans="2:3">
      <c r="B1186" s="22" t="s">
        <v>1038</v>
      </c>
      <c r="C1186" s="26">
        <v>124</v>
      </c>
    </row>
    <row r="1187" spans="2:3">
      <c r="B1187" s="22" t="s">
        <v>3472</v>
      </c>
      <c r="C1187" s="26">
        <v>1850</v>
      </c>
    </row>
    <row r="1188" spans="2:3">
      <c r="B1188" s="22" t="s">
        <v>3277</v>
      </c>
      <c r="C1188" s="26">
        <v>477</v>
      </c>
    </row>
    <row r="1189" spans="2:3">
      <c r="B1189" s="22" t="s">
        <v>3843</v>
      </c>
      <c r="C1189" s="26">
        <v>2847</v>
      </c>
    </row>
    <row r="1190" spans="2:3">
      <c r="B1190" s="22" t="s">
        <v>3844</v>
      </c>
      <c r="C1190" s="26">
        <v>554</v>
      </c>
    </row>
    <row r="1191" spans="2:3">
      <c r="B1191" s="22" t="s">
        <v>3845</v>
      </c>
      <c r="C1191" s="26">
        <v>4028</v>
      </c>
    </row>
    <row r="1192" spans="2:3">
      <c r="B1192" s="22" t="s">
        <v>3846</v>
      </c>
      <c r="C1192" s="26">
        <v>227</v>
      </c>
    </row>
    <row r="1193" spans="2:3">
      <c r="B1193" s="22" t="s">
        <v>3847</v>
      </c>
      <c r="C1193" s="26">
        <v>71</v>
      </c>
    </row>
    <row r="1194" spans="2:3">
      <c r="B1194" s="22" t="s">
        <v>3848</v>
      </c>
      <c r="C1194" s="26">
        <v>697</v>
      </c>
    </row>
    <row r="1197" spans="2:3" ht="13">
      <c r="B1197" s="46" t="s">
        <v>1897</v>
      </c>
      <c r="C1197" s="24" t="s">
        <v>1898</v>
      </c>
    </row>
    <row r="1198" spans="2:3">
      <c r="B1198" s="47" t="s">
        <v>3708</v>
      </c>
      <c r="C1198" s="26">
        <v>72210057.680000007</v>
      </c>
    </row>
    <row r="1199" spans="2:3">
      <c r="B1199" s="47" t="s">
        <v>3429</v>
      </c>
      <c r="C1199" s="26">
        <v>22524300.199999999</v>
      </c>
    </row>
    <row r="1200" spans="2:3">
      <c r="B1200" s="47" t="s">
        <v>3430</v>
      </c>
      <c r="C1200" s="26">
        <v>27342875.059999999</v>
      </c>
    </row>
    <row r="1201" spans="2:3">
      <c r="B1201" s="47" t="s">
        <v>3431</v>
      </c>
      <c r="C1201" s="26">
        <v>20490209.969999999</v>
      </c>
    </row>
    <row r="1202" spans="2:3">
      <c r="B1202" s="47" t="s">
        <v>3602</v>
      </c>
      <c r="C1202" s="26">
        <v>11501125.130000001</v>
      </c>
    </row>
    <row r="1203" spans="2:3">
      <c r="B1203" s="47" t="s">
        <v>3603</v>
      </c>
      <c r="C1203" s="26">
        <v>18895920.059999999</v>
      </c>
    </row>
    <row r="1204" spans="2:3">
      <c r="B1204" s="47" t="s">
        <v>3604</v>
      </c>
      <c r="C1204" s="26">
        <v>50052412.920000002</v>
      </c>
    </row>
    <row r="1205" spans="2:3">
      <c r="B1205" s="47" t="s">
        <v>3357</v>
      </c>
      <c r="C1205" s="26">
        <v>32129040.039999999</v>
      </c>
    </row>
    <row r="1206" spans="2:3">
      <c r="B1206" s="47" t="s">
        <v>3605</v>
      </c>
      <c r="C1206" s="26">
        <v>8148789.54</v>
      </c>
    </row>
    <row r="1207" spans="2:3">
      <c r="B1207" s="47" t="s">
        <v>3358</v>
      </c>
      <c r="C1207" s="26">
        <v>206991365.40000001</v>
      </c>
    </row>
    <row r="1208" spans="2:3">
      <c r="B1208" s="47" t="s">
        <v>3609</v>
      </c>
      <c r="C1208" s="26">
        <v>4003500</v>
      </c>
    </row>
    <row r="1209" spans="2:3">
      <c r="B1209" s="47" t="s">
        <v>3610</v>
      </c>
      <c r="C1209" s="26">
        <v>22674030.84</v>
      </c>
    </row>
    <row r="1210" spans="2:3">
      <c r="B1210" s="47" t="s">
        <v>3359</v>
      </c>
      <c r="C1210" s="26">
        <v>7551445</v>
      </c>
    </row>
    <row r="1211" spans="2:3">
      <c r="B1211" s="47" t="s">
        <v>3256</v>
      </c>
      <c r="C1211" s="26">
        <v>228304373.38</v>
      </c>
    </row>
    <row r="1212" spans="2:3">
      <c r="B1212" s="47" t="s">
        <v>3257</v>
      </c>
      <c r="C1212" s="26">
        <v>607087.5</v>
      </c>
    </row>
    <row r="1213" spans="2:3">
      <c r="B1213" s="47" t="s">
        <v>3726</v>
      </c>
      <c r="C1213" s="26">
        <v>7810800</v>
      </c>
    </row>
    <row r="1214" spans="2:3">
      <c r="B1214" s="47" t="s">
        <v>3611</v>
      </c>
      <c r="C1214" s="26">
        <v>41431351.359999999</v>
      </c>
    </row>
    <row r="1215" spans="2:3">
      <c r="B1215" s="47" t="s">
        <v>995</v>
      </c>
      <c r="C1215" s="26">
        <v>111458933.23999999</v>
      </c>
    </row>
    <row r="1216" spans="2:3">
      <c r="B1216" s="47" t="s">
        <v>3613</v>
      </c>
      <c r="C1216" s="26">
        <v>37201333.869999997</v>
      </c>
    </row>
    <row r="1217" spans="2:3">
      <c r="B1217" s="47" t="s">
        <v>3614</v>
      </c>
      <c r="C1217" s="26">
        <v>76838845.129999995</v>
      </c>
    </row>
    <row r="1218" spans="2:3">
      <c r="B1218" s="47" t="s">
        <v>3615</v>
      </c>
      <c r="C1218" s="26">
        <v>509122719.36000001</v>
      </c>
    </row>
    <row r="1219" spans="2:3">
      <c r="B1219" s="47" t="s">
        <v>3360</v>
      </c>
      <c r="C1219" s="26">
        <v>6134530</v>
      </c>
    </row>
    <row r="1220" spans="2:3">
      <c r="B1220" s="47" t="s">
        <v>3618</v>
      </c>
      <c r="C1220" s="26">
        <v>8184450.0999999996</v>
      </c>
    </row>
    <row r="1221" spans="2:3">
      <c r="B1221" s="47" t="s">
        <v>3619</v>
      </c>
      <c r="C1221" s="26">
        <v>22442250</v>
      </c>
    </row>
    <row r="1222" spans="2:3">
      <c r="B1222" s="47" t="s">
        <v>997</v>
      </c>
      <c r="C1222" s="26">
        <v>30129561.899999999</v>
      </c>
    </row>
    <row r="1223" spans="2:3">
      <c r="B1223" s="47" t="s">
        <v>3621</v>
      </c>
      <c r="C1223" s="26">
        <v>461565</v>
      </c>
    </row>
    <row r="1224" spans="2:3">
      <c r="B1224" s="47" t="s">
        <v>3622</v>
      </c>
      <c r="C1224" s="26">
        <v>8674226.0299999993</v>
      </c>
    </row>
    <row r="1225" spans="2:3">
      <c r="B1225" s="47" t="s">
        <v>3258</v>
      </c>
      <c r="C1225" s="26">
        <v>7053832.6600000001</v>
      </c>
    </row>
    <row r="1226" spans="2:3">
      <c r="B1226" s="47" t="s">
        <v>3727</v>
      </c>
      <c r="C1226" s="26">
        <v>2468812.5</v>
      </c>
    </row>
    <row r="1227" spans="2:3">
      <c r="B1227" s="47" t="s">
        <v>3625</v>
      </c>
      <c r="C1227" s="26">
        <v>2739800</v>
      </c>
    </row>
    <row r="1228" spans="2:3">
      <c r="B1228" s="47" t="s">
        <v>3626</v>
      </c>
      <c r="C1228" s="26">
        <v>1205820</v>
      </c>
    </row>
    <row r="1229" spans="2:3">
      <c r="B1229" s="47" t="s">
        <v>3627</v>
      </c>
      <c r="C1229" s="26">
        <v>18006495</v>
      </c>
    </row>
    <row r="1230" spans="2:3">
      <c r="B1230" s="47" t="s">
        <v>3629</v>
      </c>
      <c r="C1230" s="26">
        <v>26825313.25</v>
      </c>
    </row>
    <row r="1231" spans="2:3">
      <c r="B1231" s="47" t="s">
        <v>3630</v>
      </c>
      <c r="C1231" s="26">
        <v>8089069.8899999997</v>
      </c>
    </row>
    <row r="1232" spans="2:3">
      <c r="B1232" s="47" t="s">
        <v>3633</v>
      </c>
      <c r="C1232" s="26">
        <v>5007975</v>
      </c>
    </row>
    <row r="1233" spans="2:3">
      <c r="B1233" s="47" t="s">
        <v>3634</v>
      </c>
      <c r="C1233" s="26">
        <v>39328049.840000004</v>
      </c>
    </row>
    <row r="1234" spans="2:3">
      <c r="B1234" s="47" t="s">
        <v>3259</v>
      </c>
      <c r="C1234" s="26">
        <v>1336590</v>
      </c>
    </row>
    <row r="1235" spans="2:3">
      <c r="B1235" s="47" t="s">
        <v>3434</v>
      </c>
      <c r="C1235" s="26">
        <v>27217514.350000001</v>
      </c>
    </row>
    <row r="1236" spans="2:3">
      <c r="B1236" s="47" t="s">
        <v>3637</v>
      </c>
      <c r="C1236" s="26">
        <v>15307695.07</v>
      </c>
    </row>
    <row r="1237" spans="2:3">
      <c r="B1237" s="47" t="s">
        <v>998</v>
      </c>
      <c r="C1237" s="26">
        <v>168313128.75999999</v>
      </c>
    </row>
    <row r="1238" spans="2:3">
      <c r="B1238" s="47" t="s">
        <v>3638</v>
      </c>
      <c r="C1238" s="26">
        <v>30358250</v>
      </c>
    </row>
    <row r="1239" spans="2:3">
      <c r="B1239" s="47" t="s">
        <v>3639</v>
      </c>
      <c r="C1239" s="26">
        <v>52870882.759999998</v>
      </c>
    </row>
    <row r="1240" spans="2:3">
      <c r="B1240" s="47" t="s">
        <v>3640</v>
      </c>
      <c r="C1240" s="26">
        <v>1819000</v>
      </c>
    </row>
    <row r="1241" spans="2:3">
      <c r="B1241" s="47" t="s">
        <v>3435</v>
      </c>
      <c r="C1241" s="26">
        <v>239004274.05000001</v>
      </c>
    </row>
    <row r="1242" spans="2:3">
      <c r="B1242" s="47" t="s">
        <v>3641</v>
      </c>
      <c r="C1242" s="26">
        <v>11991750</v>
      </c>
    </row>
    <row r="1243" spans="2:3">
      <c r="B1243" s="47" t="s">
        <v>3642</v>
      </c>
      <c r="C1243" s="26">
        <v>67255614.650000006</v>
      </c>
    </row>
    <row r="1244" spans="2:3">
      <c r="B1244" s="47" t="s">
        <v>3643</v>
      </c>
      <c r="C1244" s="26">
        <v>341571751.19</v>
      </c>
    </row>
    <row r="1245" spans="2:3">
      <c r="B1245" s="47" t="s">
        <v>3728</v>
      </c>
      <c r="C1245" s="26">
        <v>8615474.7799999993</v>
      </c>
    </row>
    <row r="1246" spans="2:3">
      <c r="B1246" s="47" t="s">
        <v>3644</v>
      </c>
      <c r="C1246" s="26">
        <v>842252802.13999999</v>
      </c>
    </row>
    <row r="1247" spans="2:3">
      <c r="B1247" s="47" t="s">
        <v>3436</v>
      </c>
      <c r="C1247" s="26">
        <v>10545150.279999999</v>
      </c>
    </row>
    <row r="1248" spans="2:3">
      <c r="B1248" s="47" t="s">
        <v>3647</v>
      </c>
      <c r="C1248" s="26">
        <v>33729524.840000004</v>
      </c>
    </row>
    <row r="1249" spans="2:3">
      <c r="B1249" s="47" t="s">
        <v>3649</v>
      </c>
      <c r="C1249" s="26">
        <v>85128970.75</v>
      </c>
    </row>
    <row r="1250" spans="2:3">
      <c r="B1250" s="47" t="s">
        <v>3363</v>
      </c>
      <c r="C1250" s="26">
        <v>5816850</v>
      </c>
    </row>
    <row r="1251" spans="2:3">
      <c r="B1251" s="47" t="s">
        <v>3260</v>
      </c>
      <c r="C1251" s="26">
        <v>196158479.58000001</v>
      </c>
    </row>
    <row r="1252" spans="2:3">
      <c r="B1252" s="47" t="s">
        <v>3651</v>
      </c>
      <c r="C1252" s="26">
        <v>17481500.079999998</v>
      </c>
    </row>
    <row r="1253" spans="2:3">
      <c r="B1253" s="47" t="s">
        <v>3652</v>
      </c>
      <c r="C1253" s="26">
        <v>3178912.5</v>
      </c>
    </row>
    <row r="1254" spans="2:3">
      <c r="B1254" s="47" t="s">
        <v>3437</v>
      </c>
      <c r="C1254" s="26">
        <v>60760800.200000003</v>
      </c>
    </row>
    <row r="1255" spans="2:3">
      <c r="B1255" s="47" t="s">
        <v>3656</v>
      </c>
      <c r="C1255" s="26">
        <v>1970193.75</v>
      </c>
    </row>
    <row r="1256" spans="2:3">
      <c r="B1256" s="47" t="s">
        <v>3262</v>
      </c>
      <c r="C1256" s="26">
        <v>227886158</v>
      </c>
    </row>
    <row r="1257" spans="2:3">
      <c r="B1257" s="47" t="s">
        <v>3657</v>
      </c>
      <c r="C1257" s="26">
        <v>77803237.560000002</v>
      </c>
    </row>
    <row r="1258" spans="2:3">
      <c r="B1258" s="47" t="s">
        <v>3364</v>
      </c>
      <c r="C1258" s="26">
        <v>23449560.399999999</v>
      </c>
    </row>
    <row r="1259" spans="2:3">
      <c r="B1259" s="47" t="s">
        <v>3368</v>
      </c>
      <c r="C1259" s="26">
        <v>312022050.47000003</v>
      </c>
    </row>
    <row r="1260" spans="2:3">
      <c r="B1260" s="47" t="s">
        <v>999</v>
      </c>
      <c r="C1260" s="26">
        <v>9250098.6600000001</v>
      </c>
    </row>
    <row r="1261" spans="2:3">
      <c r="B1261" s="47" t="s">
        <v>3665</v>
      </c>
      <c r="C1261" s="26">
        <v>4943700.07</v>
      </c>
    </row>
    <row r="1262" spans="2:3">
      <c r="B1262" s="47" t="s">
        <v>3666</v>
      </c>
      <c r="C1262" s="26">
        <v>9734687.3800000008</v>
      </c>
    </row>
    <row r="1263" spans="2:3">
      <c r="B1263" s="47" t="s">
        <v>3667</v>
      </c>
      <c r="C1263" s="26">
        <v>8304779.8799999999</v>
      </c>
    </row>
    <row r="1264" spans="2:3">
      <c r="B1264" s="47" t="s">
        <v>3668</v>
      </c>
      <c r="C1264" s="26">
        <v>225550722.59999999</v>
      </c>
    </row>
    <row r="1265" spans="2:3">
      <c r="B1265" s="47" t="s">
        <v>3263</v>
      </c>
      <c r="C1265" s="26">
        <v>125129445.66</v>
      </c>
    </row>
    <row r="1266" spans="2:3">
      <c r="B1266" s="47" t="s">
        <v>3669</v>
      </c>
      <c r="C1266" s="26">
        <v>4155225</v>
      </c>
    </row>
    <row r="1267" spans="2:3">
      <c r="B1267" s="47" t="s">
        <v>3671</v>
      </c>
      <c r="C1267" s="26">
        <v>7930600</v>
      </c>
    </row>
    <row r="1268" spans="2:3">
      <c r="B1268" s="47" t="s">
        <v>3672</v>
      </c>
      <c r="C1268" s="26">
        <v>51965387.759999998</v>
      </c>
    </row>
    <row r="1269" spans="2:3">
      <c r="B1269" s="47" t="s">
        <v>3673</v>
      </c>
      <c r="C1269" s="26">
        <v>53806759.359999999</v>
      </c>
    </row>
    <row r="1270" spans="2:3">
      <c r="B1270" s="47" t="s">
        <v>3438</v>
      </c>
      <c r="C1270" s="26">
        <v>2550695</v>
      </c>
    </row>
    <row r="1271" spans="2:3">
      <c r="B1271" s="47" t="s">
        <v>3676</v>
      </c>
      <c r="C1271" s="26">
        <v>197878801.91999999</v>
      </c>
    </row>
    <row r="1272" spans="2:3">
      <c r="B1272" s="47" t="s">
        <v>3677</v>
      </c>
      <c r="C1272" s="26">
        <v>145209919.19999999</v>
      </c>
    </row>
    <row r="1273" spans="2:3">
      <c r="B1273" s="47" t="s">
        <v>3678</v>
      </c>
      <c r="C1273" s="26">
        <v>2340502.5</v>
      </c>
    </row>
    <row r="1274" spans="2:3">
      <c r="B1274" s="47" t="s">
        <v>3679</v>
      </c>
      <c r="C1274" s="26">
        <v>142582301.53999999</v>
      </c>
    </row>
    <row r="1275" spans="2:3">
      <c r="B1275" s="47" t="s">
        <v>3439</v>
      </c>
      <c r="C1275" s="26">
        <v>111840049.47</v>
      </c>
    </row>
    <row r="1276" spans="2:3">
      <c r="B1276" s="47" t="s">
        <v>3681</v>
      </c>
      <c r="C1276" s="26">
        <v>105991243.78</v>
      </c>
    </row>
    <row r="1277" spans="2:3">
      <c r="B1277" s="47" t="s">
        <v>3682</v>
      </c>
      <c r="C1277" s="26">
        <v>1189725</v>
      </c>
    </row>
    <row r="1278" spans="2:3">
      <c r="B1278" s="47" t="s">
        <v>3683</v>
      </c>
      <c r="C1278" s="26">
        <v>59781399.840000004</v>
      </c>
    </row>
    <row r="1279" spans="2:3">
      <c r="B1279" s="47" t="s">
        <v>3685</v>
      </c>
      <c r="C1279" s="26">
        <v>12287160</v>
      </c>
    </row>
    <row r="1280" spans="2:3">
      <c r="B1280" s="47" t="s">
        <v>3365</v>
      </c>
      <c r="C1280" s="26">
        <v>12966599.85</v>
      </c>
    </row>
    <row r="1281" spans="2:3">
      <c r="B1281" s="47" t="s">
        <v>1002</v>
      </c>
      <c r="C1281" s="26">
        <v>1417454.69</v>
      </c>
    </row>
    <row r="1282" spans="2:3">
      <c r="B1282" s="47" t="s">
        <v>3686</v>
      </c>
      <c r="C1282" s="26">
        <v>42323880.899999999</v>
      </c>
    </row>
    <row r="1283" spans="2:3">
      <c r="B1283" s="47" t="s">
        <v>3687</v>
      </c>
      <c r="C1283" s="26">
        <v>53017021.210000001</v>
      </c>
    </row>
    <row r="1284" spans="2:3">
      <c r="B1284" s="47" t="s">
        <v>3729</v>
      </c>
      <c r="C1284" s="26">
        <v>47151800.039999999</v>
      </c>
    </row>
    <row r="1285" spans="2:3">
      <c r="B1285" s="47" t="s">
        <v>3692</v>
      </c>
      <c r="C1285" s="26">
        <v>1514275</v>
      </c>
    </row>
    <row r="1286" spans="2:3">
      <c r="B1286" s="47" t="s">
        <v>3693</v>
      </c>
      <c r="C1286" s="26">
        <v>8399550</v>
      </c>
    </row>
    <row r="1287" spans="2:3">
      <c r="B1287" s="47" t="s">
        <v>3440</v>
      </c>
      <c r="C1287" s="26">
        <v>171554750.37</v>
      </c>
    </row>
    <row r="1288" spans="2:3">
      <c r="B1288" s="47" t="s">
        <v>3694</v>
      </c>
      <c r="C1288" s="26">
        <v>7834839.8700000001</v>
      </c>
    </row>
    <row r="1289" spans="2:3">
      <c r="B1289" s="47" t="s">
        <v>3441</v>
      </c>
      <c r="C1289" s="26">
        <v>38007355.32</v>
      </c>
    </row>
    <row r="1290" spans="2:3">
      <c r="B1290" s="47" t="s">
        <v>3696</v>
      </c>
      <c r="C1290" s="26">
        <v>7695382.5</v>
      </c>
    </row>
    <row r="1291" spans="2:3">
      <c r="B1291" s="47" t="s">
        <v>1003</v>
      </c>
      <c r="C1291" s="26">
        <v>800240</v>
      </c>
    </row>
    <row r="1292" spans="2:3">
      <c r="B1292" s="47" t="s">
        <v>3698</v>
      </c>
      <c r="C1292" s="26">
        <v>3600450.5</v>
      </c>
    </row>
    <row r="1293" spans="2:3">
      <c r="B1293" s="47" t="s">
        <v>3699</v>
      </c>
      <c r="C1293" s="26">
        <v>55275397.399999999</v>
      </c>
    </row>
    <row r="1294" spans="2:3">
      <c r="B1294" s="47" t="s">
        <v>3366</v>
      </c>
      <c r="C1294" s="26">
        <v>2003065914.7</v>
      </c>
    </row>
    <row r="1295" spans="2:3">
      <c r="B1295" s="47" t="s">
        <v>3701</v>
      </c>
      <c r="C1295" s="26">
        <v>17823875.5</v>
      </c>
    </row>
    <row r="1296" spans="2:3">
      <c r="B1296" s="47" t="s">
        <v>3702</v>
      </c>
      <c r="C1296" s="26">
        <v>62219238.880000003</v>
      </c>
    </row>
    <row r="1297" spans="2:3">
      <c r="B1297" s="47" t="s">
        <v>3367</v>
      </c>
      <c r="C1297" s="26">
        <v>94383975.200000003</v>
      </c>
    </row>
    <row r="1298" spans="2:3">
      <c r="B1298" s="47" t="s">
        <v>3703</v>
      </c>
      <c r="C1298" s="26">
        <v>21931425</v>
      </c>
    </row>
    <row r="1299" spans="2:3">
      <c r="B1299" s="47" t="s">
        <v>3730</v>
      </c>
      <c r="C1299" s="26">
        <v>30345082.59</v>
      </c>
    </row>
    <row r="1300" spans="2:3">
      <c r="B1300" s="47" t="s">
        <v>3705</v>
      </c>
      <c r="C1300" s="26">
        <v>462120</v>
      </c>
    </row>
    <row r="1301" spans="2:3">
      <c r="B1301" s="47" t="s">
        <v>3442</v>
      </c>
      <c r="C1301" s="26">
        <v>38701845</v>
      </c>
    </row>
    <row r="1302" spans="2:3">
      <c r="B1302" s="47" t="s">
        <v>3706</v>
      </c>
      <c r="C1302" s="26">
        <v>4426600</v>
      </c>
    </row>
    <row r="1303" spans="2:3">
      <c r="B1303" s="47" t="s">
        <v>3731</v>
      </c>
      <c r="C1303" s="26">
        <v>116500656.59999999</v>
      </c>
    </row>
    <row r="1304" spans="2:3">
      <c r="B1304" s="47" t="s">
        <v>3443</v>
      </c>
      <c r="C1304" s="26">
        <v>86733818.329999998</v>
      </c>
    </row>
    <row r="1305" spans="2:3">
      <c r="B1305" s="47" t="s">
        <v>3707</v>
      </c>
      <c r="C1305" s="26">
        <v>4717275</v>
      </c>
    </row>
    <row r="1306" spans="2:3">
      <c r="B1306" s="47" t="s">
        <v>3444</v>
      </c>
      <c r="C1306" s="26">
        <v>73514320.010000005</v>
      </c>
    </row>
    <row r="1307" spans="2:3">
      <c r="B1307" s="47" t="s">
        <v>3445</v>
      </c>
      <c r="C1307" s="26">
        <v>10111972.91</v>
      </c>
    </row>
    <row r="1308" spans="2:3">
      <c r="B1308" s="47" t="s">
        <v>3712</v>
      </c>
      <c r="C1308" s="26">
        <v>16204925</v>
      </c>
    </row>
    <row r="1309" spans="2:3">
      <c r="B1309" s="47" t="s">
        <v>3446</v>
      </c>
      <c r="C1309" s="26">
        <v>153080581.08000001</v>
      </c>
    </row>
    <row r="1310" spans="2:3">
      <c r="B1310" s="47" t="s">
        <v>3264</v>
      </c>
      <c r="C1310" s="26">
        <v>4142827.5</v>
      </c>
    </row>
    <row r="1311" spans="2:3">
      <c r="B1311" s="47" t="s">
        <v>3714</v>
      </c>
      <c r="C1311" s="26">
        <v>6517375.0499999998</v>
      </c>
    </row>
    <row r="1312" spans="2:3">
      <c r="B1312" s="47" t="s">
        <v>3716</v>
      </c>
      <c r="C1312" s="26">
        <v>36286949.93</v>
      </c>
    </row>
    <row r="1313" spans="2:3">
      <c r="B1313" s="47" t="s">
        <v>3717</v>
      </c>
      <c r="C1313" s="26">
        <v>6799574.9900000002</v>
      </c>
    </row>
    <row r="1314" spans="2:3">
      <c r="B1314" s="47" t="s">
        <v>3718</v>
      </c>
      <c r="C1314" s="26">
        <v>12665765</v>
      </c>
    </row>
    <row r="1315" spans="2:3">
      <c r="B1315" s="47" t="s">
        <v>3265</v>
      </c>
      <c r="C1315" s="26">
        <v>46415500.049999997</v>
      </c>
    </row>
    <row r="1316" spans="2:3">
      <c r="B1316" s="47" t="s">
        <v>3447</v>
      </c>
      <c r="C1316" s="26">
        <v>19726105.420000002</v>
      </c>
    </row>
    <row r="1317" spans="2:3">
      <c r="B1317" s="47" t="s">
        <v>3722</v>
      </c>
      <c r="C1317" s="26">
        <v>71625389.609999999</v>
      </c>
    </row>
    <row r="1318" spans="2:3">
      <c r="B1318" s="47" t="s">
        <v>3725</v>
      </c>
      <c r="C1318" s="26">
        <v>4746915.09</v>
      </c>
    </row>
    <row r="1319" spans="2:3">
      <c r="B1319" s="47" t="s">
        <v>3449</v>
      </c>
      <c r="C1319" s="26">
        <v>459958048.39999998</v>
      </c>
    </row>
    <row r="1320" spans="2:3">
      <c r="B1320" s="47" t="s">
        <v>3450</v>
      </c>
      <c r="C1320" s="26">
        <v>719641888.80999994</v>
      </c>
    </row>
    <row r="1321" spans="2:3">
      <c r="B1321" s="47" t="s">
        <v>3451</v>
      </c>
      <c r="C1321" s="26">
        <v>76202760.659999996</v>
      </c>
    </row>
    <row r="1322" spans="2:3">
      <c r="B1322" s="47" t="s">
        <v>3732</v>
      </c>
      <c r="C1322" s="26">
        <v>839381943.88999999</v>
      </c>
    </row>
    <row r="1323" spans="2:3">
      <c r="B1323" s="47" t="s">
        <v>3733</v>
      </c>
      <c r="C1323" s="26">
        <v>599002067.39999998</v>
      </c>
    </row>
    <row r="1324" spans="2:3">
      <c r="B1324" s="47" t="s">
        <v>3734</v>
      </c>
      <c r="C1324" s="26">
        <v>555341768.78999996</v>
      </c>
    </row>
    <row r="1325" spans="2:3">
      <c r="B1325" s="47" t="s">
        <v>3369</v>
      </c>
      <c r="C1325" s="26">
        <v>114468696.92</v>
      </c>
    </row>
    <row r="1326" spans="2:3">
      <c r="B1326" s="47" t="s">
        <v>3735</v>
      </c>
      <c r="C1326" s="26">
        <v>907093549.25999999</v>
      </c>
    </row>
    <row r="1327" spans="2:3">
      <c r="B1327" s="47" t="s">
        <v>3736</v>
      </c>
      <c r="C1327" s="26">
        <v>489485462.18000001</v>
      </c>
    </row>
    <row r="1328" spans="2:3">
      <c r="B1328" s="47" t="s">
        <v>3370</v>
      </c>
      <c r="C1328" s="26">
        <v>535265607.77999997</v>
      </c>
    </row>
    <row r="1329" spans="2:3">
      <c r="B1329" s="47" t="s">
        <v>3737</v>
      </c>
      <c r="C1329" s="26">
        <v>460146448.69999999</v>
      </c>
    </row>
    <row r="1330" spans="2:3">
      <c r="B1330" s="47" t="s">
        <v>3738</v>
      </c>
      <c r="C1330" s="26">
        <v>93379687.849999994</v>
      </c>
    </row>
    <row r="1331" spans="2:3">
      <c r="B1331" s="47" t="s">
        <v>3739</v>
      </c>
      <c r="C1331" s="26">
        <v>17792963.640000001</v>
      </c>
    </row>
    <row r="1332" spans="2:3">
      <c r="B1332" s="47" t="s">
        <v>3740</v>
      </c>
      <c r="C1332" s="26">
        <v>4753490.04</v>
      </c>
    </row>
    <row r="1333" spans="2:3">
      <c r="B1333" s="47" t="s">
        <v>3741</v>
      </c>
      <c r="C1333" s="26">
        <v>312068614.38999999</v>
      </c>
    </row>
    <row r="1334" spans="2:3">
      <c r="B1334" s="47" t="s">
        <v>3371</v>
      </c>
      <c r="C1334" s="26">
        <v>1096417464.4200001</v>
      </c>
    </row>
    <row r="1335" spans="2:3">
      <c r="B1335" s="47" t="s">
        <v>3742</v>
      </c>
      <c r="C1335" s="26">
        <v>12926279.93</v>
      </c>
    </row>
    <row r="1336" spans="2:3">
      <c r="B1336" s="47" t="s">
        <v>3267</v>
      </c>
      <c r="C1336" s="26">
        <v>1642110472.1600001</v>
      </c>
    </row>
    <row r="1337" spans="2:3">
      <c r="B1337" s="47" t="s">
        <v>3268</v>
      </c>
      <c r="C1337" s="26">
        <v>760041851.64999998</v>
      </c>
    </row>
    <row r="1338" spans="2:3">
      <c r="B1338" s="47" t="s">
        <v>3743</v>
      </c>
      <c r="C1338" s="26">
        <v>509369881.91000003</v>
      </c>
    </row>
    <row r="1339" spans="2:3">
      <c r="B1339" s="47" t="s">
        <v>3744</v>
      </c>
      <c r="C1339" s="26">
        <v>4155300.05</v>
      </c>
    </row>
    <row r="1340" spans="2:3">
      <c r="B1340" s="47" t="s">
        <v>3745</v>
      </c>
      <c r="C1340" s="26">
        <v>19021005.059999999</v>
      </c>
    </row>
    <row r="1341" spans="2:3">
      <c r="B1341" s="47" t="s">
        <v>3746</v>
      </c>
      <c r="C1341" s="26">
        <v>503604877.44</v>
      </c>
    </row>
    <row r="1342" spans="2:3">
      <c r="B1342" s="47" t="s">
        <v>1005</v>
      </c>
      <c r="C1342" s="26">
        <v>848362356</v>
      </c>
    </row>
    <row r="1343" spans="2:3">
      <c r="B1343" s="47" t="s">
        <v>1006</v>
      </c>
      <c r="C1343" s="26">
        <v>173622482.05000001</v>
      </c>
    </row>
    <row r="1344" spans="2:3">
      <c r="B1344" s="47" t="s">
        <v>3747</v>
      </c>
      <c r="C1344" s="26">
        <v>160454714.72</v>
      </c>
    </row>
    <row r="1345" spans="2:3">
      <c r="B1345" s="47" t="s">
        <v>3748</v>
      </c>
      <c r="C1345" s="26">
        <v>1059280821.38</v>
      </c>
    </row>
    <row r="1346" spans="2:3">
      <c r="B1346" s="47" t="s">
        <v>3749</v>
      </c>
      <c r="C1346" s="26">
        <v>1795117158.9000001</v>
      </c>
    </row>
    <row r="1347" spans="2:3">
      <c r="B1347" s="47" t="s">
        <v>3372</v>
      </c>
      <c r="C1347" s="26">
        <v>3719228872.1100001</v>
      </c>
    </row>
    <row r="1348" spans="2:3">
      <c r="B1348" s="47" t="s">
        <v>3750</v>
      </c>
      <c r="C1348" s="26">
        <v>40910123.75</v>
      </c>
    </row>
    <row r="1349" spans="2:3">
      <c r="B1349" s="47" t="s">
        <v>3751</v>
      </c>
      <c r="C1349" s="26">
        <v>256616856.80000001</v>
      </c>
    </row>
    <row r="1350" spans="2:3">
      <c r="B1350" s="47" t="s">
        <v>3752</v>
      </c>
      <c r="C1350" s="26">
        <v>317681951.44999999</v>
      </c>
    </row>
    <row r="1351" spans="2:3">
      <c r="B1351" s="47" t="s">
        <v>3753</v>
      </c>
      <c r="C1351" s="26">
        <v>807301950.13999999</v>
      </c>
    </row>
    <row r="1352" spans="2:3">
      <c r="B1352" s="47" t="s">
        <v>1007</v>
      </c>
      <c r="C1352" s="26">
        <v>670083453.90999997</v>
      </c>
    </row>
    <row r="1353" spans="2:3">
      <c r="B1353" s="47" t="s">
        <v>3754</v>
      </c>
      <c r="C1353" s="26">
        <v>162831405.56</v>
      </c>
    </row>
    <row r="1354" spans="2:3">
      <c r="B1354" s="47" t="s">
        <v>3755</v>
      </c>
      <c r="C1354" s="26">
        <v>213505868.06999999</v>
      </c>
    </row>
    <row r="1355" spans="2:3">
      <c r="B1355" s="47" t="s">
        <v>3269</v>
      </c>
      <c r="C1355" s="26">
        <v>222671897.80000001</v>
      </c>
    </row>
    <row r="1356" spans="2:3">
      <c r="B1356" s="47" t="s">
        <v>3756</v>
      </c>
      <c r="C1356" s="26">
        <v>19307871.870000001</v>
      </c>
    </row>
    <row r="1357" spans="2:3">
      <c r="B1357" s="47" t="s">
        <v>3757</v>
      </c>
      <c r="C1357" s="26">
        <v>551112879.26999998</v>
      </c>
    </row>
    <row r="1358" spans="2:3">
      <c r="B1358" s="47" t="s">
        <v>3758</v>
      </c>
      <c r="C1358" s="26">
        <v>26008114.899999999</v>
      </c>
    </row>
    <row r="1359" spans="2:3">
      <c r="B1359" s="47" t="s">
        <v>3759</v>
      </c>
      <c r="C1359" s="26">
        <v>470491264.69999999</v>
      </c>
    </row>
    <row r="1360" spans="2:3">
      <c r="B1360" s="47" t="s">
        <v>3760</v>
      </c>
      <c r="C1360" s="26">
        <v>1182840679.8</v>
      </c>
    </row>
    <row r="1361" spans="2:3">
      <c r="B1361" s="47" t="s">
        <v>3761</v>
      </c>
      <c r="C1361" s="26">
        <v>237199462.19</v>
      </c>
    </row>
    <row r="1362" spans="2:3">
      <c r="B1362" s="47" t="s">
        <v>3762</v>
      </c>
      <c r="C1362" s="26">
        <v>8282175.0599999996</v>
      </c>
    </row>
    <row r="1363" spans="2:3">
      <c r="B1363" s="47" t="s">
        <v>3763</v>
      </c>
      <c r="C1363" s="26">
        <v>308960992.38</v>
      </c>
    </row>
    <row r="1364" spans="2:3">
      <c r="B1364" s="47" t="s">
        <v>3764</v>
      </c>
      <c r="C1364" s="26">
        <v>222823646.13999999</v>
      </c>
    </row>
    <row r="1365" spans="2:3">
      <c r="B1365" s="47" t="s">
        <v>3765</v>
      </c>
      <c r="C1365" s="26">
        <v>702044566.22000003</v>
      </c>
    </row>
    <row r="1366" spans="2:3">
      <c r="B1366" s="47" t="s">
        <v>3766</v>
      </c>
      <c r="C1366" s="26">
        <v>19413599.989999998</v>
      </c>
    </row>
    <row r="1367" spans="2:3">
      <c r="B1367" s="47" t="s">
        <v>3452</v>
      </c>
      <c r="C1367" s="26">
        <v>654945031.05999994</v>
      </c>
    </row>
    <row r="1368" spans="2:3">
      <c r="B1368" s="47" t="s">
        <v>3767</v>
      </c>
      <c r="C1368" s="26">
        <v>144880592.28</v>
      </c>
    </row>
    <row r="1369" spans="2:3">
      <c r="B1369" s="47" t="s">
        <v>3768</v>
      </c>
      <c r="C1369" s="26">
        <v>107279024.92</v>
      </c>
    </row>
    <row r="1370" spans="2:3">
      <c r="B1370" s="47" t="s">
        <v>3454</v>
      </c>
      <c r="C1370" s="26">
        <v>37692044</v>
      </c>
    </row>
    <row r="1371" spans="2:3">
      <c r="B1371" s="47" t="s">
        <v>3270</v>
      </c>
      <c r="C1371" s="26">
        <v>196616064.59999999</v>
      </c>
    </row>
    <row r="1372" spans="2:3">
      <c r="B1372" s="47" t="s">
        <v>3455</v>
      </c>
      <c r="C1372" s="26">
        <v>27006906</v>
      </c>
    </row>
    <row r="1373" spans="2:3">
      <c r="B1373" s="47" t="s">
        <v>3456</v>
      </c>
      <c r="C1373" s="26">
        <v>562623891.99000001</v>
      </c>
    </row>
    <row r="1374" spans="2:3">
      <c r="B1374" s="47" t="s">
        <v>3769</v>
      </c>
      <c r="C1374" s="26">
        <v>537447872.09000003</v>
      </c>
    </row>
    <row r="1375" spans="2:3">
      <c r="B1375" s="47" t="s">
        <v>1008</v>
      </c>
      <c r="C1375" s="26">
        <v>406908435.38999999</v>
      </c>
    </row>
    <row r="1376" spans="2:3">
      <c r="B1376" s="47" t="s">
        <v>3770</v>
      </c>
      <c r="C1376" s="26">
        <v>630353700.75</v>
      </c>
    </row>
    <row r="1377" spans="2:3">
      <c r="B1377" s="47" t="s">
        <v>3771</v>
      </c>
      <c r="C1377" s="26">
        <v>1028560700.01</v>
      </c>
    </row>
    <row r="1378" spans="2:3">
      <c r="B1378" s="47" t="s">
        <v>3772</v>
      </c>
      <c r="C1378" s="26">
        <v>210448302.69999999</v>
      </c>
    </row>
    <row r="1379" spans="2:3">
      <c r="B1379" s="47" t="s">
        <v>3457</v>
      </c>
      <c r="C1379" s="26">
        <v>1916905772.8399999</v>
      </c>
    </row>
    <row r="1380" spans="2:3">
      <c r="B1380" s="47" t="s">
        <v>3773</v>
      </c>
      <c r="C1380" s="26">
        <v>106852125.75</v>
      </c>
    </row>
    <row r="1381" spans="2:3">
      <c r="B1381" s="47" t="s">
        <v>3774</v>
      </c>
      <c r="C1381" s="26">
        <v>147845599.30000001</v>
      </c>
    </row>
    <row r="1382" spans="2:3">
      <c r="B1382" s="47" t="s">
        <v>3775</v>
      </c>
      <c r="C1382" s="26">
        <v>410369969.51999998</v>
      </c>
    </row>
    <row r="1383" spans="2:3">
      <c r="B1383" s="47" t="s">
        <v>3373</v>
      </c>
      <c r="C1383" s="26">
        <v>6204173373.1300001</v>
      </c>
    </row>
    <row r="1384" spans="2:3">
      <c r="B1384" s="47" t="s">
        <v>3776</v>
      </c>
      <c r="C1384" s="26">
        <v>20146170</v>
      </c>
    </row>
    <row r="1385" spans="2:3">
      <c r="B1385" s="47" t="s">
        <v>3777</v>
      </c>
      <c r="C1385" s="26">
        <v>1099635520.1700001</v>
      </c>
    </row>
    <row r="1386" spans="2:3">
      <c r="B1386" s="47" t="s">
        <v>3458</v>
      </c>
      <c r="C1386" s="26">
        <v>376716754.12</v>
      </c>
    </row>
    <row r="1387" spans="2:3">
      <c r="B1387" s="47" t="s">
        <v>3778</v>
      </c>
      <c r="C1387" s="26">
        <v>2564908542.9099998</v>
      </c>
    </row>
    <row r="1388" spans="2:3">
      <c r="B1388" s="47" t="s">
        <v>3779</v>
      </c>
      <c r="C1388" s="26">
        <v>483636077.80000001</v>
      </c>
    </row>
    <row r="1389" spans="2:3">
      <c r="B1389" s="47" t="s">
        <v>3780</v>
      </c>
      <c r="C1389" s="26">
        <v>760800802.72000003</v>
      </c>
    </row>
    <row r="1390" spans="2:3">
      <c r="B1390" s="47" t="s">
        <v>3374</v>
      </c>
      <c r="C1390" s="26">
        <v>205308720.66</v>
      </c>
    </row>
    <row r="1391" spans="2:3">
      <c r="B1391" s="47" t="s">
        <v>3781</v>
      </c>
      <c r="C1391" s="26">
        <v>57013371.600000001</v>
      </c>
    </row>
    <row r="1392" spans="2:3">
      <c r="B1392" s="47" t="s">
        <v>3271</v>
      </c>
      <c r="C1392" s="26">
        <v>4695762311.4499998</v>
      </c>
    </row>
    <row r="1393" spans="2:3">
      <c r="B1393" s="47" t="s">
        <v>3782</v>
      </c>
      <c r="C1393" s="26">
        <v>71706737.75</v>
      </c>
    </row>
    <row r="1394" spans="2:3">
      <c r="B1394" s="47" t="s">
        <v>3783</v>
      </c>
      <c r="C1394" s="26">
        <v>641682152.86000001</v>
      </c>
    </row>
    <row r="1395" spans="2:3">
      <c r="B1395" s="47" t="s">
        <v>3784</v>
      </c>
      <c r="C1395" s="26">
        <v>485337592.5</v>
      </c>
    </row>
    <row r="1396" spans="2:3">
      <c r="B1396" s="47" t="s">
        <v>3785</v>
      </c>
      <c r="C1396" s="26">
        <v>13848397.66</v>
      </c>
    </row>
    <row r="1397" spans="2:3">
      <c r="B1397" s="47" t="s">
        <v>3786</v>
      </c>
      <c r="C1397" s="26">
        <v>32100485.260000002</v>
      </c>
    </row>
    <row r="1398" spans="2:3">
      <c r="B1398" s="47" t="s">
        <v>3459</v>
      </c>
      <c r="C1398" s="26">
        <v>67964700</v>
      </c>
    </row>
    <row r="1399" spans="2:3">
      <c r="B1399" s="47" t="s">
        <v>3787</v>
      </c>
      <c r="C1399" s="26">
        <v>577814191.50999999</v>
      </c>
    </row>
    <row r="1400" spans="2:3">
      <c r="B1400" s="47" t="s">
        <v>3788</v>
      </c>
      <c r="C1400" s="26">
        <v>825309178.75</v>
      </c>
    </row>
    <row r="1401" spans="2:3">
      <c r="B1401" s="47" t="s">
        <v>3272</v>
      </c>
      <c r="C1401" s="26">
        <v>1228045868.5899999</v>
      </c>
    </row>
    <row r="1402" spans="2:3">
      <c r="B1402" s="47" t="s">
        <v>3273</v>
      </c>
      <c r="C1402" s="26">
        <v>567618853.45000005</v>
      </c>
    </row>
    <row r="1403" spans="2:3">
      <c r="B1403" s="47" t="s">
        <v>3789</v>
      </c>
      <c r="C1403" s="26">
        <v>218064315.5</v>
      </c>
    </row>
    <row r="1404" spans="2:3">
      <c r="B1404" s="47" t="s">
        <v>3375</v>
      </c>
      <c r="C1404" s="26">
        <v>2373671731.8400002</v>
      </c>
    </row>
    <row r="1405" spans="2:3">
      <c r="B1405" s="47" t="s">
        <v>3376</v>
      </c>
      <c r="C1405" s="26">
        <v>681358268.66999996</v>
      </c>
    </row>
    <row r="1406" spans="2:3">
      <c r="B1406" s="47" t="s">
        <v>3790</v>
      </c>
      <c r="C1406" s="26">
        <v>293321624.98000002</v>
      </c>
    </row>
    <row r="1407" spans="2:3">
      <c r="B1407" s="47" t="s">
        <v>3791</v>
      </c>
      <c r="C1407" s="26">
        <v>3012109597.9200001</v>
      </c>
    </row>
    <row r="1408" spans="2:3">
      <c r="B1408" s="47" t="s">
        <v>3792</v>
      </c>
      <c r="C1408" s="26">
        <v>356363501.38</v>
      </c>
    </row>
    <row r="1409" spans="2:3">
      <c r="B1409" s="47" t="s">
        <v>1009</v>
      </c>
      <c r="C1409" s="26">
        <v>400456018.57999998</v>
      </c>
    </row>
    <row r="1410" spans="2:3">
      <c r="B1410" s="47" t="s">
        <v>3793</v>
      </c>
      <c r="C1410" s="26">
        <v>905312163.15999997</v>
      </c>
    </row>
    <row r="1411" spans="2:3">
      <c r="B1411" s="47" t="s">
        <v>3794</v>
      </c>
      <c r="C1411" s="26">
        <v>733105417.50999999</v>
      </c>
    </row>
    <row r="1412" spans="2:3">
      <c r="B1412" s="47" t="s">
        <v>3795</v>
      </c>
      <c r="C1412" s="26">
        <v>144362251.52000001</v>
      </c>
    </row>
    <row r="1413" spans="2:3">
      <c r="B1413" s="47" t="s">
        <v>3796</v>
      </c>
      <c r="C1413" s="26">
        <v>11103022.35</v>
      </c>
    </row>
    <row r="1414" spans="2:3">
      <c r="B1414" s="47" t="s">
        <v>3460</v>
      </c>
      <c r="C1414" s="26">
        <v>453931722.44</v>
      </c>
    </row>
    <row r="1415" spans="2:3">
      <c r="B1415" s="47" t="s">
        <v>3274</v>
      </c>
      <c r="C1415" s="26">
        <v>588588068.97000003</v>
      </c>
    </row>
    <row r="1416" spans="2:3">
      <c r="B1416" s="47" t="s">
        <v>3797</v>
      </c>
      <c r="C1416" s="26">
        <v>163172459.15000001</v>
      </c>
    </row>
    <row r="1417" spans="2:3">
      <c r="B1417" s="47" t="s">
        <v>3798</v>
      </c>
      <c r="C1417" s="26">
        <v>548849768.10000002</v>
      </c>
    </row>
    <row r="1418" spans="2:3">
      <c r="B1418" s="47" t="s">
        <v>47</v>
      </c>
      <c r="C1418" s="26">
        <v>58761233.469999999</v>
      </c>
    </row>
    <row r="1419" spans="2:3">
      <c r="B1419" s="47" t="s">
        <v>3799</v>
      </c>
      <c r="C1419" s="26">
        <v>62497455</v>
      </c>
    </row>
    <row r="1420" spans="2:3">
      <c r="B1420" s="47" t="s">
        <v>3800</v>
      </c>
      <c r="C1420" s="26">
        <v>217199203.63999999</v>
      </c>
    </row>
    <row r="1421" spans="2:3">
      <c r="B1421" s="47" t="s">
        <v>3801</v>
      </c>
      <c r="C1421" s="26">
        <v>256401514.88</v>
      </c>
    </row>
    <row r="1422" spans="2:3">
      <c r="B1422" s="47" t="s">
        <v>3461</v>
      </c>
      <c r="C1422" s="26">
        <v>475817363.98000002</v>
      </c>
    </row>
    <row r="1423" spans="2:3">
      <c r="B1423" s="47" t="s">
        <v>3802</v>
      </c>
      <c r="C1423" s="26">
        <v>539340964.79999995</v>
      </c>
    </row>
    <row r="1424" spans="2:3">
      <c r="B1424" s="47" t="s">
        <v>3803</v>
      </c>
      <c r="C1424" s="26">
        <v>1218316400.28</v>
      </c>
    </row>
    <row r="1425" spans="2:3">
      <c r="B1425" s="47" t="s">
        <v>3804</v>
      </c>
      <c r="C1425" s="26">
        <v>1152990</v>
      </c>
    </row>
    <row r="1426" spans="2:3">
      <c r="B1426" s="47" t="s">
        <v>3805</v>
      </c>
      <c r="C1426" s="26">
        <v>460962280.31999999</v>
      </c>
    </row>
    <row r="1427" spans="2:3">
      <c r="B1427" s="47" t="s">
        <v>3806</v>
      </c>
      <c r="C1427" s="26">
        <v>745385482.79999995</v>
      </c>
    </row>
    <row r="1428" spans="2:3">
      <c r="B1428" s="47" t="s">
        <v>3807</v>
      </c>
      <c r="C1428" s="26">
        <v>823238002.51999998</v>
      </c>
    </row>
    <row r="1429" spans="2:3">
      <c r="B1429" s="47" t="s">
        <v>3808</v>
      </c>
      <c r="C1429" s="26">
        <v>233717775.77000001</v>
      </c>
    </row>
    <row r="1430" spans="2:3">
      <c r="B1430" s="47" t="s">
        <v>3463</v>
      </c>
      <c r="C1430" s="26">
        <v>1150726323.99</v>
      </c>
    </row>
    <row r="1431" spans="2:3">
      <c r="B1431" s="47" t="s">
        <v>3809</v>
      </c>
      <c r="C1431" s="26">
        <v>226958804.16999999</v>
      </c>
    </row>
    <row r="1432" spans="2:3">
      <c r="B1432" s="47" t="s">
        <v>3810</v>
      </c>
      <c r="C1432" s="26">
        <v>277139782.5</v>
      </c>
    </row>
    <row r="1433" spans="2:3">
      <c r="B1433" s="47" t="s">
        <v>3811</v>
      </c>
      <c r="C1433" s="26">
        <v>385978561.19999999</v>
      </c>
    </row>
    <row r="1434" spans="2:3">
      <c r="B1434" s="47" t="s">
        <v>3812</v>
      </c>
      <c r="C1434" s="26">
        <v>22234368</v>
      </c>
    </row>
    <row r="1435" spans="2:3">
      <c r="B1435" s="47" t="s">
        <v>3813</v>
      </c>
      <c r="C1435" s="26">
        <v>431407035.44999999</v>
      </c>
    </row>
    <row r="1436" spans="2:3">
      <c r="B1436" s="47" t="s">
        <v>3377</v>
      </c>
      <c r="C1436" s="26">
        <v>322015576.05000001</v>
      </c>
    </row>
    <row r="1437" spans="2:3">
      <c r="B1437" s="47" t="s">
        <v>48</v>
      </c>
      <c r="C1437" s="26">
        <v>1217292096.4300001</v>
      </c>
    </row>
    <row r="1438" spans="2:3">
      <c r="B1438" s="47" t="s">
        <v>3814</v>
      </c>
      <c r="C1438" s="26">
        <v>421712136.26999998</v>
      </c>
    </row>
    <row r="1439" spans="2:3">
      <c r="B1439" s="47" t="s">
        <v>3815</v>
      </c>
      <c r="C1439" s="26">
        <v>614412206.41999996</v>
      </c>
    </row>
    <row r="1440" spans="2:3">
      <c r="B1440" s="47" t="s">
        <v>3816</v>
      </c>
      <c r="C1440" s="26">
        <v>2549745</v>
      </c>
    </row>
    <row r="1441" spans="2:3">
      <c r="B1441" s="47" t="s">
        <v>3817</v>
      </c>
      <c r="C1441" s="26">
        <v>18391260</v>
      </c>
    </row>
    <row r="1442" spans="2:3">
      <c r="B1442" s="47" t="s">
        <v>3818</v>
      </c>
      <c r="C1442" s="26">
        <v>223627787.52000001</v>
      </c>
    </row>
    <row r="1443" spans="2:3">
      <c r="B1443" s="47" t="s">
        <v>3819</v>
      </c>
      <c r="C1443" s="26">
        <v>432864500.00999999</v>
      </c>
    </row>
    <row r="1444" spans="2:3">
      <c r="B1444" s="47" t="s">
        <v>3820</v>
      </c>
      <c r="C1444" s="26">
        <v>386581860.30000001</v>
      </c>
    </row>
    <row r="1445" spans="2:3">
      <c r="B1445" s="47" t="s">
        <v>3821</v>
      </c>
      <c r="C1445" s="26">
        <v>116404419.45999999</v>
      </c>
    </row>
    <row r="1446" spans="2:3">
      <c r="B1446" s="47" t="s">
        <v>3822</v>
      </c>
      <c r="C1446" s="26">
        <v>786113140.08000004</v>
      </c>
    </row>
    <row r="1447" spans="2:3">
      <c r="B1447" s="47" t="s">
        <v>3823</v>
      </c>
      <c r="C1447" s="26">
        <v>430661361.17000002</v>
      </c>
    </row>
    <row r="1448" spans="2:3">
      <c r="B1448" s="47" t="s">
        <v>3464</v>
      </c>
      <c r="C1448" s="26">
        <v>655651375.94000006</v>
      </c>
    </row>
    <row r="1449" spans="2:3">
      <c r="B1449" s="47" t="s">
        <v>3824</v>
      </c>
      <c r="C1449" s="26">
        <v>461631257.10000002</v>
      </c>
    </row>
    <row r="1450" spans="2:3">
      <c r="B1450" s="47" t="s">
        <v>3465</v>
      </c>
      <c r="C1450" s="26">
        <v>1834972482.0599999</v>
      </c>
    </row>
    <row r="1451" spans="2:3">
      <c r="B1451" s="47" t="s">
        <v>3825</v>
      </c>
      <c r="C1451" s="26">
        <v>65850460.560000002</v>
      </c>
    </row>
    <row r="1452" spans="2:3">
      <c r="B1452" s="47" t="s">
        <v>49</v>
      </c>
      <c r="C1452" s="26">
        <v>224100523.19999999</v>
      </c>
    </row>
    <row r="1453" spans="2:3">
      <c r="B1453" s="47" t="s">
        <v>3826</v>
      </c>
      <c r="C1453" s="26">
        <v>1304267426.3</v>
      </c>
    </row>
    <row r="1454" spans="2:3">
      <c r="B1454" s="47" t="s">
        <v>3378</v>
      </c>
      <c r="C1454" s="26">
        <v>7149312727.1000004</v>
      </c>
    </row>
    <row r="1455" spans="2:3">
      <c r="B1455" s="47" t="s">
        <v>3827</v>
      </c>
      <c r="C1455" s="26">
        <v>1265881671.73</v>
      </c>
    </row>
    <row r="1456" spans="2:3">
      <c r="B1456" s="47" t="s">
        <v>3828</v>
      </c>
      <c r="C1456" s="26">
        <v>107231519.52</v>
      </c>
    </row>
    <row r="1457" spans="2:3">
      <c r="B1457" s="47" t="s">
        <v>3379</v>
      </c>
      <c r="C1457" s="26">
        <v>431550788.98000002</v>
      </c>
    </row>
    <row r="1458" spans="2:3">
      <c r="B1458" s="47" t="s">
        <v>3829</v>
      </c>
      <c r="C1458" s="26">
        <v>623677793.26999998</v>
      </c>
    </row>
    <row r="1459" spans="2:3">
      <c r="B1459" s="47" t="s">
        <v>3830</v>
      </c>
      <c r="C1459" s="26">
        <v>953170016.07000005</v>
      </c>
    </row>
    <row r="1460" spans="2:3">
      <c r="B1460" s="47" t="s">
        <v>3831</v>
      </c>
      <c r="C1460" s="26">
        <v>1011112.5</v>
      </c>
    </row>
    <row r="1461" spans="2:3">
      <c r="B1461" s="47" t="s">
        <v>1379</v>
      </c>
      <c r="C1461" s="26">
        <v>3062547760.21</v>
      </c>
    </row>
    <row r="1462" spans="2:3">
      <c r="B1462" s="47" t="s">
        <v>3832</v>
      </c>
      <c r="C1462" s="26">
        <v>1073562266.8</v>
      </c>
    </row>
    <row r="1463" spans="2:3">
      <c r="B1463" s="47" t="s">
        <v>3466</v>
      </c>
      <c r="C1463" s="26">
        <v>257917313.05000001</v>
      </c>
    </row>
    <row r="1464" spans="2:3">
      <c r="B1464" s="47" t="s">
        <v>3833</v>
      </c>
      <c r="C1464" s="26">
        <v>3022187.53</v>
      </c>
    </row>
    <row r="1465" spans="2:3">
      <c r="B1465" s="47" t="s">
        <v>3834</v>
      </c>
      <c r="C1465" s="26">
        <v>140202253.90000001</v>
      </c>
    </row>
    <row r="1466" spans="2:3">
      <c r="B1466" s="47" t="s">
        <v>3467</v>
      </c>
      <c r="C1466" s="26">
        <v>131816494.33</v>
      </c>
    </row>
    <row r="1467" spans="2:3">
      <c r="B1467" s="47" t="s">
        <v>3835</v>
      </c>
      <c r="C1467" s="26">
        <v>172590311.66</v>
      </c>
    </row>
    <row r="1468" spans="2:3">
      <c r="B1468" s="47" t="s">
        <v>3468</v>
      </c>
      <c r="C1468" s="26">
        <v>2631266309.8200002</v>
      </c>
    </row>
    <row r="1469" spans="2:3">
      <c r="B1469" s="47" t="s">
        <v>3836</v>
      </c>
      <c r="C1469" s="26">
        <v>837442134.69000006</v>
      </c>
    </row>
    <row r="1470" spans="2:3">
      <c r="B1470" s="47" t="s">
        <v>3469</v>
      </c>
      <c r="C1470" s="26">
        <v>1587841237.1199999</v>
      </c>
    </row>
    <row r="1471" spans="2:3">
      <c r="B1471" s="47" t="s">
        <v>3470</v>
      </c>
      <c r="C1471" s="26">
        <v>1159506509.05</v>
      </c>
    </row>
    <row r="1472" spans="2:3">
      <c r="B1472" s="47" t="s">
        <v>3837</v>
      </c>
      <c r="C1472" s="26">
        <v>700628521.45000005</v>
      </c>
    </row>
    <row r="1473" spans="2:3">
      <c r="B1473" s="47" t="s">
        <v>3471</v>
      </c>
      <c r="C1473" s="26">
        <v>1471314558.24</v>
      </c>
    </row>
    <row r="1474" spans="2:3">
      <c r="B1474" s="47" t="s">
        <v>3275</v>
      </c>
      <c r="C1474" s="26">
        <v>1373062111.8299999</v>
      </c>
    </row>
    <row r="1475" spans="2:3">
      <c r="B1475" s="47" t="s">
        <v>3838</v>
      </c>
      <c r="C1475" s="26">
        <v>391328987.56</v>
      </c>
    </row>
    <row r="1476" spans="2:3">
      <c r="B1476" s="47" t="s">
        <v>3839</v>
      </c>
      <c r="C1476" s="26">
        <v>8995087.3499999996</v>
      </c>
    </row>
    <row r="1477" spans="2:3">
      <c r="B1477" s="47" t="s">
        <v>3840</v>
      </c>
      <c r="C1477" s="26">
        <v>249530734.78999999</v>
      </c>
    </row>
    <row r="1478" spans="2:3">
      <c r="B1478" s="47" t="s">
        <v>3841</v>
      </c>
      <c r="C1478" s="26">
        <v>206254176.34999999</v>
      </c>
    </row>
    <row r="1479" spans="2:3">
      <c r="B1479" s="47" t="s">
        <v>3842</v>
      </c>
      <c r="C1479" s="26">
        <v>799418814.41999996</v>
      </c>
    </row>
    <row r="1480" spans="2:3">
      <c r="B1480" s="47" t="s">
        <v>3276</v>
      </c>
      <c r="C1480" s="26">
        <v>1348710290.8900001</v>
      </c>
    </row>
    <row r="1481" spans="2:3">
      <c r="B1481" s="47" t="s">
        <v>1038</v>
      </c>
      <c r="C1481" s="26">
        <v>66104373.640000001</v>
      </c>
    </row>
    <row r="1482" spans="2:3">
      <c r="B1482" s="47" t="s">
        <v>3472</v>
      </c>
      <c r="C1482" s="26">
        <v>996214838.23000002</v>
      </c>
    </row>
    <row r="1483" spans="2:3">
      <c r="B1483" s="47" t="s">
        <v>3277</v>
      </c>
      <c r="C1483" s="26">
        <v>427824045.43000001</v>
      </c>
    </row>
    <row r="1484" spans="2:3">
      <c r="B1484" s="47" t="s">
        <v>3843</v>
      </c>
      <c r="C1484" s="26">
        <v>1356075837.3199999</v>
      </c>
    </row>
    <row r="1485" spans="2:3">
      <c r="B1485" s="47" t="s">
        <v>3844</v>
      </c>
      <c r="C1485" s="26">
        <v>269393344.42000002</v>
      </c>
    </row>
    <row r="1486" spans="2:3">
      <c r="B1486" s="47" t="s">
        <v>3845</v>
      </c>
      <c r="C1486" s="26">
        <v>1283694128</v>
      </c>
    </row>
    <row r="1487" spans="2:3">
      <c r="B1487" s="47" t="s">
        <v>3846</v>
      </c>
      <c r="C1487" s="26">
        <v>87992011.290000007</v>
      </c>
    </row>
    <row r="1488" spans="2:3">
      <c r="B1488" s="47" t="s">
        <v>3847</v>
      </c>
      <c r="C1488" s="26">
        <v>31926180</v>
      </c>
    </row>
    <row r="1489" spans="2:3">
      <c r="B1489" s="47" t="s">
        <v>3848</v>
      </c>
      <c r="C1489" s="26">
        <v>543459523.76999998</v>
      </c>
    </row>
    <row r="1490" spans="2:3" ht="13">
      <c r="C1490" s="24">
        <f>SUM(C1197:C1489)</f>
        <v>123470654807.32008</v>
      </c>
    </row>
    <row r="1492" spans="2:3" ht="13">
      <c r="B1492" s="46" t="s">
        <v>1899</v>
      </c>
      <c r="C1492" s="24" t="s">
        <v>1898</v>
      </c>
    </row>
    <row r="1493" spans="2:3">
      <c r="B1493" s="47" t="s">
        <v>3708</v>
      </c>
      <c r="C1493" s="26">
        <v>69797962.849999994</v>
      </c>
    </row>
    <row r="1494" spans="2:3">
      <c r="B1494" s="47" t="s">
        <v>3429</v>
      </c>
      <c r="C1494" s="26">
        <v>22635858.289999999</v>
      </c>
    </row>
    <row r="1495" spans="2:3">
      <c r="B1495" s="47" t="s">
        <v>3430</v>
      </c>
      <c r="C1495" s="26">
        <v>28263870.25</v>
      </c>
    </row>
    <row r="1496" spans="2:3">
      <c r="B1496" s="47" t="s">
        <v>3431</v>
      </c>
      <c r="C1496" s="26">
        <v>22024240.890000001</v>
      </c>
    </row>
    <row r="1497" spans="2:3">
      <c r="B1497" s="47" t="s">
        <v>3602</v>
      </c>
      <c r="C1497" s="26">
        <v>11106056.49</v>
      </c>
    </row>
    <row r="1498" spans="2:3">
      <c r="B1498" s="47" t="s">
        <v>3603</v>
      </c>
      <c r="C1498" s="26">
        <v>19931986.73</v>
      </c>
    </row>
    <row r="1499" spans="2:3">
      <c r="B1499" s="47" t="s">
        <v>3604</v>
      </c>
      <c r="C1499" s="26">
        <v>52147356.5</v>
      </c>
    </row>
    <row r="1500" spans="2:3">
      <c r="B1500" s="47" t="s">
        <v>3357</v>
      </c>
      <c r="C1500" s="26">
        <v>32878681.289999999</v>
      </c>
    </row>
    <row r="1501" spans="2:3">
      <c r="B1501" s="47" t="s">
        <v>3605</v>
      </c>
      <c r="C1501" s="26">
        <v>8324800.8399999999</v>
      </c>
    </row>
    <row r="1502" spans="2:3">
      <c r="B1502" s="47" t="s">
        <v>3358</v>
      </c>
      <c r="C1502" s="26">
        <v>210383951.65000001</v>
      </c>
    </row>
    <row r="1503" spans="2:3">
      <c r="B1503" s="47" t="s">
        <v>3609</v>
      </c>
      <c r="C1503" s="26">
        <v>3913997.02</v>
      </c>
    </row>
    <row r="1504" spans="2:3">
      <c r="B1504" s="47" t="s">
        <v>3610</v>
      </c>
      <c r="C1504" s="26">
        <v>23186662.699999999</v>
      </c>
    </row>
    <row r="1505" spans="2:3">
      <c r="B1505" s="47" t="s">
        <v>3359</v>
      </c>
      <c r="C1505" s="26">
        <v>7274887.2000000002</v>
      </c>
    </row>
    <row r="1506" spans="2:3">
      <c r="B1506" s="47" t="s">
        <v>3256</v>
      </c>
      <c r="C1506" s="26">
        <v>234020283.59</v>
      </c>
    </row>
    <row r="1507" spans="2:3">
      <c r="B1507" s="47" t="s">
        <v>3257</v>
      </c>
      <c r="C1507" s="26">
        <v>610451.05000000005</v>
      </c>
    </row>
    <row r="1508" spans="2:3">
      <c r="B1508" s="47" t="s">
        <v>3726</v>
      </c>
      <c r="C1508" s="26">
        <v>8416549.9499999993</v>
      </c>
    </row>
    <row r="1509" spans="2:3">
      <c r="B1509" s="47" t="s">
        <v>3611</v>
      </c>
      <c r="C1509" s="26">
        <v>42774509.450000003</v>
      </c>
    </row>
    <row r="1510" spans="2:3">
      <c r="B1510" s="47" t="s">
        <v>995</v>
      </c>
      <c r="C1510" s="26">
        <v>112109445.52</v>
      </c>
    </row>
    <row r="1511" spans="2:3">
      <c r="B1511" s="47" t="s">
        <v>3613</v>
      </c>
      <c r="C1511" s="26">
        <v>35401151.700000003</v>
      </c>
    </row>
    <row r="1512" spans="2:3">
      <c r="B1512" s="47" t="s">
        <v>3614</v>
      </c>
      <c r="C1512" s="26">
        <v>76862775.920000002</v>
      </c>
    </row>
    <row r="1513" spans="2:3">
      <c r="B1513" s="47" t="s">
        <v>3615</v>
      </c>
      <c r="C1513" s="26">
        <v>500100529.88999999</v>
      </c>
    </row>
    <row r="1514" spans="2:3">
      <c r="B1514" s="47" t="s">
        <v>3360</v>
      </c>
      <c r="C1514" s="26">
        <v>6199096.4900000002</v>
      </c>
    </row>
    <row r="1515" spans="2:3">
      <c r="B1515" s="47" t="s">
        <v>3618</v>
      </c>
      <c r="C1515" s="26">
        <v>8242878.7800000003</v>
      </c>
    </row>
    <row r="1516" spans="2:3">
      <c r="B1516" s="47" t="s">
        <v>3619</v>
      </c>
      <c r="C1516" s="26">
        <v>22589561.27</v>
      </c>
    </row>
    <row r="1517" spans="2:3">
      <c r="B1517" s="47" t="s">
        <v>997</v>
      </c>
      <c r="C1517" s="26">
        <v>30871607.850000001</v>
      </c>
    </row>
    <row r="1518" spans="2:3">
      <c r="B1518" s="47" t="s">
        <v>3621</v>
      </c>
      <c r="C1518" s="26">
        <v>472552.51</v>
      </c>
    </row>
    <row r="1519" spans="2:3">
      <c r="B1519" s="47" t="s">
        <v>3622</v>
      </c>
      <c r="C1519" s="26">
        <v>8894184.4000000004</v>
      </c>
    </row>
    <row r="1520" spans="2:3">
      <c r="B1520" s="47" t="s">
        <v>3258</v>
      </c>
      <c r="C1520" s="26">
        <v>7113903.5999999996</v>
      </c>
    </row>
    <row r="1521" spans="2:3">
      <c r="B1521" s="47" t="s">
        <v>3727</v>
      </c>
      <c r="C1521" s="26">
        <v>2544570.11</v>
      </c>
    </row>
    <row r="1522" spans="2:3">
      <c r="B1522" s="47" t="s">
        <v>3625</v>
      </c>
      <c r="C1522" s="26">
        <v>2859929.61</v>
      </c>
    </row>
    <row r="1523" spans="2:3">
      <c r="B1523" s="47" t="s">
        <v>3626</v>
      </c>
      <c r="C1523" s="26">
        <v>1251826.1000000001</v>
      </c>
    </row>
    <row r="1524" spans="2:3">
      <c r="B1524" s="47" t="s">
        <v>3627</v>
      </c>
      <c r="C1524" s="26">
        <v>18010199.120000001</v>
      </c>
    </row>
    <row r="1525" spans="2:3">
      <c r="B1525" s="47" t="s">
        <v>3629</v>
      </c>
      <c r="C1525" s="26">
        <v>26902163.710000001</v>
      </c>
    </row>
    <row r="1526" spans="2:3">
      <c r="B1526" s="47" t="s">
        <v>3630</v>
      </c>
      <c r="C1526" s="26">
        <v>8018486.1799999997</v>
      </c>
    </row>
    <row r="1527" spans="2:3">
      <c r="B1527" s="47" t="s">
        <v>3633</v>
      </c>
      <c r="C1527" s="26">
        <v>4818345</v>
      </c>
    </row>
    <row r="1528" spans="2:3">
      <c r="B1528" s="47" t="s">
        <v>3634</v>
      </c>
      <c r="C1528" s="26">
        <v>39522871.420000002</v>
      </c>
    </row>
    <row r="1529" spans="2:3">
      <c r="B1529" s="47" t="s">
        <v>3259</v>
      </c>
      <c r="C1529" s="26">
        <v>1389060</v>
      </c>
    </row>
    <row r="1530" spans="2:3">
      <c r="B1530" s="47" t="s">
        <v>3434</v>
      </c>
      <c r="C1530" s="26">
        <v>27669347.91</v>
      </c>
    </row>
    <row r="1531" spans="2:3">
      <c r="B1531" s="47" t="s">
        <v>3637</v>
      </c>
      <c r="C1531" s="26">
        <v>15595755.460000001</v>
      </c>
    </row>
    <row r="1532" spans="2:3">
      <c r="B1532" s="47" t="s">
        <v>998</v>
      </c>
      <c r="C1532" s="26">
        <v>164770877.81</v>
      </c>
    </row>
    <row r="1533" spans="2:3">
      <c r="B1533" s="47" t="s">
        <v>3638</v>
      </c>
      <c r="C1533" s="26">
        <v>29838330.699999999</v>
      </c>
    </row>
    <row r="1534" spans="2:3">
      <c r="B1534" s="47" t="s">
        <v>3639</v>
      </c>
      <c r="C1534" s="26">
        <v>51235152.32</v>
      </c>
    </row>
    <row r="1535" spans="2:3">
      <c r="B1535" s="47" t="s">
        <v>3640</v>
      </c>
      <c r="C1535" s="26">
        <v>1934183.4</v>
      </c>
    </row>
    <row r="1536" spans="2:3">
      <c r="B1536" s="47" t="s">
        <v>3435</v>
      </c>
      <c r="C1536" s="26">
        <v>241302525.06999999</v>
      </c>
    </row>
    <row r="1537" spans="2:3">
      <c r="B1537" s="47" t="s">
        <v>3641</v>
      </c>
      <c r="C1537" s="26">
        <v>11960769.689999999</v>
      </c>
    </row>
    <row r="1538" spans="2:3">
      <c r="B1538" s="47" t="s">
        <v>3642</v>
      </c>
      <c r="C1538" s="26">
        <v>66891501.590000004</v>
      </c>
    </row>
    <row r="1539" spans="2:3">
      <c r="B1539" s="47" t="s">
        <v>3643</v>
      </c>
      <c r="C1539" s="26">
        <v>335908392.97000003</v>
      </c>
    </row>
    <row r="1540" spans="2:3">
      <c r="B1540" s="47" t="s">
        <v>3728</v>
      </c>
      <c r="C1540" s="26">
        <v>8440410.1099999994</v>
      </c>
    </row>
    <row r="1541" spans="2:3">
      <c r="B1541" s="47" t="s">
        <v>3644</v>
      </c>
      <c r="C1541" s="26">
        <v>843110196.24000001</v>
      </c>
    </row>
    <row r="1542" spans="2:3">
      <c r="B1542" s="47" t="s">
        <v>3436</v>
      </c>
      <c r="C1542" s="26">
        <v>10523857.67</v>
      </c>
    </row>
    <row r="1543" spans="2:3">
      <c r="B1543" s="47" t="s">
        <v>3647</v>
      </c>
      <c r="C1543" s="26">
        <v>34484820.140000001</v>
      </c>
    </row>
    <row r="1544" spans="2:3">
      <c r="B1544" s="47" t="s">
        <v>3649</v>
      </c>
      <c r="C1544" s="26">
        <v>86863396.620000005</v>
      </c>
    </row>
    <row r="1545" spans="2:3">
      <c r="B1545" s="47" t="s">
        <v>3363</v>
      </c>
      <c r="C1545" s="26">
        <v>5731074.5899999999</v>
      </c>
    </row>
    <row r="1546" spans="2:3">
      <c r="B1546" s="47" t="s">
        <v>3260</v>
      </c>
      <c r="C1546" s="26">
        <v>196527575.03</v>
      </c>
    </row>
    <row r="1547" spans="2:3">
      <c r="B1547" s="47" t="s">
        <v>3651</v>
      </c>
      <c r="C1547" s="26">
        <v>16994274.800000001</v>
      </c>
    </row>
    <row r="1548" spans="2:3">
      <c r="B1548" s="47" t="s">
        <v>3652</v>
      </c>
      <c r="C1548" s="26">
        <v>3188443.9</v>
      </c>
    </row>
    <row r="1549" spans="2:3">
      <c r="B1549" s="47" t="s">
        <v>3437</v>
      </c>
      <c r="C1549" s="26">
        <v>64628300.700000003</v>
      </c>
    </row>
    <row r="1550" spans="2:3">
      <c r="B1550" s="47" t="s">
        <v>3656</v>
      </c>
      <c r="C1550" s="26">
        <v>2047980.93</v>
      </c>
    </row>
    <row r="1551" spans="2:3">
      <c r="B1551" s="47" t="s">
        <v>3262</v>
      </c>
      <c r="C1551" s="26">
        <v>219140453.31</v>
      </c>
    </row>
    <row r="1552" spans="2:3">
      <c r="B1552" s="47" t="s">
        <v>3657</v>
      </c>
      <c r="C1552" s="26">
        <v>78005195.069999993</v>
      </c>
    </row>
    <row r="1553" spans="2:3">
      <c r="B1553" s="47" t="s">
        <v>3364</v>
      </c>
      <c r="C1553" s="26">
        <v>22848208.649999999</v>
      </c>
    </row>
    <row r="1554" spans="2:3">
      <c r="B1554" s="47" t="s">
        <v>3368</v>
      </c>
      <c r="C1554" s="26">
        <v>312701699.81</v>
      </c>
    </row>
    <row r="1555" spans="2:3">
      <c r="B1555" s="47" t="s">
        <v>999</v>
      </c>
      <c r="C1555" s="26">
        <v>9099695.0099999998</v>
      </c>
    </row>
    <row r="1556" spans="2:3">
      <c r="B1556" s="47" t="s">
        <v>3665</v>
      </c>
      <c r="C1556" s="26">
        <v>4848399.75</v>
      </c>
    </row>
    <row r="1557" spans="2:3">
      <c r="B1557" s="47" t="s">
        <v>3666</v>
      </c>
      <c r="C1557" s="26">
        <v>9709249.6600000001</v>
      </c>
    </row>
    <row r="1558" spans="2:3">
      <c r="B1558" s="47" t="s">
        <v>3667</v>
      </c>
      <c r="C1558" s="26">
        <v>7860321.7400000002</v>
      </c>
    </row>
    <row r="1559" spans="2:3">
      <c r="B1559" s="47" t="s">
        <v>3668</v>
      </c>
      <c r="C1559" s="26">
        <v>223314085.71000001</v>
      </c>
    </row>
    <row r="1560" spans="2:3">
      <c r="B1560" s="47" t="s">
        <v>3263</v>
      </c>
      <c r="C1560" s="26">
        <v>122915622.75</v>
      </c>
    </row>
    <row r="1561" spans="2:3">
      <c r="B1561" s="47" t="s">
        <v>3669</v>
      </c>
      <c r="C1561" s="26">
        <v>4402702.1399999997</v>
      </c>
    </row>
    <row r="1562" spans="2:3">
      <c r="B1562" s="47" t="s">
        <v>3671</v>
      </c>
      <c r="C1562" s="26">
        <v>7957871.0300000003</v>
      </c>
    </row>
    <row r="1563" spans="2:3">
      <c r="B1563" s="47" t="s">
        <v>3672</v>
      </c>
      <c r="C1563" s="26">
        <v>49253355.920000002</v>
      </c>
    </row>
    <row r="1564" spans="2:3">
      <c r="B1564" s="47" t="s">
        <v>3673</v>
      </c>
      <c r="C1564" s="26">
        <v>53842144.719999999</v>
      </c>
    </row>
    <row r="1565" spans="2:3">
      <c r="B1565" s="47" t="s">
        <v>3438</v>
      </c>
      <c r="C1565" s="26">
        <v>2475415.96</v>
      </c>
    </row>
    <row r="1566" spans="2:3">
      <c r="B1566" s="47" t="s">
        <v>3676</v>
      </c>
      <c r="C1566" s="26">
        <v>196536953.22999999</v>
      </c>
    </row>
    <row r="1567" spans="2:3">
      <c r="B1567" s="47" t="s">
        <v>3677</v>
      </c>
      <c r="C1567" s="26">
        <v>142317455.53999999</v>
      </c>
    </row>
    <row r="1568" spans="2:3">
      <c r="B1568" s="47" t="s">
        <v>3678</v>
      </c>
      <c r="C1568" s="26">
        <v>2339152.63</v>
      </c>
    </row>
    <row r="1569" spans="2:3">
      <c r="B1569" s="47" t="s">
        <v>3679</v>
      </c>
      <c r="C1569" s="26">
        <v>137685852.94999999</v>
      </c>
    </row>
    <row r="1570" spans="2:3">
      <c r="B1570" s="47" t="s">
        <v>3439</v>
      </c>
      <c r="C1570" s="26">
        <v>107644549.54000001</v>
      </c>
    </row>
    <row r="1571" spans="2:3">
      <c r="B1571" s="47" t="s">
        <v>3681</v>
      </c>
      <c r="C1571" s="26">
        <v>109714853.26000001</v>
      </c>
    </row>
    <row r="1572" spans="2:3">
      <c r="B1572" s="47" t="s">
        <v>3682</v>
      </c>
      <c r="C1572" s="26">
        <v>1218065.04</v>
      </c>
    </row>
    <row r="1573" spans="2:3">
      <c r="B1573" s="47" t="s">
        <v>3683</v>
      </c>
      <c r="C1573" s="26">
        <v>60575460.359999999</v>
      </c>
    </row>
    <row r="1574" spans="2:3">
      <c r="B1574" s="47" t="s">
        <v>3685</v>
      </c>
      <c r="C1574" s="26">
        <v>12959471.359999999</v>
      </c>
    </row>
    <row r="1575" spans="2:3">
      <c r="B1575" s="47" t="s">
        <v>3365</v>
      </c>
      <c r="C1575" s="26">
        <v>13252021.199999999</v>
      </c>
    </row>
    <row r="1576" spans="2:3">
      <c r="B1576" s="47" t="s">
        <v>1002</v>
      </c>
      <c r="C1576" s="26">
        <v>1441146.35</v>
      </c>
    </row>
    <row r="1577" spans="2:3">
      <c r="B1577" s="47" t="s">
        <v>3686</v>
      </c>
      <c r="C1577" s="26">
        <v>41596462.130000003</v>
      </c>
    </row>
    <row r="1578" spans="2:3">
      <c r="B1578" s="47" t="s">
        <v>3687</v>
      </c>
      <c r="C1578" s="26">
        <v>53610164.509999998</v>
      </c>
    </row>
    <row r="1579" spans="2:3">
      <c r="B1579" s="47" t="s">
        <v>3729</v>
      </c>
      <c r="C1579" s="26">
        <v>45207149.93</v>
      </c>
    </row>
    <row r="1580" spans="2:3">
      <c r="B1580" s="47" t="s">
        <v>3692</v>
      </c>
      <c r="C1580" s="26">
        <v>1526698.95</v>
      </c>
    </row>
    <row r="1581" spans="2:3">
      <c r="B1581" s="47" t="s">
        <v>3693</v>
      </c>
      <c r="C1581" s="26">
        <v>8453882.3599999994</v>
      </c>
    </row>
    <row r="1582" spans="2:3">
      <c r="B1582" s="47" t="s">
        <v>3440</v>
      </c>
      <c r="C1582" s="26">
        <v>172910091.63</v>
      </c>
    </row>
    <row r="1583" spans="2:3">
      <c r="B1583" s="47" t="s">
        <v>3694</v>
      </c>
      <c r="C1583" s="26">
        <v>7947565.6500000004</v>
      </c>
    </row>
    <row r="1584" spans="2:3">
      <c r="B1584" s="47" t="s">
        <v>3441</v>
      </c>
      <c r="C1584" s="26">
        <v>37927777.93</v>
      </c>
    </row>
    <row r="1585" spans="2:3">
      <c r="B1585" s="47" t="s">
        <v>3696</v>
      </c>
      <c r="C1585" s="26">
        <v>7052090.46</v>
      </c>
    </row>
    <row r="1586" spans="2:3">
      <c r="B1586" s="47" t="s">
        <v>1003</v>
      </c>
      <c r="C1586" s="26">
        <v>825441.62</v>
      </c>
    </row>
    <row r="1587" spans="2:3">
      <c r="B1587" s="47" t="s">
        <v>3698</v>
      </c>
      <c r="C1587" s="26">
        <v>3339783.93</v>
      </c>
    </row>
    <row r="1588" spans="2:3">
      <c r="B1588" s="47" t="s">
        <v>3699</v>
      </c>
      <c r="C1588" s="26">
        <v>56490510.93</v>
      </c>
    </row>
    <row r="1589" spans="2:3">
      <c r="B1589" s="47" t="s">
        <v>3366</v>
      </c>
      <c r="C1589" s="26">
        <v>1867715123.6199999</v>
      </c>
    </row>
    <row r="1590" spans="2:3">
      <c r="B1590" s="47" t="s">
        <v>3701</v>
      </c>
      <c r="C1590" s="26">
        <v>17647225.940000001</v>
      </c>
    </row>
    <row r="1591" spans="2:3">
      <c r="B1591" s="47" t="s">
        <v>3702</v>
      </c>
      <c r="C1591" s="26">
        <v>65817916.299999997</v>
      </c>
    </row>
    <row r="1592" spans="2:3">
      <c r="B1592" s="47" t="s">
        <v>3367</v>
      </c>
      <c r="C1592" s="26">
        <v>89530105.840000004</v>
      </c>
    </row>
    <row r="1593" spans="2:3">
      <c r="B1593" s="47" t="s">
        <v>3703</v>
      </c>
      <c r="C1593" s="26">
        <v>24230009.510000002</v>
      </c>
    </row>
    <row r="1594" spans="2:3">
      <c r="B1594" s="47" t="s">
        <v>3730</v>
      </c>
      <c r="C1594" s="26">
        <v>30625121.149999999</v>
      </c>
    </row>
    <row r="1595" spans="2:3">
      <c r="B1595" s="47" t="s">
        <v>3705</v>
      </c>
      <c r="C1595" s="26">
        <v>468159.7</v>
      </c>
    </row>
    <row r="1596" spans="2:3">
      <c r="B1596" s="47" t="s">
        <v>3442</v>
      </c>
      <c r="C1596" s="26">
        <v>36333937.920000002</v>
      </c>
    </row>
    <row r="1597" spans="2:3">
      <c r="B1597" s="47" t="s">
        <v>3706</v>
      </c>
      <c r="C1597" s="26">
        <v>4421860.01</v>
      </c>
    </row>
    <row r="1598" spans="2:3">
      <c r="B1598" s="47" t="s">
        <v>3731</v>
      </c>
      <c r="C1598" s="26">
        <v>128543950.3</v>
      </c>
    </row>
    <row r="1599" spans="2:3">
      <c r="B1599" s="47" t="s">
        <v>3443</v>
      </c>
      <c r="C1599" s="26">
        <v>88777342.950000003</v>
      </c>
    </row>
    <row r="1600" spans="2:3">
      <c r="B1600" s="47" t="s">
        <v>3707</v>
      </c>
      <c r="C1600" s="26">
        <v>4779100.29</v>
      </c>
    </row>
    <row r="1601" spans="2:3">
      <c r="B1601" s="47" t="s">
        <v>3444</v>
      </c>
      <c r="C1601" s="26">
        <v>73193608.709999993</v>
      </c>
    </row>
    <row r="1602" spans="2:3">
      <c r="B1602" s="47" t="s">
        <v>3445</v>
      </c>
      <c r="C1602" s="26">
        <v>10060343.720000001</v>
      </c>
    </row>
    <row r="1603" spans="2:3">
      <c r="B1603" s="47" t="s">
        <v>3712</v>
      </c>
      <c r="C1603" s="26">
        <v>16163012.01</v>
      </c>
    </row>
    <row r="1604" spans="2:3">
      <c r="B1604" s="47" t="s">
        <v>3446</v>
      </c>
      <c r="C1604" s="26">
        <v>148016297.08000001</v>
      </c>
    </row>
    <row r="1605" spans="2:3">
      <c r="B1605" s="47" t="s">
        <v>3264</v>
      </c>
      <c r="C1605" s="26">
        <v>4115200.32</v>
      </c>
    </row>
    <row r="1606" spans="2:3">
      <c r="B1606" s="47" t="s">
        <v>3714</v>
      </c>
      <c r="C1606" s="26">
        <v>6584966.6299999999</v>
      </c>
    </row>
    <row r="1607" spans="2:3">
      <c r="B1607" s="47" t="s">
        <v>3716</v>
      </c>
      <c r="C1607" s="26">
        <v>37141916.649999999</v>
      </c>
    </row>
    <row r="1608" spans="2:3">
      <c r="B1608" s="47" t="s">
        <v>3717</v>
      </c>
      <c r="C1608" s="26">
        <v>6303669.54</v>
      </c>
    </row>
    <row r="1609" spans="2:3">
      <c r="B1609" s="47" t="s">
        <v>3718</v>
      </c>
      <c r="C1609" s="26">
        <v>12543335.02</v>
      </c>
    </row>
    <row r="1610" spans="2:3">
      <c r="B1610" s="47" t="s">
        <v>3265</v>
      </c>
      <c r="C1610" s="26">
        <v>45810174.359999999</v>
      </c>
    </row>
    <row r="1611" spans="2:3">
      <c r="B1611" s="47" t="s">
        <v>3447</v>
      </c>
      <c r="C1611" s="26">
        <v>19566866.41</v>
      </c>
    </row>
    <row r="1612" spans="2:3">
      <c r="B1612" s="47" t="s">
        <v>3722</v>
      </c>
      <c r="C1612" s="26">
        <v>73987289.909999996</v>
      </c>
    </row>
    <row r="1613" spans="2:3">
      <c r="B1613" s="47" t="s">
        <v>3725</v>
      </c>
      <c r="C1613" s="26">
        <v>4711649.29</v>
      </c>
    </row>
    <row r="1614" spans="2:3">
      <c r="B1614" s="47" t="s">
        <v>3449</v>
      </c>
      <c r="C1614" s="26">
        <v>424937865.39999998</v>
      </c>
    </row>
    <row r="1615" spans="2:3">
      <c r="B1615" s="47" t="s">
        <v>3450</v>
      </c>
      <c r="C1615" s="26">
        <v>703355507.14999998</v>
      </c>
    </row>
    <row r="1616" spans="2:3">
      <c r="B1616" s="47" t="s">
        <v>3451</v>
      </c>
      <c r="C1616" s="26">
        <v>72628105.769999996</v>
      </c>
    </row>
    <row r="1617" spans="2:3">
      <c r="B1617" s="47" t="s">
        <v>3732</v>
      </c>
      <c r="C1617" s="26">
        <v>754256452.75999999</v>
      </c>
    </row>
    <row r="1618" spans="2:3">
      <c r="B1618" s="47" t="s">
        <v>3733</v>
      </c>
      <c r="C1618" s="26">
        <v>585900074.41999996</v>
      </c>
    </row>
    <row r="1619" spans="2:3">
      <c r="B1619" s="47" t="s">
        <v>3734</v>
      </c>
      <c r="C1619" s="26">
        <v>556458570.92999995</v>
      </c>
    </row>
    <row r="1620" spans="2:3">
      <c r="B1620" s="47" t="s">
        <v>3369</v>
      </c>
      <c r="C1620" s="26">
        <v>111170542.03</v>
      </c>
    </row>
    <row r="1621" spans="2:3">
      <c r="B1621" s="47" t="s">
        <v>3735</v>
      </c>
      <c r="C1621" s="26">
        <v>818609882.04999995</v>
      </c>
    </row>
    <row r="1622" spans="2:3">
      <c r="B1622" s="47" t="s">
        <v>3736</v>
      </c>
      <c r="C1622" s="26">
        <v>464728546.88</v>
      </c>
    </row>
    <row r="1623" spans="2:3">
      <c r="B1623" s="47" t="s">
        <v>3370</v>
      </c>
      <c r="C1623" s="26">
        <v>497578254.83999997</v>
      </c>
    </row>
    <row r="1624" spans="2:3">
      <c r="B1624" s="47" t="s">
        <v>3737</v>
      </c>
      <c r="C1624" s="26">
        <v>439252262.26999998</v>
      </c>
    </row>
    <row r="1625" spans="2:3">
      <c r="B1625" s="47" t="s">
        <v>3738</v>
      </c>
      <c r="C1625" s="26">
        <v>90857547.060000002</v>
      </c>
    </row>
    <row r="1626" spans="2:3">
      <c r="B1626" s="47" t="s">
        <v>3739</v>
      </c>
      <c r="C1626" s="26">
        <v>17473535.170000002</v>
      </c>
    </row>
    <row r="1627" spans="2:3">
      <c r="B1627" s="47" t="s">
        <v>3740</v>
      </c>
      <c r="C1627" s="26">
        <v>4624646.4400000004</v>
      </c>
    </row>
    <row r="1628" spans="2:3">
      <c r="B1628" s="47" t="s">
        <v>3741</v>
      </c>
      <c r="C1628" s="26">
        <v>307064427.92000002</v>
      </c>
    </row>
    <row r="1629" spans="2:3">
      <c r="B1629" s="47" t="s">
        <v>3371</v>
      </c>
      <c r="C1629" s="26">
        <v>1111001398.4300001</v>
      </c>
    </row>
    <row r="1630" spans="2:3">
      <c r="B1630" s="47" t="s">
        <v>3742</v>
      </c>
      <c r="C1630" s="26">
        <v>12483382.300000001</v>
      </c>
    </row>
    <row r="1631" spans="2:3">
      <c r="B1631" s="47" t="s">
        <v>3267</v>
      </c>
      <c r="C1631" s="26">
        <v>1513391813.6199999</v>
      </c>
    </row>
    <row r="1632" spans="2:3">
      <c r="B1632" s="47" t="s">
        <v>3268</v>
      </c>
      <c r="C1632" s="26">
        <v>777415270.58000004</v>
      </c>
    </row>
    <row r="1633" spans="2:3">
      <c r="B1633" s="47" t="s">
        <v>3743</v>
      </c>
      <c r="C1633" s="26">
        <v>511371713.07999998</v>
      </c>
    </row>
    <row r="1634" spans="2:3">
      <c r="B1634" s="47" t="s">
        <v>3744</v>
      </c>
      <c r="C1634" s="26">
        <v>3926749.95</v>
      </c>
    </row>
    <row r="1635" spans="2:3">
      <c r="B1635" s="47" t="s">
        <v>3745</v>
      </c>
      <c r="C1635" s="26">
        <v>21559800.120000001</v>
      </c>
    </row>
    <row r="1636" spans="2:3">
      <c r="B1636" s="47" t="s">
        <v>3746</v>
      </c>
      <c r="C1636" s="26">
        <v>450932635.44</v>
      </c>
    </row>
    <row r="1637" spans="2:3">
      <c r="B1637" s="47" t="s">
        <v>1005</v>
      </c>
      <c r="C1637" s="26">
        <v>760987434.88999999</v>
      </c>
    </row>
    <row r="1638" spans="2:3">
      <c r="B1638" s="47" t="s">
        <v>1006</v>
      </c>
      <c r="C1638" s="26">
        <v>158421619.66</v>
      </c>
    </row>
    <row r="1639" spans="2:3">
      <c r="B1639" s="47" t="s">
        <v>3747</v>
      </c>
      <c r="C1639" s="26">
        <v>154683376.11000001</v>
      </c>
    </row>
    <row r="1640" spans="2:3">
      <c r="B1640" s="47" t="s">
        <v>3748</v>
      </c>
      <c r="C1640" s="26">
        <v>994529461.04999995</v>
      </c>
    </row>
    <row r="1641" spans="2:3">
      <c r="B1641" s="47" t="s">
        <v>3749</v>
      </c>
      <c r="C1641" s="26">
        <v>1663702231.7</v>
      </c>
    </row>
    <row r="1642" spans="2:3">
      <c r="B1642" s="47" t="s">
        <v>3372</v>
      </c>
      <c r="C1642" s="26">
        <v>3576980580.0700002</v>
      </c>
    </row>
    <row r="1643" spans="2:3">
      <c r="B1643" s="47" t="s">
        <v>3750</v>
      </c>
      <c r="C1643" s="26">
        <v>41266751</v>
      </c>
    </row>
    <row r="1644" spans="2:3">
      <c r="B1644" s="47" t="s">
        <v>3751</v>
      </c>
      <c r="C1644" s="26">
        <v>271476851.39999998</v>
      </c>
    </row>
    <row r="1645" spans="2:3">
      <c r="B1645" s="47" t="s">
        <v>3752</v>
      </c>
      <c r="C1645" s="26">
        <v>320755667.61000001</v>
      </c>
    </row>
    <row r="1646" spans="2:3">
      <c r="B1646" s="47" t="s">
        <v>3753</v>
      </c>
      <c r="C1646" s="26">
        <v>729473111.10000002</v>
      </c>
    </row>
    <row r="1647" spans="2:3">
      <c r="B1647" s="47" t="s">
        <v>1007</v>
      </c>
      <c r="C1647" s="26">
        <v>603336188.39999998</v>
      </c>
    </row>
    <row r="1648" spans="2:3">
      <c r="B1648" s="47" t="s">
        <v>3754</v>
      </c>
      <c r="C1648" s="26">
        <v>154494858.75</v>
      </c>
    </row>
    <row r="1649" spans="2:3">
      <c r="B1649" s="47" t="s">
        <v>3755</v>
      </c>
      <c r="C1649" s="26">
        <v>193144614.47999999</v>
      </c>
    </row>
    <row r="1650" spans="2:3">
      <c r="B1650" s="47" t="s">
        <v>3269</v>
      </c>
      <c r="C1650" s="26">
        <v>222972970.16</v>
      </c>
    </row>
    <row r="1651" spans="2:3">
      <c r="B1651" s="47" t="s">
        <v>3756</v>
      </c>
      <c r="C1651" s="26">
        <v>18963058.620000001</v>
      </c>
    </row>
    <row r="1652" spans="2:3">
      <c r="B1652" s="47" t="s">
        <v>3757</v>
      </c>
      <c r="C1652" s="26">
        <v>543569670.75</v>
      </c>
    </row>
    <row r="1653" spans="2:3">
      <c r="B1653" s="47" t="s">
        <v>3758</v>
      </c>
      <c r="C1653" s="26">
        <v>26044217.699999999</v>
      </c>
    </row>
    <row r="1654" spans="2:3">
      <c r="B1654" s="47" t="s">
        <v>3759</v>
      </c>
      <c r="C1654" s="26">
        <v>466850799.69999999</v>
      </c>
    </row>
    <row r="1655" spans="2:3">
      <c r="B1655" s="47" t="s">
        <v>3760</v>
      </c>
      <c r="C1655" s="26">
        <v>1219834999.26</v>
      </c>
    </row>
    <row r="1656" spans="2:3">
      <c r="B1656" s="47" t="s">
        <v>3761</v>
      </c>
      <c r="C1656" s="26">
        <v>229464227</v>
      </c>
    </row>
    <row r="1657" spans="2:3">
      <c r="B1657" s="47" t="s">
        <v>3762</v>
      </c>
      <c r="C1657" s="26">
        <v>9552494.8800000008</v>
      </c>
    </row>
    <row r="1658" spans="2:3">
      <c r="B1658" s="47" t="s">
        <v>3763</v>
      </c>
      <c r="C1658" s="26">
        <v>300936820.81</v>
      </c>
    </row>
    <row r="1659" spans="2:3">
      <c r="B1659" s="47" t="s">
        <v>3764</v>
      </c>
      <c r="C1659" s="26">
        <v>210112897.58000001</v>
      </c>
    </row>
    <row r="1660" spans="2:3">
      <c r="B1660" s="47" t="s">
        <v>3765</v>
      </c>
      <c r="C1660" s="26">
        <v>692673084.59000003</v>
      </c>
    </row>
    <row r="1661" spans="2:3">
      <c r="B1661" s="47" t="s">
        <v>3766</v>
      </c>
      <c r="C1661" s="26">
        <v>16400860.029999999</v>
      </c>
    </row>
    <row r="1662" spans="2:3">
      <c r="B1662" s="47" t="s">
        <v>3452</v>
      </c>
      <c r="C1662" s="26">
        <v>661862303.28999996</v>
      </c>
    </row>
    <row r="1663" spans="2:3">
      <c r="B1663" s="47" t="s">
        <v>3767</v>
      </c>
      <c r="C1663" s="26">
        <v>143783027.75999999</v>
      </c>
    </row>
    <row r="1664" spans="2:3">
      <c r="B1664" s="47" t="s">
        <v>3768</v>
      </c>
      <c r="C1664" s="26">
        <v>105544310.55</v>
      </c>
    </row>
    <row r="1665" spans="2:3">
      <c r="B1665" s="47" t="s">
        <v>3454</v>
      </c>
      <c r="C1665" s="26">
        <v>36057974.950000003</v>
      </c>
    </row>
    <row r="1666" spans="2:3">
      <c r="B1666" s="47" t="s">
        <v>3270</v>
      </c>
      <c r="C1666" s="26">
        <v>201650213.69999999</v>
      </c>
    </row>
    <row r="1667" spans="2:3">
      <c r="B1667" s="47" t="s">
        <v>3455</v>
      </c>
      <c r="C1667" s="26">
        <v>25732599</v>
      </c>
    </row>
    <row r="1668" spans="2:3">
      <c r="B1668" s="47" t="s">
        <v>3456</v>
      </c>
      <c r="C1668" s="26">
        <v>556023549.85000002</v>
      </c>
    </row>
    <row r="1669" spans="2:3">
      <c r="B1669" s="47" t="s">
        <v>3769</v>
      </c>
      <c r="C1669" s="26">
        <v>531567804.92000002</v>
      </c>
    </row>
    <row r="1670" spans="2:3">
      <c r="B1670" s="47" t="s">
        <v>1008</v>
      </c>
      <c r="C1670" s="26">
        <v>370719163.58999997</v>
      </c>
    </row>
    <row r="1671" spans="2:3">
      <c r="B1671" s="47" t="s">
        <v>3770</v>
      </c>
      <c r="C1671" s="26">
        <v>575415144.47000003</v>
      </c>
    </row>
    <row r="1672" spans="2:3">
      <c r="B1672" s="47" t="s">
        <v>3771</v>
      </c>
      <c r="C1672" s="26">
        <v>1070015853.3099999</v>
      </c>
    </row>
    <row r="1673" spans="2:3">
      <c r="B1673" s="47" t="s">
        <v>3772</v>
      </c>
      <c r="C1673" s="26">
        <v>220207800.30000001</v>
      </c>
    </row>
    <row r="1674" spans="2:3">
      <c r="B1674" s="47" t="s">
        <v>3457</v>
      </c>
      <c r="C1674" s="26">
        <v>1804266946.26</v>
      </c>
    </row>
    <row r="1675" spans="2:3">
      <c r="B1675" s="47" t="s">
        <v>3773</v>
      </c>
      <c r="C1675" s="26">
        <v>104496115.81</v>
      </c>
    </row>
    <row r="1676" spans="2:3">
      <c r="B1676" s="47" t="s">
        <v>3774</v>
      </c>
      <c r="C1676" s="26">
        <v>144057987.59</v>
      </c>
    </row>
    <row r="1677" spans="2:3">
      <c r="B1677" s="47" t="s">
        <v>3775</v>
      </c>
      <c r="C1677" s="26">
        <v>377664531.76999998</v>
      </c>
    </row>
    <row r="1678" spans="2:3">
      <c r="B1678" s="47" t="s">
        <v>3373</v>
      </c>
      <c r="C1678" s="26">
        <v>5852416551.0900002</v>
      </c>
    </row>
    <row r="1679" spans="2:3">
      <c r="B1679" s="47" t="s">
        <v>3776</v>
      </c>
      <c r="C1679" s="26">
        <v>19901585.219999999</v>
      </c>
    </row>
    <row r="1680" spans="2:3">
      <c r="B1680" s="47" t="s">
        <v>3777</v>
      </c>
      <c r="C1680" s="26">
        <v>1051359922.61</v>
      </c>
    </row>
    <row r="1681" spans="2:3">
      <c r="B1681" s="47" t="s">
        <v>3458</v>
      </c>
      <c r="C1681" s="26">
        <v>420382078.25</v>
      </c>
    </row>
    <row r="1682" spans="2:3">
      <c r="B1682" s="47" t="s">
        <v>3778</v>
      </c>
      <c r="C1682" s="26">
        <v>2365750585.0100002</v>
      </c>
    </row>
    <row r="1683" spans="2:3">
      <c r="B1683" s="47" t="s">
        <v>3779</v>
      </c>
      <c r="C1683" s="26">
        <v>513562847.12</v>
      </c>
    </row>
    <row r="1684" spans="2:3">
      <c r="B1684" s="47" t="s">
        <v>3780</v>
      </c>
      <c r="C1684" s="26">
        <v>722100530.30999994</v>
      </c>
    </row>
    <row r="1685" spans="2:3">
      <c r="B1685" s="47" t="s">
        <v>3374</v>
      </c>
      <c r="C1685" s="26">
        <v>207369880.13999999</v>
      </c>
    </row>
    <row r="1686" spans="2:3">
      <c r="B1686" s="47" t="s">
        <v>3781</v>
      </c>
      <c r="C1686" s="26">
        <v>51489801.899999999</v>
      </c>
    </row>
    <row r="1687" spans="2:3">
      <c r="B1687" s="47" t="s">
        <v>3271</v>
      </c>
      <c r="C1687" s="26">
        <v>4505147512.3500004</v>
      </c>
    </row>
    <row r="1688" spans="2:3">
      <c r="B1688" s="47" t="s">
        <v>3782</v>
      </c>
      <c r="C1688" s="26">
        <v>71269991.790000007</v>
      </c>
    </row>
    <row r="1689" spans="2:3">
      <c r="B1689" s="47" t="s">
        <v>3783</v>
      </c>
      <c r="C1689" s="26">
        <v>614824207.38999999</v>
      </c>
    </row>
    <row r="1690" spans="2:3">
      <c r="B1690" s="47" t="s">
        <v>3784</v>
      </c>
      <c r="C1690" s="26">
        <v>420546054.75</v>
      </c>
    </row>
    <row r="1691" spans="2:3">
      <c r="B1691" s="47" t="s">
        <v>3785</v>
      </c>
      <c r="C1691" s="26">
        <v>14610610.470000001</v>
      </c>
    </row>
    <row r="1692" spans="2:3">
      <c r="B1692" s="47" t="s">
        <v>3786</v>
      </c>
      <c r="C1692" s="26">
        <v>28114461.75</v>
      </c>
    </row>
    <row r="1693" spans="2:3">
      <c r="B1693" s="47" t="s">
        <v>3459</v>
      </c>
      <c r="C1693" s="26">
        <v>71503299.700000003</v>
      </c>
    </row>
    <row r="1694" spans="2:3">
      <c r="B1694" s="47" t="s">
        <v>3787</v>
      </c>
      <c r="C1694" s="26">
        <v>551825206.09000003</v>
      </c>
    </row>
    <row r="1695" spans="2:3">
      <c r="B1695" s="47" t="s">
        <v>3788</v>
      </c>
      <c r="C1695" s="26">
        <v>770610670.47000003</v>
      </c>
    </row>
    <row r="1696" spans="2:3">
      <c r="B1696" s="47" t="s">
        <v>3272</v>
      </c>
      <c r="C1696" s="26">
        <v>1115236274.9400001</v>
      </c>
    </row>
    <row r="1697" spans="2:3">
      <c r="B1697" s="47" t="s">
        <v>3273</v>
      </c>
      <c r="C1697" s="26">
        <v>515314454.10000002</v>
      </c>
    </row>
    <row r="1698" spans="2:3">
      <c r="B1698" s="47" t="s">
        <v>3789</v>
      </c>
      <c r="C1698" s="26">
        <v>214259054.74000001</v>
      </c>
    </row>
    <row r="1699" spans="2:3">
      <c r="B1699" s="47" t="s">
        <v>3375</v>
      </c>
      <c r="C1699" s="26">
        <v>2389930454.5</v>
      </c>
    </row>
    <row r="1700" spans="2:3">
      <c r="B1700" s="47" t="s">
        <v>3376</v>
      </c>
      <c r="C1700" s="26">
        <v>656077000.02999997</v>
      </c>
    </row>
    <row r="1701" spans="2:3">
      <c r="B1701" s="47" t="s">
        <v>3790</v>
      </c>
      <c r="C1701" s="26">
        <v>286481053.79000002</v>
      </c>
    </row>
    <row r="1702" spans="2:3">
      <c r="B1702" s="47" t="s">
        <v>3791</v>
      </c>
      <c r="C1702" s="26">
        <v>2895037341.7399998</v>
      </c>
    </row>
    <row r="1703" spans="2:3">
      <c r="B1703" s="47" t="s">
        <v>3792</v>
      </c>
      <c r="C1703" s="26">
        <v>389545721.94</v>
      </c>
    </row>
    <row r="1704" spans="2:3">
      <c r="B1704" s="47" t="s">
        <v>1009</v>
      </c>
      <c r="C1704" s="26">
        <v>390169749.25999999</v>
      </c>
    </row>
    <row r="1705" spans="2:3">
      <c r="B1705" s="47" t="s">
        <v>3793</v>
      </c>
      <c r="C1705" s="26">
        <v>927240637.11000001</v>
      </c>
    </row>
    <row r="1706" spans="2:3">
      <c r="B1706" s="47" t="s">
        <v>3794</v>
      </c>
      <c r="C1706" s="26">
        <v>727731099.53999996</v>
      </c>
    </row>
    <row r="1707" spans="2:3">
      <c r="B1707" s="47" t="s">
        <v>3795</v>
      </c>
      <c r="C1707" s="26">
        <v>139420303.37</v>
      </c>
    </row>
    <row r="1708" spans="2:3">
      <c r="B1708" s="47" t="s">
        <v>3796</v>
      </c>
      <c r="C1708" s="26">
        <v>11212709.939999999</v>
      </c>
    </row>
    <row r="1709" spans="2:3">
      <c r="B1709" s="47" t="s">
        <v>3460</v>
      </c>
      <c r="C1709" s="26">
        <v>434021489.38</v>
      </c>
    </row>
    <row r="1710" spans="2:3">
      <c r="B1710" s="47" t="s">
        <v>3274</v>
      </c>
      <c r="C1710" s="26">
        <v>575192992.57000005</v>
      </c>
    </row>
    <row r="1711" spans="2:3">
      <c r="B1711" s="47" t="s">
        <v>3797</v>
      </c>
      <c r="C1711" s="26">
        <v>159845222.55000001</v>
      </c>
    </row>
    <row r="1712" spans="2:3">
      <c r="B1712" s="47" t="s">
        <v>3798</v>
      </c>
      <c r="C1712" s="26">
        <v>527823829.69999999</v>
      </c>
    </row>
    <row r="1713" spans="2:3">
      <c r="B1713" s="47" t="s">
        <v>47</v>
      </c>
      <c r="C1713" s="26">
        <v>58756346.649999999</v>
      </c>
    </row>
    <row r="1714" spans="2:3">
      <c r="B1714" s="47" t="s">
        <v>3799</v>
      </c>
      <c r="C1714" s="26">
        <v>57091170.32</v>
      </c>
    </row>
    <row r="1715" spans="2:3">
      <c r="B1715" s="47" t="s">
        <v>3800</v>
      </c>
      <c r="C1715" s="26">
        <v>217779457.15000001</v>
      </c>
    </row>
    <row r="1716" spans="2:3">
      <c r="B1716" s="47" t="s">
        <v>3801</v>
      </c>
      <c r="C1716" s="26">
        <v>275356659.36000001</v>
      </c>
    </row>
    <row r="1717" spans="2:3">
      <c r="B1717" s="47" t="s">
        <v>3461</v>
      </c>
      <c r="C1717" s="26">
        <v>462287220.08999997</v>
      </c>
    </row>
    <row r="1718" spans="2:3">
      <c r="B1718" s="47" t="s">
        <v>3802</v>
      </c>
      <c r="C1718" s="26">
        <v>514382628.5</v>
      </c>
    </row>
    <row r="1719" spans="2:3">
      <c r="B1719" s="47" t="s">
        <v>3803</v>
      </c>
      <c r="C1719" s="26">
        <v>1114046621.01</v>
      </c>
    </row>
    <row r="1720" spans="2:3">
      <c r="B1720" s="47" t="s">
        <v>3804</v>
      </c>
      <c r="C1720" s="26">
        <v>1188553.27</v>
      </c>
    </row>
    <row r="1721" spans="2:3">
      <c r="B1721" s="47" t="s">
        <v>3805</v>
      </c>
      <c r="C1721" s="26">
        <v>429353102.19999999</v>
      </c>
    </row>
    <row r="1722" spans="2:3">
      <c r="B1722" s="47" t="s">
        <v>3806</v>
      </c>
      <c r="C1722" s="26">
        <v>745851689.77999997</v>
      </c>
    </row>
    <row r="1723" spans="2:3">
      <c r="B1723" s="47" t="s">
        <v>3807</v>
      </c>
      <c r="C1723" s="26">
        <v>836311837.02999997</v>
      </c>
    </row>
    <row r="1724" spans="2:3">
      <c r="B1724" s="47" t="s">
        <v>3808</v>
      </c>
      <c r="C1724" s="26">
        <v>215880219.22</v>
      </c>
    </row>
    <row r="1725" spans="2:3">
      <c r="B1725" s="47" t="s">
        <v>3463</v>
      </c>
      <c r="C1725" s="26">
        <v>1071226141.1</v>
      </c>
    </row>
    <row r="1726" spans="2:3">
      <c r="B1726" s="47" t="s">
        <v>3809</v>
      </c>
      <c r="C1726" s="26">
        <v>226391054.71000001</v>
      </c>
    </row>
    <row r="1727" spans="2:3">
      <c r="B1727" s="47" t="s">
        <v>3810</v>
      </c>
      <c r="C1727" s="26">
        <v>275013894.38999999</v>
      </c>
    </row>
    <row r="1728" spans="2:3">
      <c r="B1728" s="47" t="s">
        <v>3811</v>
      </c>
      <c r="C1728" s="26">
        <v>371030312.98000002</v>
      </c>
    </row>
    <row r="1729" spans="2:3">
      <c r="B1729" s="47" t="s">
        <v>3812</v>
      </c>
      <c r="C1729" s="26">
        <v>22183175.039999999</v>
      </c>
    </row>
    <row r="1730" spans="2:3">
      <c r="B1730" s="47" t="s">
        <v>3813</v>
      </c>
      <c r="C1730" s="26">
        <v>435227292.81999999</v>
      </c>
    </row>
    <row r="1731" spans="2:3">
      <c r="B1731" s="47" t="s">
        <v>3377</v>
      </c>
      <c r="C1731" s="26">
        <v>320108697.16000003</v>
      </c>
    </row>
    <row r="1732" spans="2:3">
      <c r="B1732" s="47" t="s">
        <v>48</v>
      </c>
      <c r="C1732" s="26">
        <v>1205380274.76</v>
      </c>
    </row>
    <row r="1733" spans="2:3">
      <c r="B1733" s="47" t="s">
        <v>3814</v>
      </c>
      <c r="C1733" s="26">
        <v>415051102.13999999</v>
      </c>
    </row>
    <row r="1734" spans="2:3">
      <c r="B1734" s="47" t="s">
        <v>3815</v>
      </c>
      <c r="C1734" s="26">
        <v>593550307.71000004</v>
      </c>
    </row>
    <row r="1735" spans="2:3">
      <c r="B1735" s="47" t="s">
        <v>3816</v>
      </c>
      <c r="C1735" s="26">
        <v>2765540.33</v>
      </c>
    </row>
    <row r="1736" spans="2:3">
      <c r="B1736" s="47" t="s">
        <v>3817</v>
      </c>
      <c r="C1736" s="26">
        <v>17534175</v>
      </c>
    </row>
    <row r="1737" spans="2:3">
      <c r="B1737" s="47" t="s">
        <v>3818</v>
      </c>
      <c r="C1737" s="26">
        <v>215504790.86000001</v>
      </c>
    </row>
    <row r="1738" spans="2:3">
      <c r="B1738" s="47" t="s">
        <v>3819</v>
      </c>
      <c r="C1738" s="26">
        <v>383645429.87</v>
      </c>
    </row>
    <row r="1739" spans="2:3">
      <c r="B1739" s="47" t="s">
        <v>3820</v>
      </c>
      <c r="C1739" s="26">
        <v>372483071.39999998</v>
      </c>
    </row>
    <row r="1740" spans="2:3">
      <c r="B1740" s="47" t="s">
        <v>3821</v>
      </c>
      <c r="C1740" s="26">
        <v>109279887.31</v>
      </c>
    </row>
    <row r="1741" spans="2:3">
      <c r="B1741" s="47" t="s">
        <v>3822</v>
      </c>
      <c r="C1741" s="26">
        <v>740347322.21000004</v>
      </c>
    </row>
    <row r="1742" spans="2:3">
      <c r="B1742" s="47" t="s">
        <v>3823</v>
      </c>
      <c r="C1742" s="26">
        <v>429103572.89999998</v>
      </c>
    </row>
    <row r="1743" spans="2:3">
      <c r="B1743" s="47" t="s">
        <v>3464</v>
      </c>
      <c r="C1743" s="26">
        <v>621940755.82000005</v>
      </c>
    </row>
    <row r="1744" spans="2:3">
      <c r="B1744" s="47" t="s">
        <v>3824</v>
      </c>
      <c r="C1744" s="26">
        <v>448077905.98000002</v>
      </c>
    </row>
    <row r="1745" spans="2:3">
      <c r="B1745" s="47" t="s">
        <v>3465</v>
      </c>
      <c r="C1745" s="26">
        <v>1784415378.8499999</v>
      </c>
    </row>
    <row r="1746" spans="2:3">
      <c r="B1746" s="47" t="s">
        <v>3825</v>
      </c>
      <c r="C1746" s="26">
        <v>63341606.420000002</v>
      </c>
    </row>
    <row r="1747" spans="2:3">
      <c r="B1747" s="47" t="s">
        <v>49</v>
      </c>
      <c r="C1747" s="26">
        <v>208372285.44999999</v>
      </c>
    </row>
    <row r="1748" spans="2:3">
      <c r="B1748" s="47" t="s">
        <v>3826</v>
      </c>
      <c r="C1748" s="26">
        <v>1290859723.55</v>
      </c>
    </row>
    <row r="1749" spans="2:3">
      <c r="B1749" s="47" t="s">
        <v>3378</v>
      </c>
      <c r="C1749" s="26">
        <v>7179665622.8500004</v>
      </c>
    </row>
    <row r="1750" spans="2:3">
      <c r="B1750" s="47" t="s">
        <v>3827</v>
      </c>
      <c r="C1750" s="26">
        <v>1251649482.8699999</v>
      </c>
    </row>
    <row r="1751" spans="2:3">
      <c r="B1751" s="47" t="s">
        <v>3828</v>
      </c>
      <c r="C1751" s="26">
        <v>104008158.16</v>
      </c>
    </row>
    <row r="1752" spans="2:3">
      <c r="B1752" s="47" t="s">
        <v>3379</v>
      </c>
      <c r="C1752" s="26">
        <v>424170469.99000001</v>
      </c>
    </row>
    <row r="1753" spans="2:3">
      <c r="B1753" s="47" t="s">
        <v>3829</v>
      </c>
      <c r="C1753" s="26">
        <v>591563053.69000006</v>
      </c>
    </row>
    <row r="1754" spans="2:3">
      <c r="B1754" s="47" t="s">
        <v>3830</v>
      </c>
      <c r="C1754" s="26">
        <v>1022246850.05</v>
      </c>
    </row>
    <row r="1755" spans="2:3">
      <c r="B1755" s="47" t="s">
        <v>3831</v>
      </c>
      <c r="C1755" s="26">
        <v>1045537.5</v>
      </c>
    </row>
    <row r="1756" spans="2:3">
      <c r="B1756" s="47" t="s">
        <v>1379</v>
      </c>
      <c r="C1756" s="26">
        <v>2899961669.6300001</v>
      </c>
    </row>
    <row r="1757" spans="2:3">
      <c r="B1757" s="47" t="s">
        <v>3832</v>
      </c>
      <c r="C1757" s="26">
        <v>1079912429.5999999</v>
      </c>
    </row>
    <row r="1758" spans="2:3">
      <c r="B1758" s="47" t="s">
        <v>3466</v>
      </c>
      <c r="C1758" s="26">
        <v>248904435.46000001</v>
      </c>
    </row>
    <row r="1759" spans="2:3">
      <c r="B1759" s="47" t="s">
        <v>3833</v>
      </c>
      <c r="C1759" s="26">
        <v>2811662.5</v>
      </c>
    </row>
    <row r="1760" spans="2:3">
      <c r="B1760" s="47" t="s">
        <v>3834</v>
      </c>
      <c r="C1760" s="26">
        <v>137053425.13999999</v>
      </c>
    </row>
    <row r="1761" spans="2:3">
      <c r="B1761" s="47" t="s">
        <v>3467</v>
      </c>
      <c r="C1761" s="26">
        <v>134243681.80000001</v>
      </c>
    </row>
    <row r="1762" spans="2:3">
      <c r="B1762" s="47" t="s">
        <v>3835</v>
      </c>
      <c r="C1762" s="26">
        <v>171447801.28999999</v>
      </c>
    </row>
    <row r="1763" spans="2:3">
      <c r="B1763" s="47" t="s">
        <v>3468</v>
      </c>
      <c r="C1763" s="26">
        <v>2694745581.5900002</v>
      </c>
    </row>
    <row r="1764" spans="2:3">
      <c r="B1764" s="47" t="s">
        <v>3836</v>
      </c>
      <c r="C1764" s="26">
        <v>732425118.58000004</v>
      </c>
    </row>
    <row r="1765" spans="2:3">
      <c r="B1765" s="47" t="s">
        <v>3469</v>
      </c>
      <c r="C1765" s="26">
        <v>1764652500.3</v>
      </c>
    </row>
    <row r="1766" spans="2:3">
      <c r="B1766" s="47" t="s">
        <v>3470</v>
      </c>
      <c r="C1766" s="26">
        <v>1124051729.2</v>
      </c>
    </row>
    <row r="1767" spans="2:3">
      <c r="B1767" s="47" t="s">
        <v>3837</v>
      </c>
      <c r="C1767" s="26">
        <v>776287486.14999998</v>
      </c>
    </row>
    <row r="1768" spans="2:3">
      <c r="B1768" s="47" t="s">
        <v>3471</v>
      </c>
      <c r="C1768" s="26">
        <v>1473637763.9400001</v>
      </c>
    </row>
    <row r="1769" spans="2:3">
      <c r="B1769" s="47" t="s">
        <v>3275</v>
      </c>
      <c r="C1769" s="26">
        <v>1305610329.6800001</v>
      </c>
    </row>
    <row r="1770" spans="2:3">
      <c r="B1770" s="47" t="s">
        <v>3838</v>
      </c>
      <c r="C1770" s="26">
        <v>387287237.00999999</v>
      </c>
    </row>
    <row r="1771" spans="2:3">
      <c r="B1771" s="47" t="s">
        <v>3839</v>
      </c>
      <c r="C1771" s="26">
        <v>8416124.8900000006</v>
      </c>
    </row>
    <row r="1772" spans="2:3">
      <c r="B1772" s="47" t="s">
        <v>3840</v>
      </c>
      <c r="C1772" s="26">
        <v>229725041.33000001</v>
      </c>
    </row>
    <row r="1773" spans="2:3">
      <c r="B1773" s="47" t="s">
        <v>3841</v>
      </c>
      <c r="C1773" s="26">
        <v>209599662.93000001</v>
      </c>
    </row>
    <row r="1774" spans="2:3">
      <c r="B1774" s="47" t="s">
        <v>3842</v>
      </c>
      <c r="C1774" s="26">
        <v>783038979.94000006</v>
      </c>
    </row>
    <row r="1775" spans="2:3">
      <c r="B1775" s="47" t="s">
        <v>3276</v>
      </c>
      <c r="C1775" s="26">
        <v>1290178809.54</v>
      </c>
    </row>
    <row r="1776" spans="2:3">
      <c r="B1776" s="47" t="s">
        <v>1038</v>
      </c>
      <c r="C1776" s="26">
        <v>68903745.030000001</v>
      </c>
    </row>
    <row r="1777" spans="2:7">
      <c r="B1777" s="47" t="s">
        <v>3472</v>
      </c>
      <c r="C1777" s="26">
        <v>899154001.20000005</v>
      </c>
    </row>
    <row r="1778" spans="2:7">
      <c r="B1778" s="47" t="s">
        <v>3277</v>
      </c>
      <c r="C1778" s="26">
        <v>412396135.88999999</v>
      </c>
    </row>
    <row r="1779" spans="2:7">
      <c r="B1779" s="47" t="s">
        <v>3843</v>
      </c>
      <c r="C1779" s="26">
        <v>1323270880.8199999</v>
      </c>
    </row>
    <row r="1780" spans="2:7">
      <c r="B1780" s="47" t="s">
        <v>3844</v>
      </c>
      <c r="C1780" s="26">
        <v>295521528.44</v>
      </c>
    </row>
    <row r="1781" spans="2:7">
      <c r="B1781" s="47" t="s">
        <v>3845</v>
      </c>
      <c r="C1781" s="26">
        <v>1156727016</v>
      </c>
    </row>
    <row r="1782" spans="2:7">
      <c r="B1782" s="47" t="s">
        <v>3846</v>
      </c>
      <c r="C1782" s="26">
        <v>88937266.349999994</v>
      </c>
    </row>
    <row r="1783" spans="2:7">
      <c r="B1783" s="47" t="s">
        <v>3847</v>
      </c>
      <c r="C1783" s="26">
        <v>31498225.199999999</v>
      </c>
    </row>
    <row r="1784" spans="2:7">
      <c r="B1784" s="47" t="s">
        <v>3848</v>
      </c>
      <c r="C1784" s="26">
        <v>550615826.66999996</v>
      </c>
    </row>
    <row r="1785" spans="2:7" ht="13">
      <c r="C1785" s="24">
        <f>SUM(C1492:C1784)</f>
        <v>119874032438.66002</v>
      </c>
    </row>
    <row r="1788" spans="2:7" ht="13">
      <c r="B1788" s="20" t="s">
        <v>1900</v>
      </c>
      <c r="C1788" s="24">
        <f xml:space="preserve"> C1785-C1490</f>
        <v>-3596622368.6600647</v>
      </c>
    </row>
    <row r="1790" spans="2:7" ht="13">
      <c r="B1790" s="20" t="s">
        <v>1901</v>
      </c>
      <c r="C1790" s="21">
        <v>45777</v>
      </c>
      <c r="D1790" s="22"/>
      <c r="E1790" s="22"/>
      <c r="F1790" s="23"/>
    </row>
    <row r="1791" spans="2:7" ht="13">
      <c r="B1791" s="20" t="s">
        <v>1887</v>
      </c>
      <c r="C1791" s="24" t="s">
        <v>1888</v>
      </c>
      <c r="D1791" s="20" t="s">
        <v>1889</v>
      </c>
      <c r="E1791" s="20" t="s">
        <v>1890</v>
      </c>
      <c r="F1791" s="25" t="s">
        <v>1891</v>
      </c>
      <c r="G1791" s="14"/>
    </row>
    <row r="1792" spans="2:7">
      <c r="B1792" s="22" t="s">
        <v>1859</v>
      </c>
      <c r="C1792" s="26" t="s">
        <v>1859</v>
      </c>
      <c r="D1792" s="22" t="s">
        <v>1859</v>
      </c>
      <c r="E1792" s="22" t="s">
        <v>1859</v>
      </c>
      <c r="F1792" s="27" t="s">
        <v>1859</v>
      </c>
    </row>
    <row r="1793" spans="2:4" ht="13">
      <c r="B1793" s="2" t="s">
        <v>1892</v>
      </c>
    </row>
    <row r="1794" spans="2:4" ht="13">
      <c r="B1794" s="2"/>
    </row>
    <row r="1795" spans="2:4" ht="13">
      <c r="B1795" s="2" t="s">
        <v>1893</v>
      </c>
    </row>
    <row r="1796" spans="2:4" ht="13">
      <c r="B1796" s="20" t="s">
        <v>1894</v>
      </c>
      <c r="C1796" s="24" t="s">
        <v>1895</v>
      </c>
      <c r="D1796" s="2"/>
    </row>
    <row r="1797" spans="2:4">
      <c r="B1797" s="22" t="s">
        <v>1859</v>
      </c>
      <c r="C1797" s="26" t="s">
        <v>1859</v>
      </c>
    </row>
    <row r="1799" spans="2:4" ht="13">
      <c r="B1799" s="20" t="s">
        <v>1896</v>
      </c>
      <c r="C1799" s="24" t="s">
        <v>1895</v>
      </c>
    </row>
    <row r="1800" spans="2:4">
      <c r="B1800" s="22" t="s">
        <v>1859</v>
      </c>
      <c r="C1800" s="26" t="s">
        <v>1859</v>
      </c>
    </row>
    <row r="1802" spans="2:4" ht="13">
      <c r="B1802" s="20" t="s">
        <v>1897</v>
      </c>
      <c r="C1802" s="24" t="s">
        <v>1898</v>
      </c>
    </row>
    <row r="1803" spans="2:4">
      <c r="B1803" s="22" t="s">
        <v>1859</v>
      </c>
      <c r="C1803" s="26" t="s">
        <v>1859</v>
      </c>
    </row>
    <row r="1805" spans="2:4" ht="13">
      <c r="B1805" s="20" t="s">
        <v>1899</v>
      </c>
      <c r="C1805" s="24" t="s">
        <v>1898</v>
      </c>
    </row>
    <row r="1806" spans="2:4">
      <c r="B1806" s="22" t="s">
        <v>1859</v>
      </c>
      <c r="C1806" s="26" t="s">
        <v>1859</v>
      </c>
    </row>
    <row r="1808" spans="2:4" ht="13">
      <c r="B1808" s="20" t="s">
        <v>1900</v>
      </c>
      <c r="C1808" s="24" t="s">
        <v>1859</v>
      </c>
    </row>
    <row r="1811" spans="2:80" ht="13">
      <c r="B1811" s="2" t="s">
        <v>1902</v>
      </c>
    </row>
    <row r="1813" spans="2:80" ht="13">
      <c r="B1813" s="20" t="s">
        <v>1887</v>
      </c>
      <c r="C1813" s="24" t="s">
        <v>1903</v>
      </c>
      <c r="D1813" s="20" t="s">
        <v>1904</v>
      </c>
      <c r="E1813" s="20" t="s">
        <v>1905</v>
      </c>
      <c r="F1813" s="14"/>
    </row>
    <row r="1814" spans="2:80">
      <c r="B1814" s="22" t="s">
        <v>1859</v>
      </c>
      <c r="C1814" s="26" t="s">
        <v>1859</v>
      </c>
      <c r="D1814" s="22" t="s">
        <v>1859</v>
      </c>
      <c r="E1814" s="22" t="s">
        <v>1859</v>
      </c>
    </row>
    <row r="1817" spans="2:80" ht="13">
      <c r="B1817" s="2" t="s">
        <v>1906</v>
      </c>
      <c r="C1817" s="12" t="s">
        <v>1859</v>
      </c>
      <c r="D1817" s="2"/>
      <c r="E1817" s="2"/>
      <c r="F1817" s="14"/>
      <c r="G1817" s="14"/>
      <c r="H1817" s="14"/>
      <c r="I1817" s="2"/>
      <c r="J1817" s="2"/>
      <c r="K1817" s="2"/>
      <c r="L1817" s="2"/>
      <c r="M1817" s="2"/>
      <c r="N1817" s="2"/>
      <c r="O1817" s="2"/>
      <c r="P1817" s="2"/>
      <c r="Q1817" s="2"/>
      <c r="R1817" s="2"/>
      <c r="S1817" s="2"/>
      <c r="T1817" s="2"/>
      <c r="U1817" s="2"/>
      <c r="V1817" s="2"/>
      <c r="W1817" s="2"/>
      <c r="X1817" s="2"/>
      <c r="Y1817" s="2"/>
      <c r="Z1817" s="2"/>
      <c r="AA1817" s="2"/>
      <c r="AB1817" s="2"/>
      <c r="AC1817" s="2"/>
      <c r="AD1817" s="2"/>
      <c r="AE1817" s="2"/>
      <c r="AF1817" s="2"/>
      <c r="AG1817" s="2"/>
      <c r="AH1817" s="2"/>
      <c r="AI1817" s="2"/>
      <c r="AJ1817" s="2"/>
      <c r="AK1817" s="2"/>
      <c r="AL1817" s="2"/>
      <c r="AM1817" s="2"/>
      <c r="AN1817" s="2"/>
      <c r="AO1817" s="2"/>
      <c r="AP1817" s="2"/>
      <c r="AQ1817" s="2"/>
      <c r="AR1817" s="2"/>
      <c r="AS1817" s="2"/>
      <c r="AT1817" s="2"/>
      <c r="AU1817" s="2"/>
      <c r="AV1817" s="2"/>
      <c r="AW1817" s="2"/>
      <c r="AX1817" s="2"/>
      <c r="AY1817" s="2"/>
      <c r="AZ1817" s="2"/>
      <c r="BA1817" s="2"/>
      <c r="BB1817" s="2"/>
      <c r="BC1817" s="2"/>
      <c r="BD1817" s="2"/>
      <c r="BE1817" s="2"/>
      <c r="BF1817" s="2"/>
      <c r="BG1817" s="2"/>
      <c r="BH1817" s="2"/>
      <c r="BI1817" s="2"/>
      <c r="BJ1817" s="2"/>
      <c r="BK1817" s="2"/>
      <c r="BL1817" s="2"/>
      <c r="BM1817" s="2"/>
      <c r="BN1817" s="2"/>
      <c r="BO1817" s="2"/>
      <c r="BP1817" s="2"/>
      <c r="BQ1817" s="2"/>
      <c r="BR1817" s="2"/>
      <c r="BS1817" s="2"/>
      <c r="BT1817" s="2"/>
      <c r="BU1817" s="2"/>
      <c r="BV1817" s="2"/>
      <c r="BW1817" s="2"/>
      <c r="BX1817" s="2"/>
      <c r="BY1817" s="2"/>
      <c r="BZ1817" s="2"/>
      <c r="CA1817" s="2"/>
      <c r="CB1817" s="2"/>
    </row>
    <row r="1819" spans="2:80" ht="13">
      <c r="B1819" s="2" t="s">
        <v>1907</v>
      </c>
    </row>
    <row r="1821" spans="2:80" ht="13">
      <c r="B1821" s="20" t="s">
        <v>1908</v>
      </c>
      <c r="C1821" s="24" t="s">
        <v>1895</v>
      </c>
      <c r="D1821" s="2"/>
    </row>
    <row r="1822" spans="2:80">
      <c r="B1822" s="22" t="s">
        <v>1859</v>
      </c>
      <c r="C1822" s="26" t="s">
        <v>1859</v>
      </c>
    </row>
    <row r="1825" spans="2:80" ht="13">
      <c r="B1825" s="20" t="s">
        <v>1909</v>
      </c>
      <c r="C1825" s="24" t="s">
        <v>1910</v>
      </c>
      <c r="D1825" s="2"/>
    </row>
    <row r="1826" spans="2:80">
      <c r="B1826" s="22" t="s">
        <v>1859</v>
      </c>
      <c r="C1826" s="26" t="s">
        <v>1859</v>
      </c>
    </row>
    <row r="1829" spans="2:80" ht="13">
      <c r="B1829" s="2" t="s">
        <v>1911</v>
      </c>
    </row>
    <row r="1832" spans="2:80" ht="13">
      <c r="B1832" s="2" t="s">
        <v>1912</v>
      </c>
    </row>
    <row r="1834" spans="2:80" ht="13">
      <c r="B1834" s="20" t="s">
        <v>1887</v>
      </c>
      <c r="C1834" s="24" t="s">
        <v>1913</v>
      </c>
      <c r="D1834" s="20" t="s">
        <v>1903</v>
      </c>
      <c r="E1834" s="20" t="s">
        <v>1904</v>
      </c>
      <c r="F1834" s="25" t="s">
        <v>1905</v>
      </c>
      <c r="G1834" s="14"/>
    </row>
    <row r="1835" spans="2:80">
      <c r="B1835" s="22" t="s">
        <v>1859</v>
      </c>
      <c r="C1835" s="26" t="s">
        <v>1859</v>
      </c>
      <c r="D1835" s="22" t="s">
        <v>1859</v>
      </c>
      <c r="E1835" s="22" t="s">
        <v>1859</v>
      </c>
      <c r="F1835" s="27" t="s">
        <v>1859</v>
      </c>
    </row>
    <row r="1838" spans="2:80" ht="13">
      <c r="B1838" s="2" t="s">
        <v>1906</v>
      </c>
      <c r="C1838" s="12" t="s">
        <v>1859</v>
      </c>
      <c r="D1838" s="2"/>
      <c r="E1838" s="2"/>
      <c r="F1838" s="14"/>
      <c r="G1838" s="14"/>
      <c r="H1838" s="14"/>
      <c r="I1838" s="2"/>
      <c r="J1838" s="2"/>
      <c r="K1838" s="2"/>
      <c r="L1838" s="2"/>
      <c r="M1838" s="2"/>
      <c r="N1838" s="2"/>
      <c r="O1838" s="2"/>
      <c r="P1838" s="2"/>
      <c r="Q1838" s="2"/>
      <c r="R1838" s="2"/>
      <c r="S1838" s="2"/>
      <c r="T1838" s="2"/>
      <c r="U1838" s="2"/>
      <c r="V1838" s="2"/>
      <c r="W1838" s="2"/>
      <c r="X1838" s="2"/>
      <c r="Y1838" s="2"/>
      <c r="Z1838" s="2"/>
      <c r="AA1838" s="2"/>
      <c r="AB1838" s="2"/>
      <c r="AC1838" s="2"/>
      <c r="AD1838" s="2"/>
      <c r="AE1838" s="2"/>
      <c r="AF1838" s="2"/>
      <c r="AG1838" s="2"/>
      <c r="AH1838" s="2"/>
      <c r="AI1838" s="2"/>
      <c r="AJ1838" s="2"/>
      <c r="AK1838" s="2"/>
      <c r="AL1838" s="2"/>
      <c r="AM1838" s="2"/>
      <c r="AN1838" s="2"/>
      <c r="AO1838" s="2"/>
      <c r="AP1838" s="2"/>
      <c r="AQ1838" s="2"/>
      <c r="AR1838" s="2"/>
      <c r="AS1838" s="2"/>
      <c r="AT1838" s="2"/>
      <c r="AU1838" s="2"/>
      <c r="AV1838" s="2"/>
      <c r="AW1838" s="2"/>
      <c r="AX1838" s="2"/>
      <c r="AY1838" s="2"/>
      <c r="AZ1838" s="2"/>
      <c r="BA1838" s="2"/>
      <c r="BB1838" s="2"/>
      <c r="BC1838" s="2"/>
      <c r="BD1838" s="2"/>
      <c r="BE1838" s="2"/>
      <c r="BF1838" s="2"/>
      <c r="BG1838" s="2"/>
      <c r="BH1838" s="2"/>
      <c r="BI1838" s="2"/>
      <c r="BJ1838" s="2"/>
      <c r="BK1838" s="2"/>
      <c r="BL1838" s="2"/>
      <c r="BM1838" s="2"/>
      <c r="BN1838" s="2"/>
      <c r="BO1838" s="2"/>
      <c r="BP1838" s="2"/>
      <c r="BQ1838" s="2"/>
      <c r="BR1838" s="2"/>
      <c r="BS1838" s="2"/>
      <c r="BT1838" s="2"/>
      <c r="BU1838" s="2"/>
      <c r="BV1838" s="2"/>
      <c r="BW1838" s="2"/>
      <c r="BX1838" s="2"/>
      <c r="BY1838" s="2"/>
      <c r="BZ1838" s="2"/>
      <c r="CA1838" s="2"/>
      <c r="CB1838" s="2"/>
    </row>
    <row r="1840" spans="2:80" ht="13">
      <c r="B1840" s="2" t="s">
        <v>1907</v>
      </c>
    </row>
    <row r="1842" spans="2:7" ht="13">
      <c r="B1842" s="20" t="s">
        <v>1908</v>
      </c>
      <c r="C1842" s="24" t="s">
        <v>1895</v>
      </c>
      <c r="D1842" s="2"/>
    </row>
    <row r="1843" spans="2:7">
      <c r="B1843" s="22" t="s">
        <v>1859</v>
      </c>
      <c r="C1843" s="26" t="s">
        <v>1859</v>
      </c>
    </row>
    <row r="1846" spans="2:7" ht="13">
      <c r="B1846" s="20" t="s">
        <v>1909</v>
      </c>
      <c r="C1846" s="24" t="s">
        <v>1910</v>
      </c>
      <c r="D1846" s="2"/>
    </row>
    <row r="1847" spans="2:7">
      <c r="B1847" s="22" t="s">
        <v>1859</v>
      </c>
      <c r="C1847" s="26" t="s">
        <v>1859</v>
      </c>
    </row>
    <row r="1850" spans="2:7" ht="13">
      <c r="B1850" s="2" t="s">
        <v>1911</v>
      </c>
    </row>
    <row r="1853" spans="2:7" ht="13">
      <c r="B1853" s="2" t="s">
        <v>1914</v>
      </c>
    </row>
    <row r="1854" spans="2:7" ht="13">
      <c r="B1854" s="20" t="s">
        <v>1887</v>
      </c>
      <c r="C1854" s="24" t="s">
        <v>1915</v>
      </c>
      <c r="D1854" s="20" t="s">
        <v>1916</v>
      </c>
      <c r="E1854" s="20" t="s">
        <v>1917</v>
      </c>
      <c r="F1854" s="25" t="s">
        <v>1918</v>
      </c>
      <c r="G1854" s="14"/>
    </row>
    <row r="1855" spans="2:7">
      <c r="B1855" s="22" t="s">
        <v>1859</v>
      </c>
      <c r="C1855" s="26" t="s">
        <v>1859</v>
      </c>
      <c r="D1855" s="22" t="s">
        <v>1859</v>
      </c>
      <c r="E1855" s="22" t="s">
        <v>1859</v>
      </c>
      <c r="F1855" s="27" t="s">
        <v>1859</v>
      </c>
    </row>
    <row r="1856" spans="2:7">
      <c r="B1856" s="1" t="s">
        <v>1919</v>
      </c>
    </row>
  </sheetData>
  <mergeCells count="3">
    <mergeCell ref="B1:E1"/>
    <mergeCell ref="C3:C7"/>
    <mergeCell ref="D3:D7"/>
  </mergeCells>
  <phoneticPr fontId="0" type="noConversion"/>
  <hyperlinks>
    <hyperlink ref="A1" location="Index!A1" display="Index" xr:uid="{A0438BBC-7355-4A41-94CA-8067F8E0CF77}"/>
  </hyperlinks>
  <pageMargins left="0.75" right="0.75" top="1" bottom="1" header="0.5" footer="0.5"/>
  <headerFooter alignWithMargins="0"/>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EE923-A617-42F4-BA59-CF1D6E565D6D}">
  <dimension ref="A1:CB216"/>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16384" width="9.1796875" style="1"/>
  </cols>
  <sheetData>
    <row r="1" spans="1:5" ht="13">
      <c r="A1" s="3" t="s">
        <v>1693</v>
      </c>
      <c r="B1" s="206" t="s">
        <v>1823</v>
      </c>
      <c r="C1" s="206"/>
      <c r="D1" s="206"/>
      <c r="E1" s="206"/>
    </row>
    <row r="3" spans="1:5" ht="14.5">
      <c r="B3" s="5" t="s">
        <v>1931</v>
      </c>
      <c r="C3" s="220"/>
      <c r="D3" s="213"/>
      <c r="E3" s="28"/>
    </row>
    <row r="4" spans="1:5" ht="14.5">
      <c r="B4" s="29" t="s">
        <v>1932</v>
      </c>
      <c r="C4" s="220"/>
      <c r="D4" s="213"/>
      <c r="E4" s="28"/>
    </row>
    <row r="5" spans="1:5" ht="14.5">
      <c r="B5" s="7" t="s">
        <v>1829</v>
      </c>
      <c r="C5" s="220"/>
      <c r="D5" s="213"/>
      <c r="E5" s="28"/>
    </row>
    <row r="6" spans="1:5" ht="14.5">
      <c r="B6" s="7" t="s">
        <v>1933</v>
      </c>
      <c r="C6" s="220"/>
      <c r="D6" s="213"/>
      <c r="E6" s="28"/>
    </row>
    <row r="7" spans="1:5" ht="14.5">
      <c r="B7" s="29" t="s">
        <v>1934</v>
      </c>
      <c r="C7" s="220"/>
      <c r="D7" s="213"/>
      <c r="E7" s="28"/>
    </row>
    <row r="8" spans="1:5" ht="14.5">
      <c r="B8" s="16" t="s">
        <v>1832</v>
      </c>
      <c r="C8" s="220"/>
      <c r="D8" s="213"/>
      <c r="E8" s="28"/>
    </row>
    <row r="9" spans="1:5" ht="14.5">
      <c r="B9" s="16"/>
      <c r="C9" s="30" t="s">
        <v>1833</v>
      </c>
      <c r="D9" s="30" t="s">
        <v>1834</v>
      </c>
      <c r="E9" s="28"/>
    </row>
    <row r="10" spans="1:5" ht="14.5">
      <c r="B10" s="28"/>
      <c r="C10" s="31"/>
      <c r="D10" s="28"/>
      <c r="E10" s="28"/>
    </row>
    <row r="11" spans="1:5" ht="14.5">
      <c r="B11" s="221" t="s">
        <v>1935</v>
      </c>
      <c r="C11" s="221"/>
      <c r="D11" s="221"/>
      <c r="E11" s="221"/>
    </row>
    <row r="12" spans="1:5" ht="14.5">
      <c r="B12" s="32" t="s">
        <v>1936</v>
      </c>
      <c r="C12" s="222" t="s">
        <v>1937</v>
      </c>
      <c r="D12" s="221" t="s">
        <v>1938</v>
      </c>
      <c r="E12" s="221" t="s">
        <v>1939</v>
      </c>
    </row>
    <row r="13" spans="1:5" ht="14.5">
      <c r="B13" s="32" t="s">
        <v>1940</v>
      </c>
      <c r="C13" s="222"/>
      <c r="D13" s="221"/>
      <c r="E13" s="221"/>
    </row>
    <row r="14" spans="1:5" ht="14.5">
      <c r="B14" s="5" t="s">
        <v>1941</v>
      </c>
      <c r="C14" s="34"/>
      <c r="D14" s="35" t="s">
        <v>1942</v>
      </c>
      <c r="E14" s="36"/>
    </row>
    <row r="15" spans="1:5" ht="14.5">
      <c r="B15" s="5" t="s">
        <v>1943</v>
      </c>
      <c r="C15" s="34"/>
      <c r="D15" s="36"/>
      <c r="E15" s="36"/>
    </row>
    <row r="16" spans="1:5" ht="14.5">
      <c r="B16" s="5" t="s">
        <v>1944</v>
      </c>
      <c r="C16" s="34"/>
      <c r="D16" s="36"/>
      <c r="E16" s="36"/>
    </row>
    <row r="17" spans="2:8" ht="14.5">
      <c r="B17" s="37" t="s">
        <v>1945</v>
      </c>
      <c r="C17" s="33"/>
      <c r="D17" s="32"/>
      <c r="E17" s="32"/>
    </row>
    <row r="18" spans="2:8" ht="14.5">
      <c r="B18" s="28"/>
      <c r="C18" s="38"/>
      <c r="D18" s="28"/>
      <c r="E18" s="28"/>
    </row>
    <row r="20" spans="2:8">
      <c r="B20" s="1" t="s">
        <v>1847</v>
      </c>
    </row>
    <row r="22" spans="2:8" ht="13">
      <c r="B22" s="10" t="s">
        <v>1835</v>
      </c>
      <c r="C22" s="11" t="s">
        <v>1836</v>
      </c>
      <c r="D22" s="10" t="s">
        <v>1946</v>
      </c>
      <c r="E22" s="10" t="s">
        <v>1838</v>
      </c>
      <c r="F22" s="13" t="s">
        <v>1848</v>
      </c>
      <c r="G22" s="13" t="s">
        <v>1849</v>
      </c>
      <c r="H22" s="13" t="s">
        <v>1850</v>
      </c>
    </row>
    <row r="23" spans="2:8" ht="13">
      <c r="B23" s="2" t="s">
        <v>1947</v>
      </c>
    </row>
    <row r="24" spans="2:8" ht="13">
      <c r="B24" s="2" t="s">
        <v>1840</v>
      </c>
    </row>
    <row r="25" spans="2:8" ht="13">
      <c r="B25" s="2" t="s">
        <v>1948</v>
      </c>
    </row>
    <row r="26" spans="2:8">
      <c r="B26" s="1" t="s">
        <v>2453</v>
      </c>
      <c r="C26" s="9">
        <v>5.85</v>
      </c>
      <c r="D26" s="1" t="s">
        <v>1950</v>
      </c>
      <c r="E26" s="1" t="s">
        <v>1951</v>
      </c>
      <c r="F26" s="4">
        <v>46573200</v>
      </c>
      <c r="G26" s="4">
        <v>46528.160000000003</v>
      </c>
      <c r="H26" s="4">
        <v>2.17</v>
      </c>
    </row>
    <row r="27" spans="2:8">
      <c r="B27" s="1" t="s">
        <v>2454</v>
      </c>
      <c r="C27" s="9">
        <v>6.01</v>
      </c>
      <c r="D27" s="1" t="s">
        <v>1950</v>
      </c>
      <c r="E27" s="1" t="s">
        <v>1952</v>
      </c>
      <c r="F27" s="4">
        <v>30000000</v>
      </c>
      <c r="G27" s="4">
        <v>29984.94</v>
      </c>
      <c r="H27" s="4">
        <v>1.4</v>
      </c>
    </row>
    <row r="28" spans="2:8" ht="13">
      <c r="B28" s="2" t="s">
        <v>1953</v>
      </c>
      <c r="C28" s="12"/>
      <c r="D28" s="2"/>
      <c r="E28" s="2"/>
      <c r="F28" s="14"/>
      <c r="G28" s="14">
        <f>SUM(G22:G27)</f>
        <v>76513.100000000006</v>
      </c>
      <c r="H28" s="14">
        <f>SUM(H22:H27)</f>
        <v>3.57</v>
      </c>
    </row>
    <row r="29" spans="2:8" ht="13">
      <c r="B29" s="2" t="s">
        <v>1954</v>
      </c>
    </row>
    <row r="30" spans="2:8">
      <c r="B30" s="1" t="s">
        <v>1955</v>
      </c>
      <c r="C30" s="9">
        <v>6.52</v>
      </c>
      <c r="D30" s="1" t="s">
        <v>1956</v>
      </c>
      <c r="E30" s="1" t="s">
        <v>1957</v>
      </c>
      <c r="F30" s="4">
        <v>27500</v>
      </c>
      <c r="G30" s="4">
        <v>136378.54999999999</v>
      </c>
      <c r="H30" s="4">
        <v>6.37</v>
      </c>
    </row>
    <row r="31" spans="2:8">
      <c r="B31" s="1" t="s">
        <v>2455</v>
      </c>
      <c r="C31" s="9">
        <v>5.86</v>
      </c>
      <c r="D31" s="1" t="s">
        <v>1950</v>
      </c>
      <c r="E31" s="1" t="s">
        <v>1958</v>
      </c>
      <c r="F31" s="4">
        <v>114500000</v>
      </c>
      <c r="G31" s="4">
        <v>113733.08</v>
      </c>
      <c r="H31" s="4">
        <v>5.31</v>
      </c>
    </row>
    <row r="32" spans="2:8">
      <c r="B32" s="1" t="s">
        <v>2456</v>
      </c>
      <c r="C32" s="9">
        <v>6.74</v>
      </c>
      <c r="D32" s="1" t="s">
        <v>1956</v>
      </c>
      <c r="E32" s="1" t="s">
        <v>1959</v>
      </c>
      <c r="F32" s="4">
        <v>21500</v>
      </c>
      <c r="G32" s="4">
        <v>106731.91</v>
      </c>
      <c r="H32" s="4">
        <v>4.9800000000000004</v>
      </c>
    </row>
    <row r="33" spans="2:8">
      <c r="B33" s="1" t="s">
        <v>1960</v>
      </c>
      <c r="C33" s="9">
        <v>5.87</v>
      </c>
      <c r="D33" s="1" t="s">
        <v>1950</v>
      </c>
      <c r="E33" s="1" t="s">
        <v>1961</v>
      </c>
      <c r="F33" s="4">
        <v>102500000</v>
      </c>
      <c r="G33" s="4">
        <v>101926.31</v>
      </c>
      <c r="H33" s="4">
        <v>4.76</v>
      </c>
    </row>
    <row r="34" spans="2:8">
      <c r="B34" s="1" t="s">
        <v>2457</v>
      </c>
      <c r="C34" s="9">
        <v>6.65</v>
      </c>
      <c r="D34" s="1" t="s">
        <v>1956</v>
      </c>
      <c r="E34" s="1" t="s">
        <v>1962</v>
      </c>
      <c r="F34" s="4">
        <v>20000</v>
      </c>
      <c r="G34" s="4">
        <v>99781.8</v>
      </c>
      <c r="H34" s="4">
        <v>4.66</v>
      </c>
    </row>
    <row r="35" spans="2:8">
      <c r="B35" s="1" t="s">
        <v>1963</v>
      </c>
      <c r="C35" s="9">
        <v>6.5</v>
      </c>
      <c r="D35" s="1" t="s">
        <v>1964</v>
      </c>
      <c r="E35" s="1" t="s">
        <v>1965</v>
      </c>
      <c r="F35" s="4">
        <v>20000</v>
      </c>
      <c r="G35" s="4">
        <v>99310.3</v>
      </c>
      <c r="H35" s="4">
        <v>4.6399999999999997</v>
      </c>
    </row>
    <row r="36" spans="2:8">
      <c r="B36" s="1" t="s">
        <v>2458</v>
      </c>
      <c r="C36" s="9">
        <v>6.54</v>
      </c>
      <c r="D36" s="1" t="s">
        <v>1956</v>
      </c>
      <c r="E36" s="1" t="s">
        <v>1966</v>
      </c>
      <c r="F36" s="4">
        <v>20000</v>
      </c>
      <c r="G36" s="4">
        <v>99183.1</v>
      </c>
      <c r="H36" s="4">
        <v>4.63</v>
      </c>
    </row>
    <row r="37" spans="2:8">
      <c r="B37" s="1" t="s">
        <v>2459</v>
      </c>
      <c r="C37" s="9">
        <v>5.87</v>
      </c>
      <c r="D37" s="1" t="s">
        <v>1950</v>
      </c>
      <c r="E37" s="1" t="s">
        <v>1968</v>
      </c>
      <c r="F37" s="4">
        <v>81000000</v>
      </c>
      <c r="G37" s="4">
        <v>80366.5</v>
      </c>
      <c r="H37" s="4">
        <v>3.75</v>
      </c>
    </row>
    <row r="38" spans="2:8">
      <c r="B38" s="1" t="s">
        <v>1969</v>
      </c>
      <c r="C38" s="9">
        <v>6.55</v>
      </c>
      <c r="D38" s="1" t="s">
        <v>1956</v>
      </c>
      <c r="E38" s="1" t="s">
        <v>1970</v>
      </c>
      <c r="F38" s="4">
        <v>15000</v>
      </c>
      <c r="G38" s="4">
        <v>74532.08</v>
      </c>
      <c r="H38" s="4">
        <v>3.48</v>
      </c>
    </row>
    <row r="39" spans="2:8">
      <c r="B39" s="1" t="s">
        <v>1971</v>
      </c>
      <c r="C39" s="9">
        <v>6.57</v>
      </c>
      <c r="D39" s="1" t="s">
        <v>1956</v>
      </c>
      <c r="E39" s="1" t="s">
        <v>1972</v>
      </c>
      <c r="F39" s="4">
        <v>15000</v>
      </c>
      <c r="G39" s="4">
        <v>74464.05</v>
      </c>
      <c r="H39" s="4">
        <v>3.48</v>
      </c>
    </row>
    <row r="40" spans="2:8">
      <c r="B40" s="1" t="s">
        <v>2460</v>
      </c>
      <c r="C40" s="9">
        <v>6.69</v>
      </c>
      <c r="D40" s="1" t="s">
        <v>1956</v>
      </c>
      <c r="E40" s="1" t="s">
        <v>1973</v>
      </c>
      <c r="F40" s="4">
        <v>15000</v>
      </c>
      <c r="G40" s="4">
        <v>74454.149999999994</v>
      </c>
      <c r="H40" s="4">
        <v>3.48</v>
      </c>
    </row>
    <row r="41" spans="2:8">
      <c r="B41" s="1" t="s">
        <v>1974</v>
      </c>
      <c r="C41" s="9">
        <v>6.57</v>
      </c>
      <c r="D41" s="1" t="s">
        <v>1956</v>
      </c>
      <c r="E41" s="1" t="s">
        <v>1975</v>
      </c>
      <c r="F41" s="4">
        <v>14000</v>
      </c>
      <c r="G41" s="4">
        <v>69487.39</v>
      </c>
      <c r="H41" s="4">
        <v>3.24</v>
      </c>
    </row>
    <row r="42" spans="2:8">
      <c r="B42" s="1" t="s">
        <v>1976</v>
      </c>
      <c r="C42" s="9">
        <v>5.86</v>
      </c>
      <c r="D42" s="1" t="s">
        <v>1950</v>
      </c>
      <c r="E42" s="1" t="s">
        <v>1977</v>
      </c>
      <c r="F42" s="4">
        <v>56000000</v>
      </c>
      <c r="G42" s="4">
        <v>55624.91</v>
      </c>
      <c r="H42" s="4">
        <v>2.6</v>
      </c>
    </row>
    <row r="43" spans="2:8">
      <c r="B43" s="1" t="s">
        <v>2461</v>
      </c>
      <c r="C43" s="9">
        <v>6.74</v>
      </c>
      <c r="D43" s="1" t="s">
        <v>1956</v>
      </c>
      <c r="E43" s="1" t="s">
        <v>1978</v>
      </c>
      <c r="F43" s="4">
        <v>10000</v>
      </c>
      <c r="G43" s="4">
        <v>49670.05</v>
      </c>
      <c r="H43" s="4">
        <v>2.3199999999999998</v>
      </c>
    </row>
    <row r="44" spans="2:8">
      <c r="B44" s="1" t="s">
        <v>2462</v>
      </c>
      <c r="C44" s="9">
        <v>6.48</v>
      </c>
      <c r="D44" s="1" t="s">
        <v>1956</v>
      </c>
      <c r="E44" s="1" t="s">
        <v>1979</v>
      </c>
      <c r="F44" s="4">
        <v>10000</v>
      </c>
      <c r="G44" s="4">
        <v>49656.2</v>
      </c>
      <c r="H44" s="4">
        <v>2.3199999999999998</v>
      </c>
    </row>
    <row r="45" spans="2:8">
      <c r="B45" s="1" t="s">
        <v>1980</v>
      </c>
      <c r="C45" s="9">
        <v>6.53</v>
      </c>
      <c r="D45" s="1" t="s">
        <v>1956</v>
      </c>
      <c r="E45" s="1" t="s">
        <v>1981</v>
      </c>
      <c r="F45" s="4">
        <v>10000</v>
      </c>
      <c r="G45" s="4">
        <v>49574.3</v>
      </c>
      <c r="H45" s="4">
        <v>2.31</v>
      </c>
    </row>
    <row r="46" spans="2:8">
      <c r="B46" s="1" t="s">
        <v>1982</v>
      </c>
      <c r="C46" s="9">
        <v>6.6</v>
      </c>
      <c r="D46" s="1" t="s">
        <v>1956</v>
      </c>
      <c r="E46" s="1" t="s">
        <v>1983</v>
      </c>
      <c r="F46" s="4">
        <v>10000</v>
      </c>
      <c r="G46" s="4">
        <v>49383.85</v>
      </c>
      <c r="H46" s="4">
        <v>2.2999999999999998</v>
      </c>
    </row>
    <row r="47" spans="2:8">
      <c r="B47" s="1" t="s">
        <v>1984</v>
      </c>
      <c r="C47" s="9">
        <v>6.57</v>
      </c>
      <c r="D47" s="1" t="s">
        <v>1956</v>
      </c>
      <c r="E47" s="1" t="s">
        <v>1985</v>
      </c>
      <c r="F47" s="4">
        <v>8500</v>
      </c>
      <c r="G47" s="4">
        <v>42143.47</v>
      </c>
      <c r="H47" s="4">
        <v>1.97</v>
      </c>
    </row>
    <row r="48" spans="2:8">
      <c r="B48" s="1" t="s">
        <v>2463</v>
      </c>
      <c r="C48" s="9">
        <v>6.65</v>
      </c>
      <c r="D48" s="1" t="s">
        <v>1956</v>
      </c>
      <c r="E48" s="1" t="s">
        <v>1986</v>
      </c>
      <c r="F48" s="4">
        <v>8000</v>
      </c>
      <c r="G48" s="4">
        <v>39861.96</v>
      </c>
      <c r="H48" s="4">
        <v>1.86</v>
      </c>
    </row>
    <row r="49" spans="2:8">
      <c r="B49" s="1" t="s">
        <v>2464</v>
      </c>
      <c r="C49" s="9">
        <v>6.74</v>
      </c>
      <c r="D49" s="1" t="s">
        <v>1987</v>
      </c>
      <c r="E49" s="1" t="s">
        <v>1988</v>
      </c>
      <c r="F49" s="4">
        <v>8000</v>
      </c>
      <c r="G49" s="4">
        <v>39410.959999999999</v>
      </c>
      <c r="H49" s="4">
        <v>1.84</v>
      </c>
    </row>
    <row r="50" spans="2:8">
      <c r="B50" s="1" t="s">
        <v>1989</v>
      </c>
      <c r="C50" s="9">
        <v>5.63</v>
      </c>
      <c r="D50" s="1" t="s">
        <v>1950</v>
      </c>
      <c r="E50" s="1" t="s">
        <v>1990</v>
      </c>
      <c r="F50" s="4">
        <v>35000000</v>
      </c>
      <c r="G50" s="4">
        <v>35000</v>
      </c>
      <c r="H50" s="4">
        <v>1.63</v>
      </c>
    </row>
    <row r="51" spans="2:8">
      <c r="B51" s="1" t="s">
        <v>1991</v>
      </c>
      <c r="C51" s="9">
        <v>6.51</v>
      </c>
      <c r="D51" s="1" t="s">
        <v>1956</v>
      </c>
      <c r="E51" s="1" t="s">
        <v>1992</v>
      </c>
      <c r="F51" s="4">
        <v>7000</v>
      </c>
      <c r="G51" s="4">
        <v>34758.15</v>
      </c>
      <c r="H51" s="4">
        <v>1.62</v>
      </c>
    </row>
    <row r="52" spans="2:8">
      <c r="B52" s="1" t="s">
        <v>2465</v>
      </c>
      <c r="C52" s="9">
        <v>8.92</v>
      </c>
      <c r="D52" s="1" t="s">
        <v>1956</v>
      </c>
      <c r="E52" s="1" t="s">
        <v>1993</v>
      </c>
      <c r="F52" s="4">
        <v>7000</v>
      </c>
      <c r="G52" s="4">
        <v>34753.81</v>
      </c>
      <c r="H52" s="4">
        <v>1.62</v>
      </c>
    </row>
    <row r="53" spans="2:8">
      <c r="B53" s="1" t="s">
        <v>2466</v>
      </c>
      <c r="C53" s="9">
        <v>6.5</v>
      </c>
      <c r="D53" s="1" t="s">
        <v>1956</v>
      </c>
      <c r="E53" s="1" t="s">
        <v>1994</v>
      </c>
      <c r="F53" s="4">
        <v>6500</v>
      </c>
      <c r="G53" s="4">
        <v>32292.98</v>
      </c>
      <c r="H53" s="4">
        <v>1.51</v>
      </c>
    </row>
    <row r="54" spans="2:8">
      <c r="B54" s="1" t="s">
        <v>2467</v>
      </c>
      <c r="C54" s="9">
        <v>6.93</v>
      </c>
      <c r="D54" s="1" t="s">
        <v>1956</v>
      </c>
      <c r="E54" s="1" t="s">
        <v>1995</v>
      </c>
      <c r="F54" s="4">
        <v>6000</v>
      </c>
      <c r="G54" s="4">
        <v>29875.23</v>
      </c>
      <c r="H54" s="4">
        <v>1.39</v>
      </c>
    </row>
    <row r="55" spans="2:8">
      <c r="B55" s="1" t="s">
        <v>2468</v>
      </c>
      <c r="C55" s="9">
        <v>7.14</v>
      </c>
      <c r="D55" s="1" t="s">
        <v>1956</v>
      </c>
      <c r="E55" s="1" t="s">
        <v>1996</v>
      </c>
      <c r="F55" s="4">
        <v>5500</v>
      </c>
      <c r="G55" s="4">
        <v>27382.25</v>
      </c>
      <c r="H55" s="4">
        <v>1.28</v>
      </c>
    </row>
    <row r="56" spans="2:8">
      <c r="B56" s="1" t="s">
        <v>2469</v>
      </c>
      <c r="C56" s="9">
        <v>6.61</v>
      </c>
      <c r="D56" s="1" t="s">
        <v>1987</v>
      </c>
      <c r="E56" s="1" t="s">
        <v>1997</v>
      </c>
      <c r="F56" s="4">
        <v>5000</v>
      </c>
      <c r="G56" s="4">
        <v>24945.78</v>
      </c>
      <c r="H56" s="4">
        <v>1.1599999999999999</v>
      </c>
    </row>
    <row r="57" spans="2:8">
      <c r="B57" s="1" t="s">
        <v>2470</v>
      </c>
      <c r="C57" s="9">
        <v>6.82</v>
      </c>
      <c r="D57" s="1" t="s">
        <v>1987</v>
      </c>
      <c r="E57" s="1" t="s">
        <v>1998</v>
      </c>
      <c r="F57" s="4">
        <v>5000</v>
      </c>
      <c r="G57" s="4">
        <v>24851.3</v>
      </c>
      <c r="H57" s="4">
        <v>1.1599999999999999</v>
      </c>
    </row>
    <row r="58" spans="2:8">
      <c r="B58" s="1" t="s">
        <v>1999</v>
      </c>
      <c r="C58" s="9">
        <v>6.49</v>
      </c>
      <c r="D58" s="1" t="s">
        <v>1987</v>
      </c>
      <c r="E58" s="1" t="s">
        <v>2000</v>
      </c>
      <c r="F58" s="4">
        <v>5000</v>
      </c>
      <c r="G58" s="4">
        <v>24849.73</v>
      </c>
      <c r="H58" s="4">
        <v>1.1599999999999999</v>
      </c>
    </row>
    <row r="59" spans="2:8">
      <c r="B59" s="1" t="s">
        <v>2001</v>
      </c>
      <c r="C59" s="9">
        <v>6.57</v>
      </c>
      <c r="D59" s="1" t="s">
        <v>1956</v>
      </c>
      <c r="E59" s="1" t="s">
        <v>2002</v>
      </c>
      <c r="F59" s="4">
        <v>5000</v>
      </c>
      <c r="G59" s="4">
        <v>24848</v>
      </c>
      <c r="H59" s="4">
        <v>1.1599999999999999</v>
      </c>
    </row>
    <row r="60" spans="2:8">
      <c r="B60" s="1" t="s">
        <v>2471</v>
      </c>
      <c r="C60" s="9">
        <v>6.65</v>
      </c>
      <c r="D60" s="1" t="s">
        <v>1956</v>
      </c>
      <c r="E60" s="1" t="s">
        <v>2003</v>
      </c>
      <c r="F60" s="4">
        <v>5000</v>
      </c>
      <c r="G60" s="4">
        <v>24837.1</v>
      </c>
      <c r="H60" s="4">
        <v>1.1599999999999999</v>
      </c>
    </row>
    <row r="61" spans="2:8">
      <c r="B61" s="1" t="s">
        <v>2004</v>
      </c>
      <c r="C61" s="9">
        <v>6.5</v>
      </c>
      <c r="D61" s="1" t="s">
        <v>1956</v>
      </c>
      <c r="E61" s="1" t="s">
        <v>2005</v>
      </c>
      <c r="F61" s="4">
        <v>4500</v>
      </c>
      <c r="G61" s="4">
        <v>22364.6</v>
      </c>
      <c r="H61" s="4">
        <v>1.04</v>
      </c>
    </row>
    <row r="62" spans="2:8">
      <c r="B62" s="1" t="s">
        <v>2006</v>
      </c>
      <c r="C62" s="9">
        <v>6.48</v>
      </c>
      <c r="D62" s="1" t="s">
        <v>1956</v>
      </c>
      <c r="E62" s="1" t="s">
        <v>2007</v>
      </c>
      <c r="F62" s="4">
        <v>4000</v>
      </c>
      <c r="G62" s="4">
        <v>19904.54</v>
      </c>
      <c r="H62" s="4">
        <v>0.93</v>
      </c>
    </row>
    <row r="63" spans="2:8">
      <c r="B63" s="1" t="s">
        <v>2472</v>
      </c>
      <c r="C63" s="9">
        <v>7.26</v>
      </c>
      <c r="D63" s="1" t="s">
        <v>1956</v>
      </c>
      <c r="E63" s="1" t="s">
        <v>2008</v>
      </c>
      <c r="F63" s="4">
        <v>4000</v>
      </c>
      <c r="G63" s="4">
        <v>19893.18</v>
      </c>
      <c r="H63" s="4">
        <v>0.93</v>
      </c>
    </row>
    <row r="64" spans="2:8">
      <c r="B64" s="1" t="s">
        <v>2473</v>
      </c>
      <c r="C64" s="9">
        <v>7.26</v>
      </c>
      <c r="D64" s="1" t="s">
        <v>1956</v>
      </c>
      <c r="E64" s="1" t="s">
        <v>2009</v>
      </c>
      <c r="F64" s="4">
        <v>4000</v>
      </c>
      <c r="G64" s="4">
        <v>19838.22</v>
      </c>
      <c r="H64" s="4">
        <v>0.93</v>
      </c>
    </row>
    <row r="65" spans="2:8">
      <c r="B65" s="1" t="s">
        <v>2010</v>
      </c>
      <c r="C65" s="9">
        <v>5.86</v>
      </c>
      <c r="D65" s="1" t="s">
        <v>1950</v>
      </c>
      <c r="E65" s="1" t="s">
        <v>2011</v>
      </c>
      <c r="F65" s="4">
        <v>18000000</v>
      </c>
      <c r="G65" s="4">
        <v>17879.439999999999</v>
      </c>
      <c r="H65" s="4">
        <v>0.83</v>
      </c>
    </row>
    <row r="66" spans="2:8">
      <c r="B66" s="1" t="s">
        <v>2474</v>
      </c>
      <c r="C66" s="9">
        <v>6.78</v>
      </c>
      <c r="D66" s="1" t="s">
        <v>1956</v>
      </c>
      <c r="E66" s="1" t="s">
        <v>2012</v>
      </c>
      <c r="F66" s="4">
        <v>3500</v>
      </c>
      <c r="G66" s="4">
        <v>17438.509999999998</v>
      </c>
      <c r="H66" s="4">
        <v>0.81</v>
      </c>
    </row>
    <row r="67" spans="2:8">
      <c r="B67" s="1" t="s">
        <v>2475</v>
      </c>
      <c r="C67" s="9">
        <v>7.08</v>
      </c>
      <c r="D67" s="1" t="s">
        <v>1956</v>
      </c>
      <c r="E67" s="1" t="s">
        <v>2013</v>
      </c>
      <c r="F67" s="4">
        <v>3000</v>
      </c>
      <c r="G67" s="4">
        <v>14985.47</v>
      </c>
      <c r="H67" s="4">
        <v>0.7</v>
      </c>
    </row>
    <row r="68" spans="2:8">
      <c r="B68" s="1" t="s">
        <v>2476</v>
      </c>
      <c r="C68" s="9">
        <v>6.59</v>
      </c>
      <c r="D68" s="1" t="s">
        <v>1956</v>
      </c>
      <c r="E68" s="1" t="s">
        <v>2014</v>
      </c>
      <c r="F68" s="4">
        <v>3000</v>
      </c>
      <c r="G68" s="4">
        <v>14964.92</v>
      </c>
      <c r="H68" s="4">
        <v>0.7</v>
      </c>
    </row>
    <row r="69" spans="2:8">
      <c r="B69" s="1" t="s">
        <v>2477</v>
      </c>
      <c r="C69" s="9">
        <v>6.83</v>
      </c>
      <c r="D69" s="1" t="s">
        <v>1956</v>
      </c>
      <c r="E69" s="1" t="s">
        <v>2015</v>
      </c>
      <c r="F69" s="4">
        <v>3000</v>
      </c>
      <c r="G69" s="4">
        <v>14958.05</v>
      </c>
      <c r="H69" s="4">
        <v>0.7</v>
      </c>
    </row>
    <row r="70" spans="2:8">
      <c r="B70" s="1" t="s">
        <v>2478</v>
      </c>
      <c r="C70" s="9">
        <v>6.93</v>
      </c>
      <c r="D70" s="1" t="s">
        <v>1956</v>
      </c>
      <c r="E70" s="1" t="s">
        <v>2016</v>
      </c>
      <c r="F70" s="4">
        <v>3000</v>
      </c>
      <c r="G70" s="4">
        <v>14926.38</v>
      </c>
      <c r="H70" s="4">
        <v>0.7</v>
      </c>
    </row>
    <row r="71" spans="2:8">
      <c r="B71" s="1" t="s">
        <v>2479</v>
      </c>
      <c r="C71" s="9">
        <v>7.26</v>
      </c>
      <c r="D71" s="1" t="s">
        <v>1956</v>
      </c>
      <c r="E71" s="1" t="s">
        <v>2017</v>
      </c>
      <c r="F71" s="4">
        <v>3000</v>
      </c>
      <c r="G71" s="4">
        <v>14916.93</v>
      </c>
      <c r="H71" s="4">
        <v>0.7</v>
      </c>
    </row>
    <row r="72" spans="2:8">
      <c r="B72" s="1" t="s">
        <v>2480</v>
      </c>
      <c r="C72" s="9">
        <v>6.59</v>
      </c>
      <c r="D72" s="1" t="s">
        <v>1956</v>
      </c>
      <c r="E72" s="1" t="s">
        <v>2018</v>
      </c>
      <c r="F72" s="4">
        <v>3000</v>
      </c>
      <c r="G72" s="4">
        <v>14849.97</v>
      </c>
      <c r="H72" s="4">
        <v>0.69</v>
      </c>
    </row>
    <row r="73" spans="2:8">
      <c r="B73" s="1" t="s">
        <v>2019</v>
      </c>
      <c r="C73" s="9">
        <v>6.5</v>
      </c>
      <c r="D73" s="1" t="s">
        <v>1964</v>
      </c>
      <c r="E73" s="1" t="s">
        <v>2020</v>
      </c>
      <c r="F73" s="4">
        <v>2500</v>
      </c>
      <c r="G73" s="4">
        <v>12468.91</v>
      </c>
      <c r="H73" s="4">
        <v>0.57999999999999996</v>
      </c>
    </row>
    <row r="74" spans="2:8">
      <c r="B74" s="1" t="s">
        <v>2481</v>
      </c>
      <c r="C74" s="9">
        <v>6.78</v>
      </c>
      <c r="D74" s="1" t="s">
        <v>1956</v>
      </c>
      <c r="E74" s="1" t="s">
        <v>2021</v>
      </c>
      <c r="F74" s="4">
        <v>2500</v>
      </c>
      <c r="G74" s="4">
        <v>12453.78</v>
      </c>
      <c r="H74" s="4">
        <v>0.57999999999999996</v>
      </c>
    </row>
    <row r="75" spans="2:8">
      <c r="B75" s="1" t="s">
        <v>2022</v>
      </c>
      <c r="C75" s="9">
        <v>6.5</v>
      </c>
      <c r="D75" s="1" t="s">
        <v>1964</v>
      </c>
      <c r="E75" s="1" t="s">
        <v>2023</v>
      </c>
      <c r="F75" s="4">
        <v>2500</v>
      </c>
      <c r="G75" s="4">
        <v>12420.38</v>
      </c>
      <c r="H75" s="4">
        <v>0.57999999999999996</v>
      </c>
    </row>
    <row r="76" spans="2:8">
      <c r="B76" s="1" t="s">
        <v>2482</v>
      </c>
      <c r="C76" s="9">
        <v>6.7</v>
      </c>
      <c r="D76" s="1" t="s">
        <v>1956</v>
      </c>
      <c r="E76" s="1" t="s">
        <v>2024</v>
      </c>
      <c r="F76" s="4">
        <v>2000</v>
      </c>
      <c r="G76" s="4">
        <v>9989.01</v>
      </c>
      <c r="H76" s="4">
        <v>0.47</v>
      </c>
    </row>
    <row r="77" spans="2:8">
      <c r="B77" s="1" t="s">
        <v>2483</v>
      </c>
      <c r="C77" s="9">
        <v>6.7</v>
      </c>
      <c r="D77" s="1" t="s">
        <v>1956</v>
      </c>
      <c r="E77" s="1" t="s">
        <v>2025</v>
      </c>
      <c r="F77" s="4">
        <v>2000</v>
      </c>
      <c r="G77" s="4">
        <v>9965.24</v>
      </c>
      <c r="H77" s="4">
        <v>0.47</v>
      </c>
    </row>
    <row r="78" spans="2:8">
      <c r="B78" s="1" t="s">
        <v>2484</v>
      </c>
      <c r="C78" s="9">
        <v>6.93</v>
      </c>
      <c r="D78" s="1" t="s">
        <v>1956</v>
      </c>
      <c r="E78" s="1" t="s">
        <v>2026</v>
      </c>
      <c r="F78" s="4">
        <v>2000</v>
      </c>
      <c r="G78" s="4">
        <v>9958.43</v>
      </c>
      <c r="H78" s="4">
        <v>0.46</v>
      </c>
    </row>
    <row r="79" spans="2:8">
      <c r="B79" s="1" t="s">
        <v>2485</v>
      </c>
      <c r="C79" s="9">
        <v>6.84</v>
      </c>
      <c r="D79" s="1" t="s">
        <v>1956</v>
      </c>
      <c r="E79" s="1" t="s">
        <v>2027</v>
      </c>
      <c r="F79" s="4">
        <v>2000</v>
      </c>
      <c r="G79" s="4">
        <v>9951.5499999999993</v>
      </c>
      <c r="H79" s="4">
        <v>0.46</v>
      </c>
    </row>
    <row r="80" spans="2:8">
      <c r="B80" s="1" t="s">
        <v>2028</v>
      </c>
      <c r="C80" s="9">
        <v>6.51</v>
      </c>
      <c r="D80" s="1" t="s">
        <v>1956</v>
      </c>
      <c r="E80" s="1" t="s">
        <v>2029</v>
      </c>
      <c r="F80" s="4">
        <v>2000</v>
      </c>
      <c r="G80" s="4">
        <v>9941.4699999999993</v>
      </c>
      <c r="H80" s="4">
        <v>0.46</v>
      </c>
    </row>
    <row r="81" spans="2:8">
      <c r="B81" s="1" t="s">
        <v>2486</v>
      </c>
      <c r="C81" s="9">
        <v>6.65</v>
      </c>
      <c r="D81" s="1" t="s">
        <v>1956</v>
      </c>
      <c r="E81" s="1" t="s">
        <v>2030</v>
      </c>
      <c r="F81" s="4">
        <v>2000</v>
      </c>
      <c r="G81" s="4">
        <v>9936.64</v>
      </c>
      <c r="H81" s="4">
        <v>0.46</v>
      </c>
    </row>
    <row r="82" spans="2:8">
      <c r="B82" s="1" t="s">
        <v>2487</v>
      </c>
      <c r="C82" s="9">
        <v>6.49</v>
      </c>
      <c r="D82" s="1" t="s">
        <v>1956</v>
      </c>
      <c r="E82" s="1" t="s">
        <v>2031</v>
      </c>
      <c r="F82" s="4">
        <v>1000</v>
      </c>
      <c r="G82" s="4">
        <v>4984.05</v>
      </c>
      <c r="H82" s="4">
        <v>0.23</v>
      </c>
    </row>
    <row r="83" spans="2:8" ht="13">
      <c r="B83" s="2" t="s">
        <v>2032</v>
      </c>
      <c r="C83" s="12"/>
      <c r="D83" s="2"/>
      <c r="E83" s="2"/>
      <c r="F83" s="14"/>
      <c r="G83" s="14">
        <f>SUM(G29:G82)</f>
        <v>2133058.9199999995</v>
      </c>
      <c r="H83" s="14">
        <f>SUM(H29:H82)</f>
        <v>99.56</v>
      </c>
    </row>
    <row r="84" spans="2:8" ht="13">
      <c r="B84" s="2" t="s">
        <v>2033</v>
      </c>
    </row>
    <row r="85" spans="2:8">
      <c r="B85" s="1" t="s">
        <v>2034</v>
      </c>
      <c r="C85" s="9" t="s">
        <v>1841</v>
      </c>
      <c r="E85" s="1" t="s">
        <v>2035</v>
      </c>
      <c r="F85" s="4">
        <v>57861.417000000001</v>
      </c>
      <c r="G85" s="4">
        <v>6433.1</v>
      </c>
      <c r="H85" s="4">
        <v>0.3</v>
      </c>
    </row>
    <row r="86" spans="2:8" ht="13">
      <c r="B86" s="2" t="s">
        <v>2036</v>
      </c>
      <c r="C86" s="12"/>
      <c r="D86" s="2"/>
      <c r="E86" s="2"/>
      <c r="F86" s="14"/>
      <c r="G86" s="14">
        <f>SUM(G84:G85)</f>
        <v>6433.1</v>
      </c>
      <c r="H86" s="14">
        <f>SUM(H84:H85)</f>
        <v>0.3</v>
      </c>
    </row>
    <row r="87" spans="2:8" ht="13">
      <c r="B87" s="2" t="s">
        <v>2037</v>
      </c>
      <c r="C87" s="12"/>
      <c r="D87" s="2"/>
      <c r="E87" s="2"/>
      <c r="F87" s="14"/>
      <c r="G87" s="14">
        <v>159.22999999999999</v>
      </c>
      <c r="H87" s="14">
        <v>0.01</v>
      </c>
    </row>
    <row r="88" spans="2:8" ht="13">
      <c r="B88" s="2" t="s">
        <v>1846</v>
      </c>
      <c r="C88" s="12"/>
      <c r="D88" s="2"/>
      <c r="E88" s="2"/>
      <c r="F88" s="14"/>
      <c r="G88" s="14">
        <v>2216164.35</v>
      </c>
      <c r="H88" s="14">
        <v>103.44</v>
      </c>
    </row>
    <row r="89" spans="2:8" ht="13">
      <c r="B89" s="2" t="s">
        <v>1852</v>
      </c>
      <c r="C89" s="12"/>
      <c r="D89" s="2"/>
      <c r="E89" s="2"/>
      <c r="F89" s="14"/>
      <c r="G89" s="14">
        <v>-73629.505230369992</v>
      </c>
      <c r="H89" s="14">
        <v>-3.44</v>
      </c>
    </row>
    <row r="90" spans="2:8" ht="13">
      <c r="B90" s="2" t="s">
        <v>1853</v>
      </c>
      <c r="C90" s="12"/>
      <c r="D90" s="2"/>
      <c r="E90" s="2"/>
      <c r="F90" s="14"/>
      <c r="G90" s="14">
        <v>2142534.8447696301</v>
      </c>
      <c r="H90" s="14">
        <v>100</v>
      </c>
    </row>
    <row r="91" spans="2:8">
      <c r="B91" s="1" t="s">
        <v>1854</v>
      </c>
    </row>
    <row r="92" spans="2:8">
      <c r="B92" s="1" t="s">
        <v>1855</v>
      </c>
    </row>
    <row r="93" spans="2:8">
      <c r="B93" s="1" t="s">
        <v>1856</v>
      </c>
      <c r="C93" s="9" t="s">
        <v>1857</v>
      </c>
    </row>
    <row r="94" spans="2:8" ht="13">
      <c r="B94" s="2" t="s">
        <v>2488</v>
      </c>
    </row>
    <row r="95" spans="2:8" ht="26">
      <c r="B95" s="15" t="s">
        <v>1858</v>
      </c>
      <c r="C95" s="9" t="s">
        <v>1859</v>
      </c>
    </row>
    <row r="96" spans="2:8" ht="13">
      <c r="B96" s="2"/>
    </row>
    <row r="97" spans="2:3" ht="13">
      <c r="B97" s="2" t="s">
        <v>1860</v>
      </c>
      <c r="C97" s="9" t="s">
        <v>1859</v>
      </c>
    </row>
    <row r="98" spans="2:3" ht="13">
      <c r="B98" s="2" t="s">
        <v>1862</v>
      </c>
      <c r="C98" s="9" t="s">
        <v>1863</v>
      </c>
    </row>
    <row r="99" spans="2:3" ht="13">
      <c r="B99" s="2" t="s">
        <v>2038</v>
      </c>
      <c r="C99" s="12"/>
    </row>
    <row r="100" spans="2:3" ht="13">
      <c r="B100" s="2" t="s">
        <v>2039</v>
      </c>
      <c r="C100" s="12"/>
    </row>
    <row r="101" spans="2:3" ht="13">
      <c r="B101" s="2" t="s">
        <v>2040</v>
      </c>
      <c r="C101" s="12"/>
    </row>
    <row r="102" spans="2:3" ht="13">
      <c r="B102" s="2" t="s">
        <v>2041</v>
      </c>
      <c r="C102" s="12"/>
    </row>
    <row r="103" spans="2:3" ht="13">
      <c r="B103" s="2" t="s">
        <v>2042</v>
      </c>
      <c r="C103" s="12"/>
    </row>
    <row r="104" spans="2:3" ht="13">
      <c r="B104" s="2" t="s">
        <v>2043</v>
      </c>
      <c r="C104" s="12"/>
    </row>
    <row r="105" spans="2:3" ht="13">
      <c r="B105" s="2" t="s">
        <v>2044</v>
      </c>
      <c r="C105" s="12"/>
    </row>
    <row r="106" spans="2:3" ht="13">
      <c r="B106" s="2" t="s">
        <v>2045</v>
      </c>
      <c r="C106" s="12"/>
    </row>
    <row r="107" spans="2:3" ht="13">
      <c r="B107" s="2" t="s">
        <v>2489</v>
      </c>
      <c r="C107" s="12"/>
    </row>
    <row r="108" spans="2:3">
      <c r="B108" s="1" t="s">
        <v>2490</v>
      </c>
    </row>
    <row r="110" spans="2:3" ht="14.5">
      <c r="B110" s="16"/>
      <c r="C110" s="17" t="s">
        <v>1874</v>
      </c>
    </row>
    <row r="111" spans="2:3" ht="14.5">
      <c r="B111" s="16" t="s">
        <v>1875</v>
      </c>
      <c r="C111" s="18" t="s">
        <v>1823</v>
      </c>
    </row>
    <row r="112" spans="2:3" ht="14.5">
      <c r="B112" s="16" t="s">
        <v>1876</v>
      </c>
      <c r="C112" s="17"/>
    </row>
    <row r="113" spans="2:6" ht="14.5">
      <c r="B113" s="16"/>
      <c r="C113" s="17"/>
    </row>
    <row r="114" spans="2:6" ht="14.5">
      <c r="B114" s="16" t="s">
        <v>1877</v>
      </c>
      <c r="C114" s="68">
        <v>6.54E-2</v>
      </c>
    </row>
    <row r="115" spans="2:6" ht="14.5">
      <c r="B115" s="16"/>
      <c r="C115" s="69"/>
    </row>
    <row r="116" spans="2:6" ht="14.5">
      <c r="B116" s="16" t="s">
        <v>1878</v>
      </c>
      <c r="C116" s="69" t="s">
        <v>2491</v>
      </c>
    </row>
    <row r="117" spans="2:6" ht="14.5">
      <c r="B117" s="16" t="s">
        <v>1879</v>
      </c>
      <c r="C117" s="69" t="s">
        <v>2491</v>
      </c>
    </row>
    <row r="118" spans="2:6" ht="14.5">
      <c r="B118" s="16"/>
      <c r="C118" s="17"/>
    </row>
    <row r="119" spans="2:6" ht="14.5">
      <c r="B119" s="16" t="s">
        <v>1880</v>
      </c>
      <c r="C119" s="17" t="s">
        <v>1857</v>
      </c>
    </row>
    <row r="120" spans="2:6" ht="14.5">
      <c r="B120" s="209" t="s">
        <v>1881</v>
      </c>
      <c r="C120" s="209"/>
    </row>
    <row r="121" spans="2:6" ht="14.5">
      <c r="B121" s="28"/>
      <c r="C121" s="28"/>
    </row>
    <row r="122" spans="2:6" ht="14.5">
      <c r="B122" s="219" t="s">
        <v>2492</v>
      </c>
      <c r="C122" s="219"/>
      <c r="D122" s="219"/>
      <c r="E122" s="219"/>
    </row>
    <row r="124" spans="2:6" ht="14.5">
      <c r="B124" s="16" t="s">
        <v>1882</v>
      </c>
      <c r="C124" s="17"/>
      <c r="D124" s="16"/>
    </row>
    <row r="125" spans="2:6" ht="29">
      <c r="B125" s="19" t="s">
        <v>1883</v>
      </c>
      <c r="C125" s="18" t="s">
        <v>1884</v>
      </c>
      <c r="D125" s="19" t="s">
        <v>1885</v>
      </c>
    </row>
    <row r="126" spans="2:6" ht="14.5">
      <c r="B126" s="16" t="s">
        <v>1859</v>
      </c>
      <c r="C126" s="17" t="s">
        <v>1859</v>
      </c>
      <c r="D126" s="16" t="s">
        <v>1859</v>
      </c>
    </row>
    <row r="128" spans="2:6" ht="13">
      <c r="B128" s="20" t="s">
        <v>1886</v>
      </c>
      <c r="C128" s="21">
        <v>45777</v>
      </c>
      <c r="D128" s="22"/>
      <c r="E128" s="22"/>
      <c r="F128" s="23"/>
    </row>
    <row r="129" spans="2:7" ht="13">
      <c r="B129" s="20" t="s">
        <v>1887</v>
      </c>
      <c r="C129" s="24" t="s">
        <v>1888</v>
      </c>
      <c r="D129" s="20" t="s">
        <v>1889</v>
      </c>
      <c r="E129" s="20" t="s">
        <v>1890</v>
      </c>
      <c r="F129" s="25" t="s">
        <v>1891</v>
      </c>
      <c r="G129" s="14"/>
    </row>
    <row r="130" spans="2:7">
      <c r="B130" s="22" t="s">
        <v>1859</v>
      </c>
      <c r="C130" s="26" t="s">
        <v>1859</v>
      </c>
      <c r="D130" s="22" t="s">
        <v>1859</v>
      </c>
      <c r="E130" s="22" t="s">
        <v>1859</v>
      </c>
      <c r="F130" s="27" t="s">
        <v>1859</v>
      </c>
    </row>
    <row r="133" spans="2:7" ht="13">
      <c r="B133" s="2" t="s">
        <v>1892</v>
      </c>
    </row>
    <row r="134" spans="2:7" ht="13">
      <c r="B134" s="2"/>
    </row>
    <row r="135" spans="2:7" ht="13">
      <c r="B135" s="2" t="s">
        <v>1893</v>
      </c>
    </row>
    <row r="136" spans="2:7" ht="13">
      <c r="B136" s="20" t="s">
        <v>1894</v>
      </c>
      <c r="C136" s="24" t="s">
        <v>1895</v>
      </c>
      <c r="D136" s="2"/>
    </row>
    <row r="137" spans="2:7">
      <c r="B137" s="22" t="s">
        <v>1859</v>
      </c>
      <c r="C137" s="26" t="s">
        <v>1859</v>
      </c>
    </row>
    <row r="139" spans="2:7" ht="13">
      <c r="B139" s="20" t="s">
        <v>1896</v>
      </c>
      <c r="C139" s="24" t="s">
        <v>1895</v>
      </c>
    </row>
    <row r="140" spans="2:7">
      <c r="B140" s="22" t="s">
        <v>1859</v>
      </c>
      <c r="C140" s="26" t="s">
        <v>1859</v>
      </c>
    </row>
    <row r="142" spans="2:7" ht="13">
      <c r="B142" s="20" t="s">
        <v>1897</v>
      </c>
      <c r="C142" s="24" t="s">
        <v>1898</v>
      </c>
    </row>
    <row r="143" spans="2:7">
      <c r="B143" s="22" t="s">
        <v>1859</v>
      </c>
      <c r="C143" s="26" t="s">
        <v>1859</v>
      </c>
    </row>
    <row r="145" spans="2:7" ht="13">
      <c r="B145" s="20" t="s">
        <v>1899</v>
      </c>
      <c r="C145" s="24" t="s">
        <v>1898</v>
      </c>
    </row>
    <row r="146" spans="2:7">
      <c r="B146" s="22" t="s">
        <v>1859</v>
      </c>
      <c r="C146" s="26" t="s">
        <v>1859</v>
      </c>
    </row>
    <row r="148" spans="2:7" ht="13">
      <c r="B148" s="20" t="s">
        <v>1900</v>
      </c>
      <c r="C148" s="24" t="s">
        <v>1859</v>
      </c>
    </row>
    <row r="150" spans="2:7" ht="13">
      <c r="B150" s="20" t="s">
        <v>1901</v>
      </c>
      <c r="C150" s="21">
        <v>45777</v>
      </c>
      <c r="D150" s="22"/>
      <c r="E150" s="22"/>
      <c r="F150" s="23"/>
    </row>
    <row r="151" spans="2:7" ht="13">
      <c r="B151" s="20" t="s">
        <v>1887</v>
      </c>
      <c r="C151" s="24" t="s">
        <v>1888</v>
      </c>
      <c r="D151" s="20" t="s">
        <v>1889</v>
      </c>
      <c r="E151" s="20" t="s">
        <v>1890</v>
      </c>
      <c r="F151" s="25" t="s">
        <v>1891</v>
      </c>
      <c r="G151" s="14"/>
    </row>
    <row r="152" spans="2:7">
      <c r="B152" s="22" t="s">
        <v>1859</v>
      </c>
      <c r="C152" s="26" t="s">
        <v>1859</v>
      </c>
      <c r="D152" s="22" t="s">
        <v>1859</v>
      </c>
      <c r="E152" s="22" t="s">
        <v>1859</v>
      </c>
      <c r="F152" s="27" t="s">
        <v>1859</v>
      </c>
    </row>
    <row r="153" spans="2:7" ht="13">
      <c r="B153" s="2" t="s">
        <v>1892</v>
      </c>
    </row>
    <row r="154" spans="2:7" ht="13">
      <c r="B154" s="2"/>
    </row>
    <row r="155" spans="2:7" ht="13">
      <c r="B155" s="2" t="s">
        <v>1893</v>
      </c>
    </row>
    <row r="156" spans="2:7" ht="13">
      <c r="B156" s="20" t="s">
        <v>1894</v>
      </c>
      <c r="C156" s="24" t="s">
        <v>1895</v>
      </c>
      <c r="D156" s="2"/>
    </row>
    <row r="157" spans="2:7">
      <c r="B157" s="22" t="s">
        <v>1859</v>
      </c>
      <c r="C157" s="26" t="s">
        <v>1859</v>
      </c>
    </row>
    <row r="159" spans="2:7" ht="13">
      <c r="B159" s="20" t="s">
        <v>1896</v>
      </c>
      <c r="C159" s="24" t="s">
        <v>1895</v>
      </c>
    </row>
    <row r="160" spans="2:7">
      <c r="B160" s="22" t="s">
        <v>1859</v>
      </c>
      <c r="C160" s="26" t="s">
        <v>1859</v>
      </c>
    </row>
    <row r="162" spans="2:6" ht="13">
      <c r="B162" s="20" t="s">
        <v>1897</v>
      </c>
      <c r="C162" s="24" t="s">
        <v>1898</v>
      </c>
    </row>
    <row r="163" spans="2:6">
      <c r="B163" s="22" t="s">
        <v>1859</v>
      </c>
      <c r="C163" s="26" t="s">
        <v>1859</v>
      </c>
    </row>
    <row r="165" spans="2:6" ht="13">
      <c r="B165" s="20" t="s">
        <v>1899</v>
      </c>
      <c r="C165" s="24" t="s">
        <v>1898</v>
      </c>
    </row>
    <row r="166" spans="2:6">
      <c r="B166" s="22" t="s">
        <v>1859</v>
      </c>
      <c r="C166" s="26" t="s">
        <v>1859</v>
      </c>
    </row>
    <row r="168" spans="2:6" ht="13">
      <c r="B168" s="20" t="s">
        <v>1900</v>
      </c>
      <c r="C168" s="24" t="s">
        <v>1859</v>
      </c>
    </row>
    <row r="171" spans="2:6" ht="13">
      <c r="B171" s="2" t="s">
        <v>1902</v>
      </c>
    </row>
    <row r="173" spans="2:6" ht="13">
      <c r="B173" s="20" t="s">
        <v>1887</v>
      </c>
      <c r="C173" s="24" t="s">
        <v>1903</v>
      </c>
      <c r="D173" s="20" t="s">
        <v>1904</v>
      </c>
      <c r="E173" s="20" t="s">
        <v>1905</v>
      </c>
      <c r="F173" s="14"/>
    </row>
    <row r="174" spans="2:6">
      <c r="B174" s="22" t="s">
        <v>1859</v>
      </c>
      <c r="C174" s="26" t="s">
        <v>1859</v>
      </c>
      <c r="D174" s="22" t="s">
        <v>1859</v>
      </c>
      <c r="E174" s="22" t="s">
        <v>1859</v>
      </c>
    </row>
    <row r="177" spans="2:80" ht="13">
      <c r="B177" s="2" t="s">
        <v>1906</v>
      </c>
      <c r="C177" s="12" t="s">
        <v>1859</v>
      </c>
      <c r="D177" s="2"/>
      <c r="E177" s="2"/>
      <c r="F177" s="14"/>
      <c r="G177" s="14"/>
      <c r="H177" s="14"/>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row>
    <row r="179" spans="2:80" ht="13">
      <c r="B179" s="2" t="s">
        <v>1907</v>
      </c>
    </row>
    <row r="181" spans="2:80" ht="13">
      <c r="B181" s="20" t="s">
        <v>1908</v>
      </c>
      <c r="C181" s="24" t="s">
        <v>1895</v>
      </c>
      <c r="D181" s="2"/>
    </row>
    <row r="182" spans="2:80">
      <c r="B182" s="22" t="s">
        <v>1859</v>
      </c>
      <c r="C182" s="26" t="s">
        <v>1859</v>
      </c>
    </row>
    <row r="185" spans="2:80" ht="13">
      <c r="B185" s="20" t="s">
        <v>1909</v>
      </c>
      <c r="C185" s="24" t="s">
        <v>1910</v>
      </c>
      <c r="D185" s="2"/>
    </row>
    <row r="186" spans="2:80">
      <c r="B186" s="22" t="s">
        <v>1859</v>
      </c>
      <c r="C186" s="26" t="s">
        <v>1859</v>
      </c>
    </row>
    <row r="189" spans="2:80" ht="13">
      <c r="B189" s="2" t="s">
        <v>1911</v>
      </c>
    </row>
    <row r="192" spans="2:80" ht="13">
      <c r="B192" s="2" t="s">
        <v>1912</v>
      </c>
    </row>
    <row r="194" spans="2:80" ht="13">
      <c r="B194" s="20" t="s">
        <v>1887</v>
      </c>
      <c r="C194" s="24" t="s">
        <v>1913</v>
      </c>
      <c r="D194" s="20" t="s">
        <v>1903</v>
      </c>
      <c r="E194" s="20" t="s">
        <v>1904</v>
      </c>
      <c r="F194" s="25" t="s">
        <v>1905</v>
      </c>
      <c r="G194" s="14"/>
    </row>
    <row r="195" spans="2:80">
      <c r="B195" s="22" t="s">
        <v>1859</v>
      </c>
      <c r="C195" s="26" t="s">
        <v>1859</v>
      </c>
      <c r="D195" s="22" t="s">
        <v>1859</v>
      </c>
      <c r="E195" s="22" t="s">
        <v>1859</v>
      </c>
      <c r="F195" s="27" t="s">
        <v>1859</v>
      </c>
    </row>
    <row r="198" spans="2:80" ht="13">
      <c r="B198" s="2" t="s">
        <v>1906</v>
      </c>
      <c r="C198" s="12" t="s">
        <v>1859</v>
      </c>
      <c r="D198" s="2"/>
      <c r="E198" s="2"/>
      <c r="F198" s="14"/>
      <c r="G198" s="14"/>
      <c r="H198" s="14"/>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row>
    <row r="200" spans="2:80" ht="13">
      <c r="B200" s="2" t="s">
        <v>1907</v>
      </c>
    </row>
    <row r="202" spans="2:80" ht="13">
      <c r="B202" s="20" t="s">
        <v>1908</v>
      </c>
      <c r="C202" s="24" t="s">
        <v>1895</v>
      </c>
      <c r="D202" s="2"/>
    </row>
    <row r="203" spans="2:80">
      <c r="B203" s="22" t="s">
        <v>1859</v>
      </c>
      <c r="C203" s="26" t="s">
        <v>1859</v>
      </c>
    </row>
    <row r="206" spans="2:80" ht="13">
      <c r="B206" s="20" t="s">
        <v>1909</v>
      </c>
      <c r="C206" s="24" t="s">
        <v>1910</v>
      </c>
      <c r="D206" s="2"/>
    </row>
    <row r="207" spans="2:80">
      <c r="B207" s="22" t="s">
        <v>1859</v>
      </c>
      <c r="C207" s="26" t="s">
        <v>1859</v>
      </c>
    </row>
    <row r="210" spans="2:7" ht="13">
      <c r="B210" s="2" t="s">
        <v>1911</v>
      </c>
    </row>
    <row r="213" spans="2:7" ht="13">
      <c r="B213" s="2" t="s">
        <v>1914</v>
      </c>
    </row>
    <row r="214" spans="2:7" ht="13">
      <c r="B214" s="20" t="s">
        <v>1887</v>
      </c>
      <c r="C214" s="24" t="s">
        <v>1915</v>
      </c>
      <c r="D214" s="20" t="s">
        <v>1916</v>
      </c>
      <c r="E214" s="20" t="s">
        <v>1917</v>
      </c>
      <c r="F214" s="25" t="s">
        <v>1918</v>
      </c>
      <c r="G214" s="14"/>
    </row>
    <row r="215" spans="2:7">
      <c r="B215" s="22" t="s">
        <v>1859</v>
      </c>
      <c r="C215" s="26" t="s">
        <v>1859</v>
      </c>
      <c r="D215" s="22" t="s">
        <v>1859</v>
      </c>
      <c r="E215" s="22" t="s">
        <v>1859</v>
      </c>
      <c r="F215" s="27" t="s">
        <v>1859</v>
      </c>
    </row>
    <row r="216" spans="2:7">
      <c r="B216" s="1" t="s">
        <v>1919</v>
      </c>
    </row>
  </sheetData>
  <mergeCells count="9">
    <mergeCell ref="B120:C120"/>
    <mergeCell ref="B122:E122"/>
    <mergeCell ref="B1:E1"/>
    <mergeCell ref="C3:C8"/>
    <mergeCell ref="D3:D8"/>
    <mergeCell ref="B11:E11"/>
    <mergeCell ref="C12:C13"/>
    <mergeCell ref="D12:D13"/>
    <mergeCell ref="E12:E13"/>
  </mergeCells>
  <hyperlinks>
    <hyperlink ref="A1" location="Index!A1" display="Index" xr:uid="{0ED546D7-CCAE-4A71-8A3F-07AECCB37534}"/>
  </hyperlinks>
  <pageMargins left="0.75" right="0.75" top="1" bottom="1" header="0.5" footer="0.5"/>
  <headerFooter alignWithMargins="0"/>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1E382-830E-43A3-9152-C48649CD9E51}">
  <dimension ref="A1:CB237"/>
  <sheetViews>
    <sheetView workbookViewId="0">
      <selection activeCell="E5" sqref="E5"/>
    </sheetView>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16384" width="9.1796875" style="1"/>
  </cols>
  <sheetData>
    <row r="1" spans="1:5" ht="13">
      <c r="A1" s="3" t="s">
        <v>1693</v>
      </c>
      <c r="B1" s="206" t="s">
        <v>1723</v>
      </c>
      <c r="C1" s="206"/>
      <c r="D1" s="206"/>
      <c r="E1" s="206"/>
    </row>
    <row r="3" spans="1:5" ht="14.5">
      <c r="B3" s="5" t="s">
        <v>1039</v>
      </c>
      <c r="C3" s="220"/>
      <c r="D3" s="213"/>
      <c r="E3" s="28"/>
    </row>
    <row r="4" spans="1:5" ht="43.5">
      <c r="B4" s="7" t="s">
        <v>1040</v>
      </c>
      <c r="C4" s="220"/>
      <c r="D4" s="213"/>
      <c r="E4" s="50"/>
    </row>
    <row r="5" spans="1:5" ht="14.5">
      <c r="B5" s="7" t="s">
        <v>1829</v>
      </c>
      <c r="C5" s="220"/>
      <c r="D5" s="213"/>
      <c r="E5" s="28"/>
    </row>
    <row r="6" spans="1:5" ht="14.5">
      <c r="B6" s="7" t="s">
        <v>1041</v>
      </c>
      <c r="C6" s="220"/>
      <c r="D6" s="213"/>
      <c r="E6" s="28"/>
    </row>
    <row r="7" spans="1:5" ht="29">
      <c r="B7" s="7" t="s">
        <v>1042</v>
      </c>
      <c r="C7" s="220"/>
      <c r="D7" s="213"/>
      <c r="E7" s="28"/>
    </row>
    <row r="8" spans="1:5" ht="14.5">
      <c r="B8" s="16" t="s">
        <v>1832</v>
      </c>
      <c r="C8" s="30" t="s">
        <v>1833</v>
      </c>
      <c r="D8" s="30" t="s">
        <v>1834</v>
      </c>
      <c r="E8" s="28"/>
    </row>
    <row r="9" spans="1:5" ht="14.5">
      <c r="B9" s="28"/>
      <c r="C9" s="31"/>
      <c r="D9" s="28"/>
      <c r="E9" s="28"/>
    </row>
    <row r="10" spans="1:5" ht="14.5">
      <c r="B10" s="223"/>
      <c r="C10" s="223"/>
      <c r="D10" s="223"/>
      <c r="E10" s="223"/>
    </row>
    <row r="11" spans="1:5" ht="14.5">
      <c r="B11" s="221" t="s">
        <v>1935</v>
      </c>
      <c r="C11" s="221"/>
      <c r="D11" s="221"/>
      <c r="E11" s="221"/>
    </row>
    <row r="12" spans="1:5" ht="14.5">
      <c r="B12" s="32" t="s">
        <v>1936</v>
      </c>
      <c r="C12" s="222" t="s">
        <v>1937</v>
      </c>
      <c r="D12" s="221" t="s">
        <v>1938</v>
      </c>
      <c r="E12" s="221" t="s">
        <v>1939</v>
      </c>
    </row>
    <row r="13" spans="1:5" ht="14.5">
      <c r="B13" s="32" t="s">
        <v>1940</v>
      </c>
      <c r="C13" s="222"/>
      <c r="D13" s="221"/>
      <c r="E13" s="221"/>
    </row>
    <row r="14" spans="1:5" ht="14.5">
      <c r="B14" s="51" t="s">
        <v>1941</v>
      </c>
      <c r="C14" s="34"/>
      <c r="D14" s="52" t="s">
        <v>1942</v>
      </c>
      <c r="E14" s="36"/>
    </row>
    <row r="15" spans="1:5" ht="14.5">
      <c r="B15" s="51" t="s">
        <v>1943</v>
      </c>
      <c r="C15" s="53"/>
      <c r="D15" s="54"/>
      <c r="E15" s="36"/>
    </row>
    <row r="16" spans="1:5" ht="14.5">
      <c r="B16" s="5" t="s">
        <v>1944</v>
      </c>
      <c r="C16" s="34"/>
      <c r="D16" s="36"/>
      <c r="E16" s="36"/>
    </row>
    <row r="17" spans="2:8" ht="14.5">
      <c r="B17" s="37" t="s">
        <v>1945</v>
      </c>
      <c r="C17" s="33"/>
      <c r="D17" s="32"/>
      <c r="E17" s="32"/>
    </row>
    <row r="18" spans="2:8" ht="14.5">
      <c r="B18" s="28"/>
      <c r="C18" s="38"/>
      <c r="D18" s="28"/>
      <c r="E18" s="28"/>
    </row>
    <row r="20" spans="2:8">
      <c r="B20" s="1" t="s">
        <v>1847</v>
      </c>
    </row>
    <row r="22" spans="2:8" ht="13">
      <c r="B22" s="10" t="s">
        <v>1835</v>
      </c>
      <c r="C22" s="11" t="s">
        <v>1836</v>
      </c>
      <c r="D22" s="10" t="s">
        <v>1946</v>
      </c>
      <c r="E22" s="10" t="s">
        <v>1838</v>
      </c>
      <c r="F22" s="13" t="s">
        <v>1848</v>
      </c>
      <c r="G22" s="13" t="s">
        <v>1849</v>
      </c>
      <c r="H22" s="13" t="s">
        <v>1850</v>
      </c>
    </row>
    <row r="23" spans="2:8" ht="13">
      <c r="B23" s="2" t="s">
        <v>1947</v>
      </c>
    </row>
    <row r="24" spans="2:8" ht="13">
      <c r="B24" s="2" t="s">
        <v>1840</v>
      </c>
    </row>
    <row r="25" spans="2:8" ht="13">
      <c r="B25" s="2" t="s">
        <v>1948</v>
      </c>
    </row>
    <row r="26" spans="2:8">
      <c r="B26" s="1" t="s">
        <v>1949</v>
      </c>
      <c r="C26" s="9">
        <v>5.85</v>
      </c>
      <c r="D26" s="1" t="s">
        <v>1950</v>
      </c>
      <c r="E26" s="1" t="s">
        <v>1951</v>
      </c>
      <c r="F26" s="4">
        <v>7500000</v>
      </c>
      <c r="G26" s="4">
        <v>7492.75</v>
      </c>
      <c r="H26" s="4">
        <v>1.56</v>
      </c>
    </row>
    <row r="27" spans="2:8">
      <c r="B27" s="1" t="s">
        <v>1043</v>
      </c>
      <c r="C27" s="9">
        <v>5.98</v>
      </c>
      <c r="D27" s="1" t="s">
        <v>1950</v>
      </c>
      <c r="E27" s="1" t="s">
        <v>1044</v>
      </c>
      <c r="F27" s="4">
        <v>100000</v>
      </c>
      <c r="G27" s="4">
        <v>100.15</v>
      </c>
      <c r="H27" s="4">
        <v>0.02</v>
      </c>
    </row>
    <row r="28" spans="2:8" ht="13">
      <c r="B28" s="2" t="s">
        <v>1953</v>
      </c>
      <c r="C28" s="12"/>
      <c r="D28" s="2"/>
      <c r="E28" s="2"/>
      <c r="F28" s="14"/>
      <c r="G28" s="14">
        <f>SUM(G22:G27)</f>
        <v>7592.9</v>
      </c>
      <c r="H28" s="14">
        <f>SUM(H22:H27)</f>
        <v>1.58</v>
      </c>
    </row>
    <row r="29" spans="2:8" ht="13">
      <c r="B29" s="2" t="s">
        <v>2318</v>
      </c>
    </row>
    <row r="30" spans="2:8">
      <c r="B30" s="1" t="s">
        <v>955</v>
      </c>
      <c r="C30" s="9">
        <v>6.9</v>
      </c>
      <c r="D30" s="1" t="s">
        <v>2319</v>
      </c>
      <c r="E30" s="1" t="s">
        <v>956</v>
      </c>
      <c r="F30" s="4">
        <v>3700</v>
      </c>
      <c r="G30" s="4">
        <v>37088.76</v>
      </c>
      <c r="H30" s="4">
        <v>7.7</v>
      </c>
    </row>
    <row r="31" spans="2:8">
      <c r="B31" s="1" t="s">
        <v>1045</v>
      </c>
      <c r="C31" s="9">
        <v>6.8</v>
      </c>
      <c r="D31" s="1" t="s">
        <v>2319</v>
      </c>
      <c r="E31" s="1" t="s">
        <v>1046</v>
      </c>
      <c r="F31" s="4">
        <v>1850</v>
      </c>
      <c r="G31" s="4">
        <v>18460.599999999999</v>
      </c>
      <c r="H31" s="4">
        <v>3.83</v>
      </c>
    </row>
    <row r="32" spans="2:8">
      <c r="B32" s="1" t="s">
        <v>71</v>
      </c>
      <c r="C32" s="9">
        <v>6.7</v>
      </c>
      <c r="D32" s="1" t="s">
        <v>2319</v>
      </c>
      <c r="E32" s="1" t="s">
        <v>72</v>
      </c>
      <c r="F32" s="4">
        <v>1750</v>
      </c>
      <c r="G32" s="4">
        <v>17500.16</v>
      </c>
      <c r="H32" s="4">
        <v>3.63</v>
      </c>
    </row>
    <row r="33" spans="2:8">
      <c r="B33" s="1" t="s">
        <v>73</v>
      </c>
      <c r="C33" s="9">
        <v>6.71</v>
      </c>
      <c r="D33" s="1" t="s">
        <v>2319</v>
      </c>
      <c r="E33" s="1" t="s">
        <v>74</v>
      </c>
      <c r="F33" s="4">
        <v>1500</v>
      </c>
      <c r="G33" s="4">
        <v>15000.06</v>
      </c>
      <c r="H33" s="4">
        <v>3.11</v>
      </c>
    </row>
    <row r="34" spans="2:8">
      <c r="B34" s="1" t="s">
        <v>2493</v>
      </c>
      <c r="C34" s="9">
        <v>7.5</v>
      </c>
      <c r="D34" s="1" t="s">
        <v>2324</v>
      </c>
      <c r="E34" s="1" t="s">
        <v>75</v>
      </c>
      <c r="F34" s="4">
        <v>10000</v>
      </c>
      <c r="G34" s="4">
        <v>10079.17</v>
      </c>
      <c r="H34" s="4">
        <v>2.09</v>
      </c>
    </row>
    <row r="35" spans="2:8">
      <c r="B35" s="1" t="s">
        <v>76</v>
      </c>
      <c r="C35" s="9">
        <v>6.97</v>
      </c>
      <c r="D35" s="1" t="s">
        <v>2319</v>
      </c>
      <c r="E35" s="1" t="s">
        <v>77</v>
      </c>
      <c r="F35" s="4">
        <v>1000</v>
      </c>
      <c r="G35" s="4">
        <v>10030.76</v>
      </c>
      <c r="H35" s="4">
        <v>2.08</v>
      </c>
    </row>
    <row r="36" spans="2:8">
      <c r="B36" s="1" t="s">
        <v>78</v>
      </c>
      <c r="C36" s="9">
        <v>6.88</v>
      </c>
      <c r="D36" s="1" t="s">
        <v>2319</v>
      </c>
      <c r="E36" s="1" t="s">
        <v>79</v>
      </c>
      <c r="F36" s="4">
        <v>1000</v>
      </c>
      <c r="G36" s="4">
        <v>10018.92</v>
      </c>
      <c r="H36" s="4">
        <v>2.08</v>
      </c>
    </row>
    <row r="37" spans="2:8">
      <c r="B37" s="1" t="s">
        <v>2494</v>
      </c>
      <c r="C37" s="9">
        <v>6.68</v>
      </c>
      <c r="D37" s="1" t="s">
        <v>2319</v>
      </c>
      <c r="E37" s="1" t="s">
        <v>978</v>
      </c>
      <c r="F37" s="4">
        <v>950</v>
      </c>
      <c r="G37" s="4">
        <v>9489.8799999999992</v>
      </c>
      <c r="H37" s="4">
        <v>1.97</v>
      </c>
    </row>
    <row r="38" spans="2:8">
      <c r="B38" s="1" t="s">
        <v>2495</v>
      </c>
      <c r="C38" s="9">
        <v>7.82</v>
      </c>
      <c r="D38" s="1" t="s">
        <v>80</v>
      </c>
      <c r="E38" s="1" t="s">
        <v>81</v>
      </c>
      <c r="F38" s="4">
        <v>7500</v>
      </c>
      <c r="G38" s="4">
        <v>7564.98</v>
      </c>
      <c r="H38" s="4">
        <v>1.57</v>
      </c>
    </row>
    <row r="39" spans="2:8">
      <c r="B39" s="1" t="s">
        <v>2496</v>
      </c>
      <c r="C39" s="9">
        <v>8.0500000000000007</v>
      </c>
      <c r="D39" s="1" t="s">
        <v>2324</v>
      </c>
      <c r="E39" s="1" t="s">
        <v>82</v>
      </c>
      <c r="F39" s="4">
        <v>7500</v>
      </c>
      <c r="G39" s="4">
        <v>7555.86</v>
      </c>
      <c r="H39" s="4">
        <v>1.57</v>
      </c>
    </row>
    <row r="40" spans="2:8">
      <c r="B40" s="1" t="s">
        <v>2497</v>
      </c>
      <c r="C40" s="9">
        <v>7.8</v>
      </c>
      <c r="D40" s="1" t="s">
        <v>2324</v>
      </c>
      <c r="E40" s="1" t="s">
        <v>2325</v>
      </c>
      <c r="F40" s="4">
        <v>750</v>
      </c>
      <c r="G40" s="4">
        <v>7523.79</v>
      </c>
      <c r="H40" s="4">
        <v>1.56</v>
      </c>
    </row>
    <row r="41" spans="2:8">
      <c r="B41" s="1" t="s">
        <v>83</v>
      </c>
      <c r="C41" s="9">
        <v>6.88</v>
      </c>
      <c r="D41" s="1" t="s">
        <v>2319</v>
      </c>
      <c r="E41" s="1" t="s">
        <v>84</v>
      </c>
      <c r="F41" s="4">
        <v>750</v>
      </c>
      <c r="G41" s="4">
        <v>7521.51</v>
      </c>
      <c r="H41" s="4">
        <v>1.56</v>
      </c>
    </row>
    <row r="42" spans="2:8">
      <c r="B42" s="1" t="s">
        <v>1367</v>
      </c>
      <c r="C42" s="9">
        <v>7.4</v>
      </c>
      <c r="D42" s="1" t="s">
        <v>2322</v>
      </c>
      <c r="E42" s="1" t="s">
        <v>1368</v>
      </c>
      <c r="F42" s="4">
        <v>7000</v>
      </c>
      <c r="G42" s="4">
        <v>6708.65</v>
      </c>
      <c r="H42" s="4">
        <v>1.39</v>
      </c>
    </row>
    <row r="43" spans="2:8">
      <c r="B43" s="1" t="s">
        <v>2498</v>
      </c>
      <c r="C43" s="9">
        <v>7.9</v>
      </c>
      <c r="D43" s="1" t="s">
        <v>882</v>
      </c>
      <c r="E43" s="1" t="s">
        <v>85</v>
      </c>
      <c r="F43" s="4">
        <v>5000</v>
      </c>
      <c r="G43" s="4">
        <v>5020.17</v>
      </c>
      <c r="H43" s="4">
        <v>1.04</v>
      </c>
    </row>
    <row r="44" spans="2:8">
      <c r="B44" s="1" t="s">
        <v>86</v>
      </c>
      <c r="C44" s="9">
        <v>6.74</v>
      </c>
      <c r="D44" s="1" t="s">
        <v>2319</v>
      </c>
      <c r="E44" s="1" t="s">
        <v>87</v>
      </c>
      <c r="F44" s="4">
        <v>500</v>
      </c>
      <c r="G44" s="4">
        <v>5015.2</v>
      </c>
      <c r="H44" s="4">
        <v>1.04</v>
      </c>
    </row>
    <row r="45" spans="2:8">
      <c r="B45" s="1" t="s">
        <v>946</v>
      </c>
      <c r="C45" s="9">
        <v>6.89</v>
      </c>
      <c r="D45" s="1" t="s">
        <v>2319</v>
      </c>
      <c r="E45" s="1" t="s">
        <v>947</v>
      </c>
      <c r="F45" s="4">
        <v>500</v>
      </c>
      <c r="G45" s="4">
        <v>5013.67</v>
      </c>
      <c r="H45" s="4">
        <v>1.04</v>
      </c>
    </row>
    <row r="46" spans="2:8">
      <c r="B46" s="1" t="s">
        <v>88</v>
      </c>
      <c r="C46" s="9">
        <v>6.76</v>
      </c>
      <c r="D46" s="1" t="s">
        <v>2319</v>
      </c>
      <c r="E46" s="1" t="s">
        <v>89</v>
      </c>
      <c r="F46" s="4">
        <v>5000</v>
      </c>
      <c r="G46" s="4">
        <v>5000.21</v>
      </c>
      <c r="H46" s="4">
        <v>1.04</v>
      </c>
    </row>
    <row r="47" spans="2:8">
      <c r="B47" s="1" t="s">
        <v>2499</v>
      </c>
      <c r="C47" s="9">
        <v>9.94</v>
      </c>
      <c r="D47" s="1" t="s">
        <v>882</v>
      </c>
      <c r="E47" s="1" t="s">
        <v>90</v>
      </c>
      <c r="F47" s="4">
        <v>5000</v>
      </c>
      <c r="G47" s="4">
        <v>4993.9799999999996</v>
      </c>
      <c r="H47" s="4">
        <v>1.04</v>
      </c>
    </row>
    <row r="48" spans="2:8">
      <c r="B48" s="1" t="s">
        <v>2500</v>
      </c>
      <c r="C48" s="9">
        <v>6.81</v>
      </c>
      <c r="D48" s="1" t="s">
        <v>2319</v>
      </c>
      <c r="E48" s="1" t="s">
        <v>91</v>
      </c>
      <c r="F48" s="4">
        <v>500</v>
      </c>
      <c r="G48" s="4">
        <v>4963.84</v>
      </c>
      <c r="H48" s="4">
        <v>1.03</v>
      </c>
    </row>
    <row r="49" spans="2:8">
      <c r="B49" s="1" t="s">
        <v>2501</v>
      </c>
      <c r="C49" s="9">
        <v>7.92</v>
      </c>
      <c r="D49" s="1" t="s">
        <v>2324</v>
      </c>
      <c r="E49" s="1" t="s">
        <v>965</v>
      </c>
      <c r="F49" s="4">
        <v>3500</v>
      </c>
      <c r="G49" s="4">
        <v>3522.52</v>
      </c>
      <c r="H49" s="4">
        <v>0.73</v>
      </c>
    </row>
    <row r="50" spans="2:8">
      <c r="B50" s="1" t="s">
        <v>2502</v>
      </c>
      <c r="C50" s="9">
        <v>7.52</v>
      </c>
      <c r="D50" s="1" t="s">
        <v>1579</v>
      </c>
      <c r="E50" s="1" t="s">
        <v>92</v>
      </c>
      <c r="F50" s="4">
        <v>2500</v>
      </c>
      <c r="G50" s="4">
        <v>2531.66</v>
      </c>
      <c r="H50" s="4">
        <v>0.53</v>
      </c>
    </row>
    <row r="51" spans="2:8">
      <c r="B51" s="1" t="s">
        <v>2503</v>
      </c>
      <c r="C51" s="9">
        <v>7.51</v>
      </c>
      <c r="D51" s="1" t="s">
        <v>2324</v>
      </c>
      <c r="E51" s="1" t="s">
        <v>93</v>
      </c>
      <c r="F51" s="4">
        <v>2500</v>
      </c>
      <c r="G51" s="4">
        <v>2529.2399999999998</v>
      </c>
      <c r="H51" s="4">
        <v>0.53</v>
      </c>
    </row>
    <row r="52" spans="2:8">
      <c r="B52" s="1" t="s">
        <v>2504</v>
      </c>
      <c r="C52" s="9">
        <v>8.3699999999999992</v>
      </c>
      <c r="D52" s="1" t="s">
        <v>882</v>
      </c>
      <c r="E52" s="1" t="s">
        <v>94</v>
      </c>
      <c r="F52" s="4">
        <v>2500</v>
      </c>
      <c r="G52" s="4">
        <v>2520.7800000000002</v>
      </c>
      <c r="H52" s="4">
        <v>0.52</v>
      </c>
    </row>
    <row r="53" spans="2:8">
      <c r="B53" s="1" t="s">
        <v>2505</v>
      </c>
      <c r="C53" s="9">
        <v>7.39</v>
      </c>
      <c r="D53" s="1" t="s">
        <v>1574</v>
      </c>
      <c r="E53" s="1" t="s">
        <v>1583</v>
      </c>
      <c r="F53" s="4">
        <v>2500</v>
      </c>
      <c r="G53" s="4">
        <v>2519.58</v>
      </c>
      <c r="H53" s="4">
        <v>0.52</v>
      </c>
    </row>
    <row r="54" spans="2:8">
      <c r="B54" s="1" t="s">
        <v>2506</v>
      </c>
      <c r="C54" s="9">
        <v>9.4700000000000006</v>
      </c>
      <c r="D54" s="1" t="s">
        <v>95</v>
      </c>
      <c r="E54" s="1" t="s">
        <v>96</v>
      </c>
      <c r="F54" s="4">
        <v>2500</v>
      </c>
      <c r="G54" s="4">
        <v>2512.11</v>
      </c>
      <c r="H54" s="4">
        <v>0.52</v>
      </c>
    </row>
    <row r="55" spans="2:8">
      <c r="B55" s="1" t="s">
        <v>2507</v>
      </c>
      <c r="C55" s="9">
        <v>7.8</v>
      </c>
      <c r="D55" s="1" t="s">
        <v>2324</v>
      </c>
      <c r="E55" s="1" t="s">
        <v>963</v>
      </c>
      <c r="F55" s="4">
        <v>2500</v>
      </c>
      <c r="G55" s="4">
        <v>2511.63</v>
      </c>
      <c r="H55" s="4">
        <v>0.52</v>
      </c>
    </row>
    <row r="56" spans="2:8">
      <c r="B56" s="1" t="s">
        <v>2508</v>
      </c>
      <c r="C56" s="9">
        <v>6.91</v>
      </c>
      <c r="D56" s="1" t="s">
        <v>2319</v>
      </c>
      <c r="E56" s="1" t="s">
        <v>97</v>
      </c>
      <c r="F56" s="4">
        <v>250</v>
      </c>
      <c r="G56" s="4">
        <v>2487.67</v>
      </c>
      <c r="H56" s="4">
        <v>0.52</v>
      </c>
    </row>
    <row r="57" spans="2:8">
      <c r="B57" s="1" t="s">
        <v>2509</v>
      </c>
      <c r="C57" s="9">
        <v>7.94</v>
      </c>
      <c r="D57" s="1" t="s">
        <v>2324</v>
      </c>
      <c r="E57" s="1" t="s">
        <v>981</v>
      </c>
      <c r="F57" s="4">
        <v>200</v>
      </c>
      <c r="G57" s="4">
        <v>2000.97</v>
      </c>
      <c r="H57" s="4">
        <v>0.42</v>
      </c>
    </row>
    <row r="58" spans="2:8">
      <c r="B58" s="1" t="s">
        <v>2510</v>
      </c>
      <c r="C58" s="9">
        <v>9.4700000000000006</v>
      </c>
      <c r="D58" s="1" t="s">
        <v>95</v>
      </c>
      <c r="E58" s="1" t="s">
        <v>98</v>
      </c>
      <c r="F58" s="4">
        <v>1500</v>
      </c>
      <c r="G58" s="4">
        <v>1507.99</v>
      </c>
      <c r="H58" s="4">
        <v>0.31</v>
      </c>
    </row>
    <row r="59" spans="2:8">
      <c r="B59" s="1" t="s">
        <v>2511</v>
      </c>
      <c r="C59" s="9">
        <v>7.99</v>
      </c>
      <c r="D59" s="1" t="s">
        <v>882</v>
      </c>
      <c r="E59" s="1" t="s">
        <v>99</v>
      </c>
      <c r="F59" s="4">
        <v>1500</v>
      </c>
      <c r="G59" s="4">
        <v>1506.61</v>
      </c>
      <c r="H59" s="4">
        <v>0.31</v>
      </c>
    </row>
    <row r="60" spans="2:8">
      <c r="B60" s="1" t="s">
        <v>2512</v>
      </c>
      <c r="C60" s="9">
        <v>7.81</v>
      </c>
      <c r="D60" s="1" t="s">
        <v>2324</v>
      </c>
      <c r="E60" s="1" t="s">
        <v>949</v>
      </c>
      <c r="F60" s="4">
        <v>150</v>
      </c>
      <c r="G60" s="4">
        <v>1505.32</v>
      </c>
      <c r="H60" s="4">
        <v>0.31</v>
      </c>
    </row>
    <row r="61" spans="2:8" ht="13">
      <c r="B61" s="2" t="s">
        <v>2327</v>
      </c>
      <c r="C61" s="12"/>
      <c r="D61" s="2"/>
      <c r="E61" s="2"/>
      <c r="F61" s="14"/>
      <c r="G61" s="14">
        <f>SUM(G29:G60)</f>
        <v>222206.25</v>
      </c>
      <c r="H61" s="14">
        <f>SUM(H29:H60)</f>
        <v>46.110000000000014</v>
      </c>
    </row>
    <row r="62" spans="2:8" ht="13">
      <c r="B62" s="2" t="s">
        <v>1954</v>
      </c>
    </row>
    <row r="63" spans="2:8">
      <c r="B63" s="1" t="s">
        <v>1976</v>
      </c>
      <c r="C63" s="9">
        <v>5.86</v>
      </c>
      <c r="D63" s="1" t="s">
        <v>1950</v>
      </c>
      <c r="E63" s="1" t="s">
        <v>1977</v>
      </c>
      <c r="F63" s="4">
        <v>25000000</v>
      </c>
      <c r="G63" s="4">
        <v>24832.55</v>
      </c>
      <c r="H63" s="4">
        <v>5.15</v>
      </c>
    </row>
    <row r="64" spans="2:8">
      <c r="B64" s="1" t="s">
        <v>2513</v>
      </c>
      <c r="C64" s="9">
        <v>6.65</v>
      </c>
      <c r="D64" s="1" t="s">
        <v>1956</v>
      </c>
      <c r="E64" s="1" t="s">
        <v>905</v>
      </c>
      <c r="F64" s="4">
        <v>4500</v>
      </c>
      <c r="G64" s="4">
        <v>21936.49</v>
      </c>
      <c r="H64" s="4">
        <v>4.55</v>
      </c>
    </row>
    <row r="65" spans="2:8">
      <c r="B65" s="1" t="s">
        <v>100</v>
      </c>
      <c r="C65" s="9">
        <v>5.91</v>
      </c>
      <c r="D65" s="1" t="s">
        <v>1950</v>
      </c>
      <c r="E65" s="1" t="s">
        <v>101</v>
      </c>
      <c r="F65" s="4">
        <v>15000000</v>
      </c>
      <c r="G65" s="4">
        <v>14667.51</v>
      </c>
      <c r="H65" s="4">
        <v>3.04</v>
      </c>
    </row>
    <row r="66" spans="2:8">
      <c r="B66" s="1" t="s">
        <v>2514</v>
      </c>
      <c r="C66" s="9">
        <v>6.66</v>
      </c>
      <c r="D66" s="1" t="s">
        <v>1956</v>
      </c>
      <c r="E66" s="1" t="s">
        <v>102</v>
      </c>
      <c r="F66" s="4">
        <v>3000</v>
      </c>
      <c r="G66" s="4">
        <v>14649.84</v>
      </c>
      <c r="H66" s="4">
        <v>3.04</v>
      </c>
    </row>
    <row r="67" spans="2:8">
      <c r="B67" s="1" t="s">
        <v>2515</v>
      </c>
      <c r="C67" s="9">
        <v>6.71</v>
      </c>
      <c r="D67" s="1" t="s">
        <v>1956</v>
      </c>
      <c r="E67" s="1" t="s">
        <v>103</v>
      </c>
      <c r="F67" s="4">
        <v>3000</v>
      </c>
      <c r="G67" s="4">
        <v>14268.03</v>
      </c>
      <c r="H67" s="4">
        <v>2.96</v>
      </c>
    </row>
    <row r="68" spans="2:8">
      <c r="B68" s="1" t="s">
        <v>2022</v>
      </c>
      <c r="C68" s="9">
        <v>6.5</v>
      </c>
      <c r="D68" s="1" t="s">
        <v>1964</v>
      </c>
      <c r="E68" s="1" t="s">
        <v>2023</v>
      </c>
      <c r="F68" s="4">
        <v>2000</v>
      </c>
      <c r="G68" s="4">
        <v>9936.2999999999993</v>
      </c>
      <c r="H68" s="4">
        <v>2.06</v>
      </c>
    </row>
    <row r="69" spans="2:8">
      <c r="B69" s="1" t="s">
        <v>2516</v>
      </c>
      <c r="C69" s="9">
        <v>6.7</v>
      </c>
      <c r="D69" s="1" t="s">
        <v>1956</v>
      </c>
      <c r="E69" s="1" t="s">
        <v>104</v>
      </c>
      <c r="F69" s="4">
        <v>2000</v>
      </c>
      <c r="G69" s="4">
        <v>9616.93</v>
      </c>
      <c r="H69" s="4">
        <v>2</v>
      </c>
    </row>
    <row r="70" spans="2:8">
      <c r="B70" s="1" t="s">
        <v>105</v>
      </c>
      <c r="C70" s="9">
        <v>6.67</v>
      </c>
      <c r="D70" s="1" t="s">
        <v>1956</v>
      </c>
      <c r="E70" s="1" t="s">
        <v>106</v>
      </c>
      <c r="F70" s="4">
        <v>2000</v>
      </c>
      <c r="G70" s="4">
        <v>9606.75</v>
      </c>
      <c r="H70" s="4">
        <v>1.99</v>
      </c>
    </row>
    <row r="71" spans="2:8">
      <c r="B71" s="1" t="s">
        <v>107</v>
      </c>
      <c r="C71" s="9">
        <v>6.69</v>
      </c>
      <c r="D71" s="1" t="s">
        <v>1956</v>
      </c>
      <c r="E71" s="1" t="s">
        <v>108</v>
      </c>
      <c r="F71" s="4">
        <v>2000</v>
      </c>
      <c r="G71" s="4">
        <v>9593.7999999999993</v>
      </c>
      <c r="H71" s="4">
        <v>1.99</v>
      </c>
    </row>
    <row r="72" spans="2:8">
      <c r="B72" s="1" t="s">
        <v>109</v>
      </c>
      <c r="C72" s="9">
        <v>6.67</v>
      </c>
      <c r="D72" s="1" t="s">
        <v>1956</v>
      </c>
      <c r="E72" s="1" t="s">
        <v>110</v>
      </c>
      <c r="F72" s="4">
        <v>2000</v>
      </c>
      <c r="G72" s="4">
        <v>9559.77</v>
      </c>
      <c r="H72" s="4">
        <v>1.98</v>
      </c>
    </row>
    <row r="73" spans="2:8">
      <c r="B73" s="1" t="s">
        <v>111</v>
      </c>
      <c r="C73" s="9">
        <v>5.87</v>
      </c>
      <c r="D73" s="1" t="s">
        <v>1950</v>
      </c>
      <c r="E73" s="1" t="s">
        <v>112</v>
      </c>
      <c r="F73" s="4">
        <v>7500000</v>
      </c>
      <c r="G73" s="4">
        <v>7498.79</v>
      </c>
      <c r="H73" s="4">
        <v>1.56</v>
      </c>
    </row>
    <row r="74" spans="2:8">
      <c r="B74" s="1" t="s">
        <v>2010</v>
      </c>
      <c r="C74" s="9">
        <v>5.86</v>
      </c>
      <c r="D74" s="1" t="s">
        <v>1950</v>
      </c>
      <c r="E74" s="1" t="s">
        <v>2011</v>
      </c>
      <c r="F74" s="4">
        <v>7500000</v>
      </c>
      <c r="G74" s="4">
        <v>7449.77</v>
      </c>
      <c r="H74" s="4">
        <v>1.55</v>
      </c>
    </row>
    <row r="75" spans="2:8">
      <c r="B75" s="1" t="s">
        <v>2517</v>
      </c>
      <c r="C75" s="9">
        <v>6.55</v>
      </c>
      <c r="D75" s="1" t="s">
        <v>1956</v>
      </c>
      <c r="E75" s="1" t="s">
        <v>113</v>
      </c>
      <c r="F75" s="4">
        <v>1500</v>
      </c>
      <c r="G75" s="4">
        <v>7400.4</v>
      </c>
      <c r="H75" s="4">
        <v>1.54</v>
      </c>
    </row>
    <row r="76" spans="2:8">
      <c r="B76" s="1" t="s">
        <v>2518</v>
      </c>
      <c r="C76" s="9">
        <v>8.76</v>
      </c>
      <c r="D76" s="1" t="s">
        <v>1956</v>
      </c>
      <c r="E76" s="1" t="s">
        <v>114</v>
      </c>
      <c r="F76" s="4">
        <v>1500</v>
      </c>
      <c r="G76" s="4">
        <v>7291.75</v>
      </c>
      <c r="H76" s="4">
        <v>1.51</v>
      </c>
    </row>
    <row r="77" spans="2:8">
      <c r="B77" s="1" t="s">
        <v>115</v>
      </c>
      <c r="C77" s="9">
        <v>6.45</v>
      </c>
      <c r="D77" s="1" t="s">
        <v>1956</v>
      </c>
      <c r="E77" s="1" t="s">
        <v>116</v>
      </c>
      <c r="F77" s="4">
        <v>1000</v>
      </c>
      <c r="G77" s="4">
        <v>4980.6400000000003</v>
      </c>
      <c r="H77" s="4">
        <v>1.03</v>
      </c>
    </row>
    <row r="78" spans="2:8">
      <c r="B78" s="1" t="s">
        <v>2519</v>
      </c>
      <c r="C78" s="9">
        <v>6.65</v>
      </c>
      <c r="D78" s="1" t="s">
        <v>1956</v>
      </c>
      <c r="E78" s="1" t="s">
        <v>117</v>
      </c>
      <c r="F78" s="4">
        <v>1000</v>
      </c>
      <c r="G78" s="4">
        <v>4878.18</v>
      </c>
      <c r="H78" s="4">
        <v>1.01</v>
      </c>
    </row>
    <row r="79" spans="2:8">
      <c r="B79" s="1" t="s">
        <v>2520</v>
      </c>
      <c r="C79" s="9">
        <v>7.89</v>
      </c>
      <c r="D79" s="1" t="s">
        <v>1956</v>
      </c>
      <c r="E79" s="1" t="s">
        <v>118</v>
      </c>
      <c r="F79" s="4">
        <v>1000</v>
      </c>
      <c r="G79" s="4">
        <v>4853.13</v>
      </c>
      <c r="H79" s="4">
        <v>1.01</v>
      </c>
    </row>
    <row r="80" spans="2:8">
      <c r="B80" s="1" t="s">
        <v>2521</v>
      </c>
      <c r="C80" s="9">
        <v>7.89</v>
      </c>
      <c r="D80" s="1" t="s">
        <v>1956</v>
      </c>
      <c r="E80" s="1" t="s">
        <v>119</v>
      </c>
      <c r="F80" s="4">
        <v>1000</v>
      </c>
      <c r="G80" s="4">
        <v>4849.0200000000004</v>
      </c>
      <c r="H80" s="4">
        <v>1.01</v>
      </c>
    </row>
    <row r="81" spans="2:8">
      <c r="B81" s="1" t="s">
        <v>2522</v>
      </c>
      <c r="C81" s="9">
        <v>6.97</v>
      </c>
      <c r="D81" s="1" t="s">
        <v>1956</v>
      </c>
      <c r="E81" s="1" t="s">
        <v>120</v>
      </c>
      <c r="F81" s="4">
        <v>1000</v>
      </c>
      <c r="G81" s="4">
        <v>4794.0200000000004</v>
      </c>
      <c r="H81" s="4">
        <v>1</v>
      </c>
    </row>
    <row r="82" spans="2:8">
      <c r="B82" s="1" t="s">
        <v>2523</v>
      </c>
      <c r="C82" s="9">
        <v>6.71</v>
      </c>
      <c r="D82" s="1" t="s">
        <v>1956</v>
      </c>
      <c r="E82" s="1" t="s">
        <v>121</v>
      </c>
      <c r="F82" s="4">
        <v>1000</v>
      </c>
      <c r="G82" s="4">
        <v>4778.58</v>
      </c>
      <c r="H82" s="4">
        <v>0.99</v>
      </c>
    </row>
    <row r="83" spans="2:8">
      <c r="B83" s="1" t="s">
        <v>2524</v>
      </c>
      <c r="C83" s="9">
        <v>6.95</v>
      </c>
      <c r="D83" s="1" t="s">
        <v>1956</v>
      </c>
      <c r="E83" s="1" t="s">
        <v>122</v>
      </c>
      <c r="F83" s="4">
        <v>1000</v>
      </c>
      <c r="G83" s="4">
        <v>4770.2</v>
      </c>
      <c r="H83" s="4">
        <v>0.99</v>
      </c>
    </row>
    <row r="84" spans="2:8">
      <c r="B84" s="1" t="s">
        <v>123</v>
      </c>
      <c r="C84" s="9">
        <v>7.18</v>
      </c>
      <c r="D84" s="1" t="s">
        <v>1956</v>
      </c>
      <c r="E84" s="1" t="s">
        <v>124</v>
      </c>
      <c r="F84" s="4">
        <v>1000</v>
      </c>
      <c r="G84" s="4">
        <v>4744.46</v>
      </c>
      <c r="H84" s="4">
        <v>0.98</v>
      </c>
    </row>
    <row r="85" spans="2:8">
      <c r="B85" s="1" t="s">
        <v>125</v>
      </c>
      <c r="C85" s="9">
        <v>7.53</v>
      </c>
      <c r="D85" s="1" t="s">
        <v>1956</v>
      </c>
      <c r="E85" s="1" t="s">
        <v>126</v>
      </c>
      <c r="F85" s="4">
        <v>1000</v>
      </c>
      <c r="G85" s="4">
        <v>4739.05</v>
      </c>
      <c r="H85" s="4">
        <v>0.98</v>
      </c>
    </row>
    <row r="86" spans="2:8">
      <c r="B86" s="1" t="s">
        <v>2525</v>
      </c>
      <c r="C86" s="9">
        <v>8.2899999999999991</v>
      </c>
      <c r="D86" s="1" t="s">
        <v>1956</v>
      </c>
      <c r="E86" s="1" t="s">
        <v>127</v>
      </c>
      <c r="F86" s="4">
        <v>1000</v>
      </c>
      <c r="G86" s="4">
        <v>4714.13</v>
      </c>
      <c r="H86" s="4">
        <v>0.98</v>
      </c>
    </row>
    <row r="87" spans="2:8">
      <c r="B87" s="1" t="s">
        <v>128</v>
      </c>
      <c r="C87" s="9">
        <v>8.91</v>
      </c>
      <c r="D87" s="1" t="s">
        <v>1956</v>
      </c>
      <c r="E87" s="1" t="s">
        <v>129</v>
      </c>
      <c r="F87" s="4">
        <v>1000</v>
      </c>
      <c r="G87" s="4">
        <v>4710.3999999999996</v>
      </c>
      <c r="H87" s="4">
        <v>0.98</v>
      </c>
    </row>
    <row r="88" spans="2:8">
      <c r="B88" s="1" t="s">
        <v>2526</v>
      </c>
      <c r="C88" s="9">
        <v>8.2899999999999991</v>
      </c>
      <c r="D88" s="1" t="s">
        <v>1956</v>
      </c>
      <c r="E88" s="1" t="s">
        <v>130</v>
      </c>
      <c r="F88" s="4">
        <v>1000</v>
      </c>
      <c r="G88" s="4">
        <v>4708.08</v>
      </c>
      <c r="H88" s="4">
        <v>0.98</v>
      </c>
    </row>
    <row r="89" spans="2:8">
      <c r="B89" s="1" t="s">
        <v>2527</v>
      </c>
      <c r="C89" s="9">
        <v>9.2200000000000006</v>
      </c>
      <c r="D89" s="1" t="s">
        <v>1956</v>
      </c>
      <c r="E89" s="1" t="s">
        <v>131</v>
      </c>
      <c r="F89" s="4">
        <v>1000</v>
      </c>
      <c r="G89" s="4">
        <v>4669.8900000000003</v>
      </c>
      <c r="H89" s="4">
        <v>0.97</v>
      </c>
    </row>
    <row r="90" spans="2:8">
      <c r="B90" s="1" t="s">
        <v>2476</v>
      </c>
      <c r="C90" s="9">
        <v>6.59</v>
      </c>
      <c r="D90" s="1" t="s">
        <v>1956</v>
      </c>
      <c r="E90" s="1" t="s">
        <v>2014</v>
      </c>
      <c r="F90" s="4">
        <v>800</v>
      </c>
      <c r="G90" s="4">
        <v>3990.64</v>
      </c>
      <c r="H90" s="4">
        <v>0.83</v>
      </c>
    </row>
    <row r="91" spans="2:8">
      <c r="B91" s="1" t="s">
        <v>2006</v>
      </c>
      <c r="C91" s="9">
        <v>6.48</v>
      </c>
      <c r="D91" s="1" t="s">
        <v>1956</v>
      </c>
      <c r="E91" s="1" t="s">
        <v>2007</v>
      </c>
      <c r="F91" s="4">
        <v>500</v>
      </c>
      <c r="G91" s="4">
        <v>2488.0700000000002</v>
      </c>
      <c r="H91" s="4">
        <v>0.52</v>
      </c>
    </row>
    <row r="92" spans="2:8">
      <c r="B92" s="1" t="s">
        <v>2528</v>
      </c>
      <c r="C92" s="9">
        <v>6.75</v>
      </c>
      <c r="D92" s="1" t="s">
        <v>1956</v>
      </c>
      <c r="E92" s="1" t="s">
        <v>132</v>
      </c>
      <c r="F92" s="4">
        <v>500</v>
      </c>
      <c r="G92" s="4">
        <v>2477.1</v>
      </c>
      <c r="H92" s="4">
        <v>0.51</v>
      </c>
    </row>
    <row r="93" spans="2:8">
      <c r="B93" s="1" t="s">
        <v>2529</v>
      </c>
      <c r="C93" s="9">
        <v>6.49</v>
      </c>
      <c r="D93" s="1" t="s">
        <v>1956</v>
      </c>
      <c r="E93" s="1" t="s">
        <v>133</v>
      </c>
      <c r="F93" s="4">
        <v>500</v>
      </c>
      <c r="G93" s="4">
        <v>2476.2199999999998</v>
      </c>
      <c r="H93" s="4">
        <v>0.51</v>
      </c>
    </row>
    <row r="94" spans="2:8">
      <c r="B94" s="1" t="s">
        <v>2530</v>
      </c>
      <c r="C94" s="9">
        <v>6.54</v>
      </c>
      <c r="D94" s="1" t="s">
        <v>1956</v>
      </c>
      <c r="E94" s="1" t="s">
        <v>134</v>
      </c>
      <c r="F94" s="4">
        <v>500</v>
      </c>
      <c r="G94" s="4">
        <v>2474.75</v>
      </c>
      <c r="H94" s="4">
        <v>0.51</v>
      </c>
    </row>
    <row r="95" spans="2:8">
      <c r="B95" s="1" t="s">
        <v>2531</v>
      </c>
      <c r="C95" s="9">
        <v>8.39</v>
      </c>
      <c r="D95" s="1" t="s">
        <v>1956</v>
      </c>
      <c r="E95" s="1" t="s">
        <v>135</v>
      </c>
      <c r="F95" s="4">
        <v>500</v>
      </c>
      <c r="G95" s="4">
        <v>2384.39</v>
      </c>
      <c r="H95" s="4">
        <v>0.49</v>
      </c>
    </row>
    <row r="96" spans="2:8">
      <c r="B96" s="1" t="s">
        <v>136</v>
      </c>
      <c r="C96" s="9">
        <v>5.63</v>
      </c>
      <c r="D96" s="1" t="s">
        <v>1950</v>
      </c>
      <c r="E96" s="1" t="s">
        <v>137</v>
      </c>
      <c r="F96" s="4">
        <v>333500</v>
      </c>
      <c r="G96" s="4">
        <v>333.5</v>
      </c>
      <c r="H96" s="4">
        <v>7.0000000000000007E-2</v>
      </c>
    </row>
    <row r="97" spans="2:8" ht="13">
      <c r="B97" s="2" t="s">
        <v>2032</v>
      </c>
      <c r="C97" s="12"/>
      <c r="D97" s="2"/>
      <c r="E97" s="2"/>
      <c r="F97" s="14"/>
      <c r="G97" s="14">
        <f>SUM(G62:G96)</f>
        <v>247123.13</v>
      </c>
      <c r="H97" s="14">
        <f>SUM(H62:H96)</f>
        <v>51.269999999999975</v>
      </c>
    </row>
    <row r="98" spans="2:8" ht="13">
      <c r="B98" s="2" t="s">
        <v>2033</v>
      </c>
    </row>
    <row r="99" spans="2:8">
      <c r="B99" s="1" t="s">
        <v>2034</v>
      </c>
      <c r="C99" s="9" t="s">
        <v>1841</v>
      </c>
      <c r="E99" s="1" t="s">
        <v>2035</v>
      </c>
      <c r="F99" s="4">
        <v>9595.4429999999993</v>
      </c>
      <c r="G99" s="4">
        <v>1066.83</v>
      </c>
      <c r="H99" s="4">
        <v>0.22</v>
      </c>
    </row>
    <row r="100" spans="2:8" ht="13">
      <c r="B100" s="2" t="s">
        <v>2036</v>
      </c>
      <c r="C100" s="12"/>
      <c r="D100" s="2"/>
      <c r="E100" s="2"/>
      <c r="F100" s="14"/>
      <c r="G100" s="14">
        <f>SUM(G98:G99)</f>
        <v>1066.83</v>
      </c>
      <c r="H100" s="14">
        <f>SUM(H98:H99)</f>
        <v>0.22</v>
      </c>
    </row>
    <row r="101" spans="2:8" ht="13">
      <c r="B101" s="2" t="s">
        <v>2037</v>
      </c>
      <c r="C101" s="12"/>
      <c r="D101" s="2"/>
      <c r="E101" s="2"/>
      <c r="F101" s="14"/>
      <c r="G101" s="14">
        <v>7384.28</v>
      </c>
      <c r="H101" s="14">
        <v>1.53</v>
      </c>
    </row>
    <row r="102" spans="2:8" ht="13">
      <c r="B102" s="2" t="s">
        <v>1846</v>
      </c>
      <c r="C102" s="12"/>
      <c r="D102" s="2"/>
      <c r="E102" s="2"/>
      <c r="F102" s="14"/>
      <c r="G102" s="14">
        <f>G101+G100+G97+G61+G28</f>
        <v>485373.39</v>
      </c>
      <c r="H102" s="14">
        <f>H101+H100+H97+H61+H28</f>
        <v>100.71</v>
      </c>
    </row>
    <row r="103" spans="2:8" ht="13">
      <c r="B103" s="2" t="s">
        <v>1852</v>
      </c>
      <c r="C103" s="12"/>
      <c r="D103" s="2"/>
      <c r="E103" s="2"/>
      <c r="F103" s="14"/>
      <c r="G103" s="14">
        <f>G104-G102</f>
        <v>-3638.304197480029</v>
      </c>
      <c r="H103" s="14">
        <f>H104-H102</f>
        <v>-0.70999999999999375</v>
      </c>
    </row>
    <row r="104" spans="2:8" ht="13">
      <c r="B104" s="2" t="s">
        <v>1853</v>
      </c>
      <c r="C104" s="12"/>
      <c r="D104" s="2"/>
      <c r="E104" s="2"/>
      <c r="F104" s="14"/>
      <c r="G104" s="14">
        <v>481735.08580251999</v>
      </c>
      <c r="H104" s="14">
        <v>100</v>
      </c>
    </row>
    <row r="105" spans="2:8">
      <c r="B105" s="1" t="s">
        <v>1854</v>
      </c>
    </row>
    <row r="106" spans="2:8">
      <c r="B106" s="1" t="s">
        <v>1855</v>
      </c>
    </row>
    <row r="107" spans="2:8">
      <c r="B107" s="1" t="s">
        <v>1856</v>
      </c>
      <c r="C107" s="9" t="s">
        <v>1857</v>
      </c>
    </row>
    <row r="108" spans="2:8" ht="13">
      <c r="B108" s="2" t="s">
        <v>2532</v>
      </c>
    </row>
    <row r="109" spans="2:8" ht="26">
      <c r="B109" s="15" t="s">
        <v>1858</v>
      </c>
      <c r="C109" s="9" t="s">
        <v>1859</v>
      </c>
    </row>
    <row r="110" spans="2:8" ht="13">
      <c r="B110" s="2"/>
    </row>
    <row r="111" spans="2:8" ht="13">
      <c r="B111" s="2" t="s">
        <v>1860</v>
      </c>
      <c r="C111" s="9" t="s">
        <v>1859</v>
      </c>
    </row>
    <row r="112" spans="2:8" ht="13">
      <c r="B112" s="2" t="s">
        <v>1862</v>
      </c>
      <c r="C112" s="9" t="s">
        <v>1863</v>
      </c>
    </row>
    <row r="113" spans="2:3" ht="13">
      <c r="B113" s="2" t="s">
        <v>138</v>
      </c>
      <c r="C113" s="12"/>
    </row>
    <row r="114" spans="2:3" ht="13">
      <c r="B114" s="2" t="s">
        <v>139</v>
      </c>
      <c r="C114" s="12"/>
    </row>
    <row r="115" spans="2:3" ht="13">
      <c r="B115" s="2" t="s">
        <v>140</v>
      </c>
      <c r="C115" s="12"/>
    </row>
    <row r="116" spans="2:3" ht="13">
      <c r="B116" s="2" t="s">
        <v>141</v>
      </c>
      <c r="C116" s="12"/>
    </row>
    <row r="117" spans="2:3" ht="13">
      <c r="B117" s="2" t="s">
        <v>142</v>
      </c>
      <c r="C117" s="12"/>
    </row>
    <row r="118" spans="2:3" ht="13">
      <c r="B118" s="2" t="s">
        <v>143</v>
      </c>
      <c r="C118" s="12"/>
    </row>
    <row r="119" spans="2:3" ht="13">
      <c r="B119" s="2" t="s">
        <v>144</v>
      </c>
      <c r="C119" s="12"/>
    </row>
    <row r="120" spans="2:3" ht="13">
      <c r="B120" s="2" t="s">
        <v>145</v>
      </c>
      <c r="C120" s="12"/>
    </row>
    <row r="121" spans="2:3" ht="13">
      <c r="B121" s="2" t="s">
        <v>146</v>
      </c>
      <c r="C121" s="12"/>
    </row>
    <row r="122" spans="2:3" ht="13">
      <c r="B122" s="2" t="s">
        <v>147</v>
      </c>
      <c r="C122" s="12"/>
    </row>
    <row r="123" spans="2:3" ht="13">
      <c r="B123" s="2" t="s">
        <v>148</v>
      </c>
      <c r="C123" s="12"/>
    </row>
    <row r="124" spans="2:3" ht="13">
      <c r="B124" s="2" t="s">
        <v>149</v>
      </c>
      <c r="C124" s="12"/>
    </row>
    <row r="125" spans="2:3" ht="13">
      <c r="B125" s="2" t="s">
        <v>2533</v>
      </c>
      <c r="C125" s="12"/>
    </row>
    <row r="126" spans="2:3">
      <c r="B126" s="1" t="s">
        <v>2490</v>
      </c>
    </row>
    <row r="128" spans="2:3" ht="14.5">
      <c r="B128" s="16"/>
      <c r="C128" s="17" t="s">
        <v>1874</v>
      </c>
    </row>
    <row r="129" spans="2:5" ht="14.5">
      <c r="B129" s="16" t="s">
        <v>1875</v>
      </c>
      <c r="C129" s="18" t="s">
        <v>1723</v>
      </c>
    </row>
    <row r="130" spans="2:5" ht="14.5">
      <c r="B130" s="16" t="s">
        <v>1876</v>
      </c>
      <c r="C130" s="17"/>
    </row>
    <row r="131" spans="2:5" ht="14.5">
      <c r="B131" s="16"/>
      <c r="C131" s="17"/>
    </row>
    <row r="132" spans="2:5" ht="14.5">
      <c r="B132" s="16" t="s">
        <v>1877</v>
      </c>
      <c r="C132" s="68">
        <v>6.9800000000000001E-2</v>
      </c>
    </row>
    <row r="133" spans="2:5" ht="14.5">
      <c r="B133" s="16"/>
      <c r="C133" s="71"/>
    </row>
    <row r="134" spans="2:5" ht="14.5">
      <c r="B134" s="16" t="s">
        <v>1878</v>
      </c>
      <c r="C134" s="71" t="s">
        <v>2534</v>
      </c>
    </row>
    <row r="135" spans="2:5" ht="14.5">
      <c r="B135" s="16" t="s">
        <v>1879</v>
      </c>
      <c r="C135" s="71" t="s">
        <v>2535</v>
      </c>
    </row>
    <row r="136" spans="2:5" ht="14.5">
      <c r="B136" s="16"/>
      <c r="C136" s="17"/>
    </row>
    <row r="137" spans="2:5" ht="14.5">
      <c r="B137" s="16" t="s">
        <v>1880</v>
      </c>
      <c r="C137" s="17" t="s">
        <v>1857</v>
      </c>
    </row>
    <row r="138" spans="2:5" ht="14.5">
      <c r="B138" s="209" t="s">
        <v>1881</v>
      </c>
      <c r="C138" s="209"/>
    </row>
    <row r="140" spans="2:5" ht="14.5">
      <c r="B140" s="219" t="s">
        <v>2536</v>
      </c>
      <c r="C140" s="219"/>
      <c r="D140" s="219"/>
      <c r="E140" s="219"/>
    </row>
    <row r="142" spans="2:5" ht="14.5">
      <c r="B142" s="16" t="s">
        <v>1882</v>
      </c>
      <c r="C142" s="17"/>
      <c r="D142" s="16"/>
    </row>
    <row r="143" spans="2:5" ht="29">
      <c r="B143" s="19" t="s">
        <v>1883</v>
      </c>
      <c r="C143" s="18" t="s">
        <v>1884</v>
      </c>
      <c r="D143" s="19" t="s">
        <v>1885</v>
      </c>
    </row>
    <row r="144" spans="2:5" ht="14.5">
      <c r="B144" s="16" t="s">
        <v>1859</v>
      </c>
      <c r="C144" s="17" t="s">
        <v>1859</v>
      </c>
      <c r="D144" s="16" t="s">
        <v>1859</v>
      </c>
    </row>
    <row r="146" spans="2:7" ht="13">
      <c r="B146" s="20" t="s">
        <v>1886</v>
      </c>
      <c r="C146" s="21">
        <v>45777</v>
      </c>
      <c r="D146" s="22"/>
      <c r="E146" s="22"/>
      <c r="F146" s="23"/>
    </row>
    <row r="147" spans="2:7" ht="13">
      <c r="B147" s="20" t="s">
        <v>1887</v>
      </c>
      <c r="C147" s="24" t="s">
        <v>1888</v>
      </c>
      <c r="D147" s="20" t="s">
        <v>1889</v>
      </c>
      <c r="E147" s="20" t="s">
        <v>1890</v>
      </c>
      <c r="F147" s="25" t="s">
        <v>1891</v>
      </c>
      <c r="G147" s="14"/>
    </row>
    <row r="148" spans="2:7">
      <c r="B148" s="22" t="s">
        <v>1859</v>
      </c>
      <c r="C148" s="26" t="s">
        <v>1859</v>
      </c>
      <c r="D148" s="22" t="s">
        <v>1859</v>
      </c>
      <c r="E148" s="22" t="s">
        <v>1859</v>
      </c>
      <c r="F148" s="27" t="s">
        <v>1859</v>
      </c>
    </row>
    <row r="151" spans="2:7" ht="13">
      <c r="B151" s="2" t="s">
        <v>1892</v>
      </c>
    </row>
    <row r="152" spans="2:7" ht="13">
      <c r="B152" s="2"/>
    </row>
    <row r="153" spans="2:7" ht="13">
      <c r="B153" s="2" t="s">
        <v>1893</v>
      </c>
    </row>
    <row r="154" spans="2:7" ht="13">
      <c r="B154" s="20" t="s">
        <v>1894</v>
      </c>
      <c r="C154" s="24" t="s">
        <v>1895</v>
      </c>
      <c r="D154" s="2"/>
    </row>
    <row r="155" spans="2:7">
      <c r="B155" s="22" t="s">
        <v>1859</v>
      </c>
      <c r="C155" s="26" t="s">
        <v>1859</v>
      </c>
    </row>
    <row r="157" spans="2:7" ht="13">
      <c r="B157" s="20" t="s">
        <v>1896</v>
      </c>
      <c r="C157" s="24" t="s">
        <v>1895</v>
      </c>
    </row>
    <row r="158" spans="2:7">
      <c r="B158" s="22" t="s">
        <v>1859</v>
      </c>
      <c r="C158" s="26" t="s">
        <v>1859</v>
      </c>
    </row>
    <row r="160" spans="2:7" ht="13">
      <c r="B160" s="20" t="s">
        <v>1897</v>
      </c>
      <c r="C160" s="24" t="s">
        <v>1898</v>
      </c>
    </row>
    <row r="161" spans="2:7">
      <c r="B161" s="22" t="s">
        <v>1859</v>
      </c>
      <c r="C161" s="26" t="s">
        <v>1859</v>
      </c>
    </row>
    <row r="163" spans="2:7" ht="13">
      <c r="B163" s="20" t="s">
        <v>1899</v>
      </c>
      <c r="C163" s="24" t="s">
        <v>1898</v>
      </c>
    </row>
    <row r="164" spans="2:7">
      <c r="B164" s="22" t="s">
        <v>1859</v>
      </c>
      <c r="C164" s="26" t="s">
        <v>1859</v>
      </c>
    </row>
    <row r="166" spans="2:7" ht="13">
      <c r="B166" s="20" t="s">
        <v>1900</v>
      </c>
      <c r="C166" s="24" t="s">
        <v>1859</v>
      </c>
    </row>
    <row r="168" spans="2:7" ht="13">
      <c r="B168" s="20" t="s">
        <v>1901</v>
      </c>
      <c r="C168" s="21">
        <v>45777</v>
      </c>
      <c r="D168" s="22"/>
      <c r="E168" s="22"/>
      <c r="F168" s="23"/>
    </row>
    <row r="169" spans="2:7" ht="13">
      <c r="B169" s="20" t="s">
        <v>1887</v>
      </c>
      <c r="C169" s="24" t="s">
        <v>1888</v>
      </c>
      <c r="D169" s="20" t="s">
        <v>1889</v>
      </c>
      <c r="E169" s="20" t="s">
        <v>1890</v>
      </c>
      <c r="F169" s="25" t="s">
        <v>1891</v>
      </c>
      <c r="G169" s="14"/>
    </row>
    <row r="170" spans="2:7">
      <c r="B170" s="22" t="s">
        <v>1859</v>
      </c>
      <c r="C170" s="26" t="s">
        <v>1859</v>
      </c>
      <c r="D170" s="22" t="s">
        <v>1859</v>
      </c>
      <c r="E170" s="22" t="s">
        <v>1859</v>
      </c>
      <c r="F170" s="27" t="s">
        <v>1859</v>
      </c>
    </row>
    <row r="171" spans="2:7" ht="13">
      <c r="B171" s="2" t="s">
        <v>1892</v>
      </c>
    </row>
    <row r="172" spans="2:7" ht="13">
      <c r="B172" s="2"/>
    </row>
    <row r="173" spans="2:7" ht="13">
      <c r="B173" s="2" t="s">
        <v>1893</v>
      </c>
    </row>
    <row r="174" spans="2:7" ht="13">
      <c r="B174" s="20" t="s">
        <v>1894</v>
      </c>
      <c r="C174" s="24" t="s">
        <v>1895</v>
      </c>
      <c r="D174" s="2"/>
    </row>
    <row r="175" spans="2:7">
      <c r="B175" s="22" t="s">
        <v>1859</v>
      </c>
      <c r="C175" s="26" t="s">
        <v>1859</v>
      </c>
    </row>
    <row r="177" spans="2:6" ht="13">
      <c r="B177" s="20" t="s">
        <v>1896</v>
      </c>
      <c r="C177" s="24" t="s">
        <v>1895</v>
      </c>
    </row>
    <row r="178" spans="2:6">
      <c r="B178" s="22" t="s">
        <v>1859</v>
      </c>
      <c r="C178" s="26" t="s">
        <v>1859</v>
      </c>
    </row>
    <row r="180" spans="2:6" ht="13">
      <c r="B180" s="20" t="s">
        <v>1897</v>
      </c>
      <c r="C180" s="24" t="s">
        <v>1898</v>
      </c>
    </row>
    <row r="181" spans="2:6">
      <c r="B181" s="22" t="s">
        <v>1859</v>
      </c>
      <c r="C181" s="26" t="s">
        <v>1859</v>
      </c>
    </row>
    <row r="183" spans="2:6" ht="13">
      <c r="B183" s="20" t="s">
        <v>1899</v>
      </c>
      <c r="C183" s="24" t="s">
        <v>1898</v>
      </c>
    </row>
    <row r="184" spans="2:6">
      <c r="B184" s="22" t="s">
        <v>1859</v>
      </c>
      <c r="C184" s="26" t="s">
        <v>1859</v>
      </c>
    </row>
    <row r="186" spans="2:6" ht="13">
      <c r="B186" s="20" t="s">
        <v>1900</v>
      </c>
      <c r="C186" s="24" t="s">
        <v>1859</v>
      </c>
    </row>
    <row r="189" spans="2:6" ht="13">
      <c r="B189" s="2" t="s">
        <v>1902</v>
      </c>
    </row>
    <row r="191" spans="2:6" ht="13">
      <c r="B191" s="20" t="s">
        <v>1887</v>
      </c>
      <c r="C191" s="24" t="s">
        <v>1903</v>
      </c>
      <c r="D191" s="20" t="s">
        <v>1904</v>
      </c>
      <c r="E191" s="20" t="s">
        <v>1905</v>
      </c>
      <c r="F191" s="14"/>
    </row>
    <row r="192" spans="2:6">
      <c r="B192" s="22" t="s">
        <v>1859</v>
      </c>
      <c r="C192" s="26" t="s">
        <v>1859</v>
      </c>
      <c r="D192" s="22" t="s">
        <v>1859</v>
      </c>
      <c r="E192" s="22" t="s">
        <v>1859</v>
      </c>
    </row>
    <row r="195" spans="2:80" ht="13">
      <c r="B195" s="2" t="s">
        <v>1906</v>
      </c>
      <c r="C195" s="12" t="s">
        <v>1859</v>
      </c>
      <c r="D195" s="2"/>
      <c r="E195" s="2"/>
      <c r="F195" s="14"/>
      <c r="G195" s="14"/>
      <c r="H195" s="14"/>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row>
    <row r="197" spans="2:80" ht="13">
      <c r="B197" s="2" t="s">
        <v>1907</v>
      </c>
    </row>
    <row r="199" spans="2:80" ht="13">
      <c r="B199" s="20" t="s">
        <v>1908</v>
      </c>
      <c r="C199" s="24" t="s">
        <v>1895</v>
      </c>
      <c r="D199" s="2"/>
    </row>
    <row r="200" spans="2:80">
      <c r="B200" s="22" t="s">
        <v>1859</v>
      </c>
      <c r="C200" s="26" t="s">
        <v>1859</v>
      </c>
    </row>
    <row r="203" spans="2:80" ht="13">
      <c r="B203" s="20" t="s">
        <v>1909</v>
      </c>
      <c r="C203" s="24" t="s">
        <v>1910</v>
      </c>
      <c r="D203" s="2"/>
    </row>
    <row r="204" spans="2:80">
      <c r="B204" s="22" t="s">
        <v>1859</v>
      </c>
      <c r="C204" s="26" t="s">
        <v>1859</v>
      </c>
    </row>
    <row r="207" spans="2:80" ht="13">
      <c r="B207" s="2" t="s">
        <v>1911</v>
      </c>
    </row>
    <row r="210" spans="2:80" ht="13">
      <c r="B210" s="2" t="s">
        <v>1912</v>
      </c>
    </row>
    <row r="212" spans="2:80" ht="13">
      <c r="B212" s="20" t="s">
        <v>1887</v>
      </c>
      <c r="C212" s="24" t="s">
        <v>1913</v>
      </c>
      <c r="D212" s="20" t="s">
        <v>1903</v>
      </c>
      <c r="E212" s="20" t="s">
        <v>1904</v>
      </c>
      <c r="F212" s="25" t="s">
        <v>1905</v>
      </c>
      <c r="G212" s="14"/>
    </row>
    <row r="213" spans="2:80">
      <c r="B213" s="22" t="s">
        <v>1859</v>
      </c>
      <c r="C213" s="26" t="s">
        <v>1859</v>
      </c>
      <c r="D213" s="22" t="s">
        <v>1859</v>
      </c>
      <c r="E213" s="22" t="s">
        <v>1859</v>
      </c>
      <c r="F213" s="27" t="s">
        <v>1859</v>
      </c>
    </row>
    <row r="216" spans="2:80" ht="13">
      <c r="B216" s="2" t="s">
        <v>1906</v>
      </c>
      <c r="C216" s="12" t="s">
        <v>1859</v>
      </c>
      <c r="D216" s="2"/>
      <c r="E216" s="2"/>
      <c r="F216" s="14"/>
      <c r="G216" s="14"/>
      <c r="H216" s="14"/>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row>
    <row r="218" spans="2:80" ht="13">
      <c r="B218" s="2" t="s">
        <v>1907</v>
      </c>
    </row>
    <row r="220" spans="2:80" ht="13">
      <c r="B220" s="20" t="s">
        <v>1908</v>
      </c>
      <c r="C220" s="24" t="s">
        <v>1895</v>
      </c>
      <c r="D220" s="2"/>
    </row>
    <row r="221" spans="2:80">
      <c r="B221" s="22" t="s">
        <v>1859</v>
      </c>
      <c r="C221" s="26" t="s">
        <v>1859</v>
      </c>
    </row>
    <row r="224" spans="2:80" ht="13">
      <c r="B224" s="20" t="s">
        <v>1909</v>
      </c>
      <c r="C224" s="24" t="s">
        <v>1910</v>
      </c>
      <c r="D224" s="2"/>
    </row>
    <row r="225" spans="2:7">
      <c r="B225" s="22" t="s">
        <v>1859</v>
      </c>
      <c r="C225" s="26" t="s">
        <v>1859</v>
      </c>
    </row>
    <row r="228" spans="2:7" ht="13">
      <c r="B228" s="2" t="s">
        <v>1911</v>
      </c>
    </row>
    <row r="231" spans="2:7" ht="13">
      <c r="B231" s="2" t="s">
        <v>1914</v>
      </c>
    </row>
    <row r="232" spans="2:7" ht="13">
      <c r="B232" s="20" t="s">
        <v>1887</v>
      </c>
      <c r="C232" s="24" t="s">
        <v>1915</v>
      </c>
      <c r="D232" s="20" t="s">
        <v>1916</v>
      </c>
      <c r="E232" s="20" t="s">
        <v>1917</v>
      </c>
      <c r="F232" s="25" t="s">
        <v>1918</v>
      </c>
      <c r="G232" s="14"/>
    </row>
    <row r="233" spans="2:7" ht="13">
      <c r="B233" s="72" t="s">
        <v>2537</v>
      </c>
      <c r="C233" s="73" t="s">
        <v>2538</v>
      </c>
      <c r="D233" s="73" t="s">
        <v>2539</v>
      </c>
      <c r="E233" s="74">
        <v>45842</v>
      </c>
      <c r="F233" s="73">
        <v>5000</v>
      </c>
      <c r="G233" s="14"/>
    </row>
    <row r="234" spans="2:7" ht="13">
      <c r="B234" s="72" t="s">
        <v>2537</v>
      </c>
      <c r="C234" s="73" t="s">
        <v>2540</v>
      </c>
      <c r="D234" s="73" t="s">
        <v>2541</v>
      </c>
      <c r="E234" s="74">
        <v>45842</v>
      </c>
      <c r="F234" s="73">
        <v>-5000</v>
      </c>
      <c r="G234" s="14"/>
    </row>
    <row r="235" spans="2:7" ht="13">
      <c r="B235" s="72" t="s">
        <v>2542</v>
      </c>
      <c r="C235" s="73" t="s">
        <v>2538</v>
      </c>
      <c r="D235" s="73" t="s">
        <v>2539</v>
      </c>
      <c r="E235" s="74">
        <v>46105</v>
      </c>
      <c r="F235" s="73">
        <v>10000</v>
      </c>
      <c r="G235" s="14"/>
    </row>
    <row r="236" spans="2:7">
      <c r="B236" s="72" t="s">
        <v>2542</v>
      </c>
      <c r="C236" s="73" t="s">
        <v>2540</v>
      </c>
      <c r="D236" s="73" t="s">
        <v>2541</v>
      </c>
      <c r="E236" s="74">
        <v>46105</v>
      </c>
      <c r="F236" s="73">
        <v>-10000</v>
      </c>
    </row>
    <row r="237" spans="2:7">
      <c r="B237" s="1" t="s">
        <v>1919</v>
      </c>
    </row>
  </sheetData>
  <mergeCells count="10">
    <mergeCell ref="B138:C138"/>
    <mergeCell ref="B140:E140"/>
    <mergeCell ref="B1:E1"/>
    <mergeCell ref="C3:C7"/>
    <mergeCell ref="D3:D7"/>
    <mergeCell ref="B10:E10"/>
    <mergeCell ref="B11:E11"/>
    <mergeCell ref="C12:C13"/>
    <mergeCell ref="D12:D13"/>
    <mergeCell ref="E12:E13"/>
  </mergeCells>
  <hyperlinks>
    <hyperlink ref="A1" location="Index!A1" display="Index" xr:uid="{601310B6-84FA-4FA8-B931-B79F733B0207}"/>
  </hyperlinks>
  <pageMargins left="0.75" right="0.75" top="1" bottom="1" header="0.5" footer="0.5"/>
  <headerFooter alignWithMargins="0"/>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70839-F1BE-4E3A-963A-C4E2B95BF3A3}">
  <dimension ref="A1:CB279"/>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16384" width="9.1796875" style="1"/>
  </cols>
  <sheetData>
    <row r="1" spans="1:5" ht="14.5">
      <c r="A1" s="3" t="s">
        <v>1693</v>
      </c>
      <c r="B1" s="226" t="s">
        <v>2543</v>
      </c>
      <c r="C1" s="226"/>
      <c r="D1" s="226"/>
      <c r="E1" s="226"/>
    </row>
    <row r="3" spans="1:5" ht="14.5">
      <c r="B3" s="5" t="s">
        <v>150</v>
      </c>
      <c r="C3" s="220"/>
      <c r="D3" s="213"/>
      <c r="E3" s="28"/>
    </row>
    <row r="4" spans="1:5" ht="58">
      <c r="B4" s="7" t="s">
        <v>151</v>
      </c>
      <c r="C4" s="220"/>
      <c r="D4" s="213"/>
      <c r="E4" s="28"/>
    </row>
    <row r="5" spans="1:5" ht="14.5">
      <c r="B5" s="7" t="s">
        <v>1829</v>
      </c>
      <c r="C5" s="220"/>
      <c r="D5" s="213"/>
      <c r="E5" s="28"/>
    </row>
    <row r="6" spans="1:5" ht="14.5">
      <c r="B6" s="7" t="s">
        <v>152</v>
      </c>
      <c r="C6" s="220"/>
      <c r="D6" s="213"/>
      <c r="E6" s="28"/>
    </row>
    <row r="7" spans="1:5" ht="14.5">
      <c r="B7" s="7" t="s">
        <v>153</v>
      </c>
      <c r="C7" s="220"/>
      <c r="D7" s="213"/>
      <c r="E7" s="28"/>
    </row>
    <row r="8" spans="1:5" ht="14.5">
      <c r="B8" s="16" t="s">
        <v>1832</v>
      </c>
      <c r="C8" s="30" t="s">
        <v>1833</v>
      </c>
      <c r="D8" s="30" t="s">
        <v>1834</v>
      </c>
      <c r="E8" s="28"/>
    </row>
    <row r="9" spans="1:5" ht="14.5">
      <c r="B9" s="28"/>
      <c r="C9" s="55"/>
      <c r="D9" s="55"/>
      <c r="E9" s="28"/>
    </row>
    <row r="10" spans="1:5" ht="14.5">
      <c r="B10" s="223"/>
      <c r="C10" s="223"/>
      <c r="D10" s="223"/>
      <c r="E10" s="223"/>
    </row>
    <row r="11" spans="1:5" ht="14.5">
      <c r="B11" s="221" t="s">
        <v>1935</v>
      </c>
      <c r="C11" s="221"/>
      <c r="D11" s="221"/>
      <c r="E11" s="221"/>
    </row>
    <row r="12" spans="1:5" ht="14.5">
      <c r="B12" s="32" t="s">
        <v>1936</v>
      </c>
      <c r="C12" s="222" t="s">
        <v>1937</v>
      </c>
      <c r="D12" s="221" t="s">
        <v>1938</v>
      </c>
      <c r="E12" s="221" t="s">
        <v>1939</v>
      </c>
    </row>
    <row r="13" spans="1:5" ht="14.5">
      <c r="B13" s="32" t="s">
        <v>1940</v>
      </c>
      <c r="C13" s="222"/>
      <c r="D13" s="221"/>
      <c r="E13" s="221"/>
    </row>
    <row r="14" spans="1:5" ht="14.5">
      <c r="B14" s="5" t="s">
        <v>1941</v>
      </c>
      <c r="C14" s="34"/>
      <c r="D14" s="36"/>
      <c r="E14" s="36"/>
    </row>
    <row r="15" spans="1:5" ht="14.5">
      <c r="B15" s="5" t="s">
        <v>1943</v>
      </c>
      <c r="C15" s="34"/>
      <c r="D15" s="36" t="s">
        <v>154</v>
      </c>
      <c r="E15" s="36"/>
    </row>
    <row r="16" spans="1:5" ht="14.5">
      <c r="B16" s="5" t="s">
        <v>1944</v>
      </c>
      <c r="C16" s="34"/>
      <c r="D16" s="36"/>
      <c r="E16" s="36"/>
    </row>
    <row r="17" spans="2:8" ht="14.5">
      <c r="B17" s="37" t="s">
        <v>1945</v>
      </c>
      <c r="C17" s="33"/>
      <c r="D17" s="32"/>
      <c r="E17" s="32"/>
    </row>
    <row r="18" spans="2:8" ht="14.5">
      <c r="B18" s="28"/>
      <c r="C18" s="38"/>
      <c r="D18" s="28"/>
      <c r="E18" s="28"/>
    </row>
    <row r="20" spans="2:8">
      <c r="B20" s="1" t="s">
        <v>1847</v>
      </c>
    </row>
    <row r="22" spans="2:8" ht="13">
      <c r="B22" s="10" t="s">
        <v>1835</v>
      </c>
      <c r="C22" s="11" t="s">
        <v>1836</v>
      </c>
      <c r="D22" s="10" t="s">
        <v>1946</v>
      </c>
      <c r="E22" s="10" t="s">
        <v>1838</v>
      </c>
      <c r="F22" s="13" t="s">
        <v>1848</v>
      </c>
      <c r="G22" s="13" t="s">
        <v>1849</v>
      </c>
      <c r="H22" s="13" t="s">
        <v>1850</v>
      </c>
    </row>
    <row r="23" spans="2:8" ht="13">
      <c r="B23" s="2" t="s">
        <v>1947</v>
      </c>
    </row>
    <row r="24" spans="2:8" ht="13">
      <c r="B24" s="2" t="s">
        <v>1840</v>
      </c>
    </row>
    <row r="25" spans="2:8" ht="13">
      <c r="B25" s="2" t="s">
        <v>1948</v>
      </c>
    </row>
    <row r="26" spans="2:8">
      <c r="B26" s="1" t="s">
        <v>155</v>
      </c>
      <c r="C26" s="9">
        <v>6.32</v>
      </c>
      <c r="D26" s="1" t="s">
        <v>1950</v>
      </c>
      <c r="E26" s="1" t="s">
        <v>156</v>
      </c>
      <c r="F26" s="4">
        <v>9500000</v>
      </c>
      <c r="G26" s="4">
        <v>9742.93</v>
      </c>
      <c r="H26" s="4">
        <v>3.34</v>
      </c>
    </row>
    <row r="27" spans="2:8">
      <c r="B27" s="1" t="s">
        <v>157</v>
      </c>
      <c r="C27" s="9">
        <v>6.32</v>
      </c>
      <c r="D27" s="1" t="s">
        <v>1950</v>
      </c>
      <c r="E27" s="1" t="s">
        <v>158</v>
      </c>
      <c r="F27" s="4">
        <v>4200000</v>
      </c>
      <c r="G27" s="4">
        <v>4225.8100000000004</v>
      </c>
      <c r="H27" s="4">
        <v>1.45</v>
      </c>
    </row>
    <row r="28" spans="2:8">
      <c r="B28" s="1" t="s">
        <v>159</v>
      </c>
      <c r="C28" s="9">
        <v>6.57</v>
      </c>
      <c r="D28" s="1" t="s">
        <v>1950</v>
      </c>
      <c r="E28" s="1" t="s">
        <v>160</v>
      </c>
      <c r="F28" s="4">
        <v>2500000</v>
      </c>
      <c r="G28" s="4">
        <v>2545.7600000000002</v>
      </c>
      <c r="H28" s="4">
        <v>0.87</v>
      </c>
    </row>
    <row r="29" spans="2:8">
      <c r="B29" s="1" t="s">
        <v>161</v>
      </c>
      <c r="C29" s="9">
        <v>6.31</v>
      </c>
      <c r="D29" s="1" t="s">
        <v>1950</v>
      </c>
      <c r="E29" s="1" t="s">
        <v>162</v>
      </c>
      <c r="F29" s="4">
        <v>2436700</v>
      </c>
      <c r="G29" s="4">
        <v>2483.5500000000002</v>
      </c>
      <c r="H29" s="4">
        <v>0.85</v>
      </c>
    </row>
    <row r="30" spans="2:8">
      <c r="B30" s="1" t="s">
        <v>163</v>
      </c>
      <c r="C30" s="9">
        <v>6.34</v>
      </c>
      <c r="D30" s="1" t="s">
        <v>1950</v>
      </c>
      <c r="E30" s="1" t="s">
        <v>164</v>
      </c>
      <c r="F30" s="4">
        <v>2000000</v>
      </c>
      <c r="G30" s="4">
        <v>2071.14</v>
      </c>
      <c r="H30" s="4">
        <v>0.71</v>
      </c>
    </row>
    <row r="31" spans="2:8">
      <c r="B31" s="1" t="s">
        <v>165</v>
      </c>
      <c r="C31" s="9">
        <v>6.25</v>
      </c>
      <c r="D31" s="1" t="s">
        <v>1950</v>
      </c>
      <c r="E31" s="1" t="s">
        <v>166</v>
      </c>
      <c r="F31" s="4">
        <v>2000000</v>
      </c>
      <c r="G31" s="4">
        <v>2018.25</v>
      </c>
      <c r="H31" s="4">
        <v>0.69</v>
      </c>
    </row>
    <row r="32" spans="2:8">
      <c r="B32" s="1" t="s">
        <v>167</v>
      </c>
      <c r="C32" s="9">
        <v>6.35</v>
      </c>
      <c r="D32" s="1" t="s">
        <v>1950</v>
      </c>
      <c r="E32" s="1" t="s">
        <v>168</v>
      </c>
      <c r="F32" s="4">
        <v>1500000</v>
      </c>
      <c r="G32" s="4">
        <v>1590.36</v>
      </c>
      <c r="H32" s="4">
        <v>0.54</v>
      </c>
    </row>
    <row r="33" spans="2:8">
      <c r="B33" s="1" t="s">
        <v>169</v>
      </c>
      <c r="C33" s="9">
        <v>6.29</v>
      </c>
      <c r="D33" s="1" t="s">
        <v>1950</v>
      </c>
      <c r="E33" s="1" t="s">
        <v>170</v>
      </c>
      <c r="F33" s="4">
        <v>1500000</v>
      </c>
      <c r="G33" s="4">
        <v>1552.28</v>
      </c>
      <c r="H33" s="4">
        <v>0.53</v>
      </c>
    </row>
    <row r="34" spans="2:8">
      <c r="B34" s="1" t="s">
        <v>171</v>
      </c>
      <c r="C34" s="9">
        <v>6.32</v>
      </c>
      <c r="D34" s="1" t="s">
        <v>1950</v>
      </c>
      <c r="E34" s="1" t="s">
        <v>172</v>
      </c>
      <c r="F34" s="4">
        <v>1000000</v>
      </c>
      <c r="G34" s="4">
        <v>1068.71</v>
      </c>
      <c r="H34" s="4">
        <v>0.37</v>
      </c>
    </row>
    <row r="35" spans="2:8">
      <c r="B35" s="1" t="s">
        <v>173</v>
      </c>
      <c r="C35" s="9">
        <v>6.22</v>
      </c>
      <c r="D35" s="1" t="s">
        <v>1950</v>
      </c>
      <c r="E35" s="1" t="s">
        <v>174</v>
      </c>
      <c r="F35" s="4">
        <v>1000000</v>
      </c>
      <c r="G35" s="4">
        <v>1009.79</v>
      </c>
      <c r="H35" s="4">
        <v>0.35</v>
      </c>
    </row>
    <row r="36" spans="2:8">
      <c r="B36" s="1" t="s">
        <v>175</v>
      </c>
      <c r="C36" s="9">
        <v>6.27</v>
      </c>
      <c r="D36" s="1" t="s">
        <v>1950</v>
      </c>
      <c r="E36" s="1" t="s">
        <v>176</v>
      </c>
      <c r="F36" s="4">
        <v>1000000</v>
      </c>
      <c r="G36" s="4">
        <v>1009.1</v>
      </c>
      <c r="H36" s="4">
        <v>0.35</v>
      </c>
    </row>
    <row r="37" spans="2:8">
      <c r="B37" s="1" t="s">
        <v>855</v>
      </c>
      <c r="C37" s="9">
        <v>6.34</v>
      </c>
      <c r="D37" s="1" t="s">
        <v>1950</v>
      </c>
      <c r="E37" s="1" t="s">
        <v>856</v>
      </c>
      <c r="F37" s="4">
        <v>500000</v>
      </c>
      <c r="G37" s="4">
        <v>534.4</v>
      </c>
      <c r="H37" s="4">
        <v>0.18</v>
      </c>
    </row>
    <row r="38" spans="2:8">
      <c r="B38" s="1" t="s">
        <v>177</v>
      </c>
      <c r="C38" s="9">
        <v>6.34</v>
      </c>
      <c r="D38" s="1" t="s">
        <v>1950</v>
      </c>
      <c r="E38" s="1" t="s">
        <v>178</v>
      </c>
      <c r="F38" s="4">
        <v>500000</v>
      </c>
      <c r="G38" s="4">
        <v>529.29999999999995</v>
      </c>
      <c r="H38" s="4">
        <v>0.18</v>
      </c>
    </row>
    <row r="39" spans="2:8">
      <c r="B39" s="1" t="s">
        <v>179</v>
      </c>
      <c r="C39" s="9">
        <v>6.33</v>
      </c>
      <c r="D39" s="1" t="s">
        <v>1950</v>
      </c>
      <c r="E39" s="1" t="s">
        <v>180</v>
      </c>
      <c r="F39" s="4">
        <v>500000</v>
      </c>
      <c r="G39" s="4">
        <v>528.16</v>
      </c>
      <c r="H39" s="4">
        <v>0.18</v>
      </c>
    </row>
    <row r="40" spans="2:8">
      <c r="B40" s="1" t="s">
        <v>181</v>
      </c>
      <c r="C40" s="9">
        <v>6.23</v>
      </c>
      <c r="D40" s="1" t="s">
        <v>1950</v>
      </c>
      <c r="E40" s="1" t="s">
        <v>182</v>
      </c>
      <c r="F40" s="4">
        <v>500000</v>
      </c>
      <c r="G40" s="4">
        <v>506.44</v>
      </c>
      <c r="H40" s="4">
        <v>0.17</v>
      </c>
    </row>
    <row r="41" spans="2:8">
      <c r="B41" s="1" t="s">
        <v>183</v>
      </c>
      <c r="C41" s="9">
        <v>6.25</v>
      </c>
      <c r="D41" s="1" t="s">
        <v>1950</v>
      </c>
      <c r="E41" s="1" t="s">
        <v>184</v>
      </c>
      <c r="F41" s="4">
        <v>500000</v>
      </c>
      <c r="G41" s="4">
        <v>504.47</v>
      </c>
      <c r="H41" s="4">
        <v>0.17</v>
      </c>
    </row>
    <row r="42" spans="2:8">
      <c r="B42" s="1" t="s">
        <v>185</v>
      </c>
      <c r="C42" s="9">
        <v>6.33</v>
      </c>
      <c r="D42" s="1" t="s">
        <v>1950</v>
      </c>
      <c r="E42" s="1" t="s">
        <v>186</v>
      </c>
      <c r="F42" s="4">
        <v>400000</v>
      </c>
      <c r="G42" s="4">
        <v>422.46</v>
      </c>
      <c r="H42" s="4">
        <v>0.14000000000000001</v>
      </c>
    </row>
    <row r="43" spans="2:8">
      <c r="B43" s="1" t="s">
        <v>187</v>
      </c>
      <c r="C43" s="9">
        <v>6.32</v>
      </c>
      <c r="D43" s="1" t="s">
        <v>1950</v>
      </c>
      <c r="E43" s="1" t="s">
        <v>188</v>
      </c>
      <c r="F43" s="4">
        <v>350000</v>
      </c>
      <c r="G43" s="4">
        <v>367.33</v>
      </c>
      <c r="H43" s="4">
        <v>0.13</v>
      </c>
    </row>
    <row r="44" spans="2:8">
      <c r="B44" s="1" t="s">
        <v>189</v>
      </c>
      <c r="C44" s="9">
        <v>6.34</v>
      </c>
      <c r="D44" s="1" t="s">
        <v>1950</v>
      </c>
      <c r="E44" s="1" t="s">
        <v>190</v>
      </c>
      <c r="F44" s="4">
        <v>150000</v>
      </c>
      <c r="G44" s="4">
        <v>160.71</v>
      </c>
      <c r="H44" s="4">
        <v>0.06</v>
      </c>
    </row>
    <row r="45" spans="2:8">
      <c r="B45" s="1" t="s">
        <v>191</v>
      </c>
      <c r="C45" s="9">
        <v>6.34</v>
      </c>
      <c r="D45" s="1" t="s">
        <v>1950</v>
      </c>
      <c r="E45" s="1" t="s">
        <v>192</v>
      </c>
      <c r="F45" s="4">
        <v>150000</v>
      </c>
      <c r="G45" s="4">
        <v>160.30000000000001</v>
      </c>
      <c r="H45" s="4">
        <v>0.05</v>
      </c>
    </row>
    <row r="46" spans="2:8" ht="13">
      <c r="B46" s="2" t="s">
        <v>1953</v>
      </c>
      <c r="C46" s="12"/>
      <c r="D46" s="2"/>
      <c r="E46" s="2"/>
      <c r="F46" s="14"/>
      <c r="G46" s="14">
        <f>SUM(G22:G45)</f>
        <v>33031.25</v>
      </c>
      <c r="H46" s="14">
        <f>SUM(H22:H45)</f>
        <v>11.309999999999999</v>
      </c>
    </row>
    <row r="47" spans="2:8" ht="13">
      <c r="B47" s="2" t="s">
        <v>2318</v>
      </c>
    </row>
    <row r="48" spans="2:8">
      <c r="B48" s="1" t="s">
        <v>2544</v>
      </c>
      <c r="C48" s="9">
        <v>6.9</v>
      </c>
      <c r="D48" s="1" t="s">
        <v>2319</v>
      </c>
      <c r="E48" s="1" t="s">
        <v>193</v>
      </c>
      <c r="F48" s="4">
        <v>10000</v>
      </c>
      <c r="G48" s="4">
        <v>10150.200000000001</v>
      </c>
      <c r="H48" s="4">
        <v>3.47</v>
      </c>
    </row>
    <row r="49" spans="2:8">
      <c r="B49" s="1" t="s">
        <v>946</v>
      </c>
      <c r="C49" s="9">
        <v>6.89</v>
      </c>
      <c r="D49" s="1" t="s">
        <v>2319</v>
      </c>
      <c r="E49" s="1" t="s">
        <v>947</v>
      </c>
      <c r="F49" s="4">
        <v>1000</v>
      </c>
      <c r="G49" s="4">
        <v>10027.33</v>
      </c>
      <c r="H49" s="4">
        <v>3.43</v>
      </c>
    </row>
    <row r="50" spans="2:8">
      <c r="B50" s="1" t="s">
        <v>2545</v>
      </c>
      <c r="C50" s="9">
        <v>7.3</v>
      </c>
      <c r="D50" s="1" t="s">
        <v>2319</v>
      </c>
      <c r="E50" s="1" t="s">
        <v>194</v>
      </c>
      <c r="F50" s="4">
        <v>7500</v>
      </c>
      <c r="G50" s="4">
        <v>7537.99</v>
      </c>
      <c r="H50" s="4">
        <v>2.58</v>
      </c>
    </row>
    <row r="51" spans="2:8">
      <c r="B51" s="1" t="s">
        <v>2546</v>
      </c>
      <c r="C51" s="9">
        <v>6.92</v>
      </c>
      <c r="D51" s="1" t="s">
        <v>2319</v>
      </c>
      <c r="E51" s="1" t="s">
        <v>195</v>
      </c>
      <c r="F51" s="4">
        <v>750</v>
      </c>
      <c r="G51" s="4">
        <v>7424.63</v>
      </c>
      <c r="H51" s="4">
        <v>2.54</v>
      </c>
    </row>
    <row r="52" spans="2:8">
      <c r="B52" s="1" t="s">
        <v>2547</v>
      </c>
      <c r="C52" s="9">
        <v>6.86</v>
      </c>
      <c r="D52" s="1" t="s">
        <v>2319</v>
      </c>
      <c r="E52" s="1" t="s">
        <v>196</v>
      </c>
      <c r="F52" s="4">
        <v>5000</v>
      </c>
      <c r="G52" s="4">
        <v>5056.5</v>
      </c>
      <c r="H52" s="4">
        <v>1.73</v>
      </c>
    </row>
    <row r="53" spans="2:8">
      <c r="B53" s="1" t="s">
        <v>2548</v>
      </c>
      <c r="C53" s="9">
        <v>7.23</v>
      </c>
      <c r="D53" s="1" t="s">
        <v>2319</v>
      </c>
      <c r="E53" s="1" t="s">
        <v>197</v>
      </c>
      <c r="F53" s="4">
        <v>5000</v>
      </c>
      <c r="G53" s="4">
        <v>5039.24</v>
      </c>
      <c r="H53" s="4">
        <v>1.73</v>
      </c>
    </row>
    <row r="54" spans="2:8">
      <c r="B54" s="1" t="s">
        <v>2549</v>
      </c>
      <c r="C54" s="9">
        <v>6.98</v>
      </c>
      <c r="D54" s="1" t="s">
        <v>2319</v>
      </c>
      <c r="E54" s="1" t="s">
        <v>198</v>
      </c>
      <c r="F54" s="4">
        <v>500</v>
      </c>
      <c r="G54" s="4">
        <v>5023.08</v>
      </c>
      <c r="H54" s="4">
        <v>1.72</v>
      </c>
    </row>
    <row r="55" spans="2:8">
      <c r="B55" s="1" t="s">
        <v>2550</v>
      </c>
      <c r="C55" s="9">
        <v>7.38</v>
      </c>
      <c r="D55" s="1" t="s">
        <v>2319</v>
      </c>
      <c r="E55" s="1" t="s">
        <v>199</v>
      </c>
      <c r="F55" s="4">
        <v>5000</v>
      </c>
      <c r="G55" s="4">
        <v>4994.9399999999996</v>
      </c>
      <c r="H55" s="4">
        <v>1.71</v>
      </c>
    </row>
    <row r="56" spans="2:8">
      <c r="B56" s="1" t="s">
        <v>1045</v>
      </c>
      <c r="C56" s="9">
        <v>6.8</v>
      </c>
      <c r="D56" s="1" t="s">
        <v>2319</v>
      </c>
      <c r="E56" s="1" t="s">
        <v>1046</v>
      </c>
      <c r="F56" s="4">
        <v>500</v>
      </c>
      <c r="G56" s="4">
        <v>4989.3500000000004</v>
      </c>
      <c r="H56" s="4">
        <v>1.71</v>
      </c>
    </row>
    <row r="57" spans="2:8">
      <c r="B57" s="1" t="s">
        <v>2551</v>
      </c>
      <c r="C57" s="9">
        <v>7.46</v>
      </c>
      <c r="D57" s="1" t="s">
        <v>2319</v>
      </c>
      <c r="E57" s="1" t="s">
        <v>200</v>
      </c>
      <c r="F57" s="4">
        <v>4500</v>
      </c>
      <c r="G57" s="4">
        <v>4571.66</v>
      </c>
      <c r="H57" s="4">
        <v>1.56</v>
      </c>
    </row>
    <row r="58" spans="2:8">
      <c r="B58" s="1" t="s">
        <v>2552</v>
      </c>
      <c r="C58" s="9">
        <v>6.98</v>
      </c>
      <c r="D58" s="1" t="s">
        <v>2319</v>
      </c>
      <c r="E58" s="1" t="s">
        <v>872</v>
      </c>
      <c r="F58" s="4">
        <v>450</v>
      </c>
      <c r="G58" s="4">
        <v>4515.25</v>
      </c>
      <c r="H58" s="4">
        <v>1.55</v>
      </c>
    </row>
    <row r="59" spans="2:8">
      <c r="B59" s="1" t="s">
        <v>2553</v>
      </c>
      <c r="C59" s="9">
        <v>7.38</v>
      </c>
      <c r="D59" s="1" t="s">
        <v>2319</v>
      </c>
      <c r="E59" s="1" t="s">
        <v>1587</v>
      </c>
      <c r="F59" s="4">
        <v>2500</v>
      </c>
      <c r="G59" s="4">
        <v>2529.1</v>
      </c>
      <c r="H59" s="4">
        <v>0.87</v>
      </c>
    </row>
    <row r="60" spans="2:8">
      <c r="B60" s="1" t="s">
        <v>201</v>
      </c>
      <c r="C60" s="9">
        <v>6.86</v>
      </c>
      <c r="D60" s="1" t="s">
        <v>2319</v>
      </c>
      <c r="E60" s="1" t="s">
        <v>202</v>
      </c>
      <c r="F60" s="4">
        <v>250</v>
      </c>
      <c r="G60" s="4">
        <v>2521.71</v>
      </c>
      <c r="H60" s="4">
        <v>0.86</v>
      </c>
    </row>
    <row r="61" spans="2:8">
      <c r="B61" s="1" t="s">
        <v>2554</v>
      </c>
      <c r="C61" s="9">
        <v>6.71</v>
      </c>
      <c r="D61" s="1" t="s">
        <v>2319</v>
      </c>
      <c r="E61" s="1" t="s">
        <v>203</v>
      </c>
      <c r="F61" s="4">
        <v>250</v>
      </c>
      <c r="G61" s="4">
        <v>2519.19</v>
      </c>
      <c r="H61" s="4">
        <v>0.86</v>
      </c>
    </row>
    <row r="62" spans="2:8">
      <c r="B62" s="1" t="s">
        <v>2555</v>
      </c>
      <c r="C62" s="9">
        <v>6.76</v>
      </c>
      <c r="D62" s="1" t="s">
        <v>2319</v>
      </c>
      <c r="E62" s="1" t="s">
        <v>204</v>
      </c>
      <c r="F62" s="4">
        <v>250</v>
      </c>
      <c r="G62" s="4">
        <v>2518.6</v>
      </c>
      <c r="H62" s="4">
        <v>0.86</v>
      </c>
    </row>
    <row r="63" spans="2:8">
      <c r="B63" s="1" t="s">
        <v>205</v>
      </c>
      <c r="C63" s="9">
        <v>6.91</v>
      </c>
      <c r="D63" s="1" t="s">
        <v>2319</v>
      </c>
      <c r="E63" s="1" t="s">
        <v>206</v>
      </c>
      <c r="F63" s="4">
        <v>2500</v>
      </c>
      <c r="G63" s="4">
        <v>2517.9899999999998</v>
      </c>
      <c r="H63" s="4">
        <v>0.86</v>
      </c>
    </row>
    <row r="64" spans="2:8">
      <c r="B64" s="1" t="s">
        <v>207</v>
      </c>
      <c r="C64" s="9">
        <v>6.9</v>
      </c>
      <c r="D64" s="1" t="s">
        <v>2319</v>
      </c>
      <c r="E64" s="1" t="s">
        <v>208</v>
      </c>
      <c r="F64" s="4">
        <v>2500</v>
      </c>
      <c r="G64" s="4">
        <v>2515.39</v>
      </c>
      <c r="H64" s="4">
        <v>0.86</v>
      </c>
    </row>
    <row r="65" spans="2:8">
      <c r="B65" s="1" t="s">
        <v>2556</v>
      </c>
      <c r="C65" s="9">
        <v>7.3</v>
      </c>
      <c r="D65" s="1" t="s">
        <v>2319</v>
      </c>
      <c r="E65" s="1" t="s">
        <v>209</v>
      </c>
      <c r="F65" s="4">
        <v>250</v>
      </c>
      <c r="G65" s="4">
        <v>2512.3200000000002</v>
      </c>
      <c r="H65" s="4">
        <v>0.86</v>
      </c>
    </row>
    <row r="66" spans="2:8">
      <c r="B66" s="1" t="s">
        <v>2557</v>
      </c>
      <c r="C66" s="9">
        <v>7.04</v>
      </c>
      <c r="D66" s="1" t="s">
        <v>2319</v>
      </c>
      <c r="E66" s="1" t="s">
        <v>868</v>
      </c>
      <c r="F66" s="4">
        <v>250</v>
      </c>
      <c r="G66" s="4">
        <v>2508.06</v>
      </c>
      <c r="H66" s="4">
        <v>0.86</v>
      </c>
    </row>
    <row r="67" spans="2:8">
      <c r="B67" s="1" t="s">
        <v>2558</v>
      </c>
      <c r="C67" s="9">
        <v>6.94</v>
      </c>
      <c r="D67" s="1" t="s">
        <v>2319</v>
      </c>
      <c r="E67" s="1" t="s">
        <v>210</v>
      </c>
      <c r="F67" s="4">
        <v>250</v>
      </c>
      <c r="G67" s="4">
        <v>2497.6799999999998</v>
      </c>
      <c r="H67" s="4">
        <v>0.85</v>
      </c>
    </row>
    <row r="68" spans="2:8">
      <c r="B68" s="1" t="s">
        <v>211</v>
      </c>
      <c r="C68" s="9">
        <v>6.67</v>
      </c>
      <c r="D68" s="1" t="s">
        <v>2319</v>
      </c>
      <c r="E68" s="1" t="s">
        <v>212</v>
      </c>
      <c r="F68" s="4">
        <v>250</v>
      </c>
      <c r="G68" s="4">
        <v>2495.37</v>
      </c>
      <c r="H68" s="4">
        <v>0.85</v>
      </c>
    </row>
    <row r="69" spans="2:8">
      <c r="B69" s="1" t="s">
        <v>2559</v>
      </c>
      <c r="C69" s="9">
        <v>6.71</v>
      </c>
      <c r="D69" s="1" t="s">
        <v>2319</v>
      </c>
      <c r="E69" s="1" t="s">
        <v>213</v>
      </c>
      <c r="F69" s="4">
        <v>200</v>
      </c>
      <c r="G69" s="4">
        <v>2025.32</v>
      </c>
      <c r="H69" s="4">
        <v>0.69</v>
      </c>
    </row>
    <row r="70" spans="2:8">
      <c r="B70" s="1" t="s">
        <v>2560</v>
      </c>
      <c r="C70" s="9">
        <v>7.37</v>
      </c>
      <c r="D70" s="1" t="s">
        <v>2319</v>
      </c>
      <c r="E70" s="1" t="s">
        <v>214</v>
      </c>
      <c r="F70" s="4">
        <v>1500</v>
      </c>
      <c r="G70" s="4">
        <v>1515.09</v>
      </c>
      <c r="H70" s="4">
        <v>0.52</v>
      </c>
    </row>
    <row r="71" spans="2:8">
      <c r="B71" s="1" t="s">
        <v>215</v>
      </c>
      <c r="C71" s="9">
        <v>6.86</v>
      </c>
      <c r="D71" s="1" t="s">
        <v>2319</v>
      </c>
      <c r="E71" s="1" t="s">
        <v>216</v>
      </c>
      <c r="F71" s="4">
        <v>1000</v>
      </c>
      <c r="G71" s="4">
        <v>1008.98</v>
      </c>
      <c r="H71" s="4">
        <v>0.35</v>
      </c>
    </row>
    <row r="72" spans="2:8">
      <c r="B72" s="1" t="s">
        <v>2561</v>
      </c>
      <c r="C72" s="9">
        <v>6.81</v>
      </c>
      <c r="D72" s="1" t="s">
        <v>2319</v>
      </c>
      <c r="E72" s="1" t="s">
        <v>217</v>
      </c>
      <c r="F72" s="4">
        <v>20</v>
      </c>
      <c r="G72" s="4">
        <v>200.87</v>
      </c>
      <c r="H72" s="4">
        <v>7.0000000000000007E-2</v>
      </c>
    </row>
    <row r="73" spans="2:8" ht="13">
      <c r="B73" s="2" t="s">
        <v>2327</v>
      </c>
      <c r="C73" s="12"/>
      <c r="D73" s="2"/>
      <c r="E73" s="2"/>
      <c r="F73" s="14"/>
      <c r="G73" s="14">
        <f>SUM(G47:G72)</f>
        <v>99215.840000000011</v>
      </c>
      <c r="H73" s="14">
        <f>SUM(H47:H72)</f>
        <v>33.950000000000003</v>
      </c>
    </row>
    <row r="74" spans="2:8" ht="13">
      <c r="B74" s="2" t="s">
        <v>1589</v>
      </c>
    </row>
    <row r="75" spans="2:8">
      <c r="B75" s="1" t="s">
        <v>218</v>
      </c>
      <c r="C75" s="9">
        <v>7.77</v>
      </c>
      <c r="D75" s="1" t="s">
        <v>893</v>
      </c>
      <c r="E75" s="1" t="s">
        <v>219</v>
      </c>
      <c r="F75" s="4">
        <v>25</v>
      </c>
      <c r="G75" s="4">
        <v>2310.77</v>
      </c>
      <c r="H75" s="4">
        <v>0.79</v>
      </c>
    </row>
    <row r="76" spans="2:8">
      <c r="B76" s="1" t="s">
        <v>220</v>
      </c>
      <c r="C76" s="9">
        <v>7.67</v>
      </c>
      <c r="D76" s="1" t="s">
        <v>893</v>
      </c>
      <c r="E76" s="1" t="s">
        <v>221</v>
      </c>
      <c r="F76" s="4">
        <v>25</v>
      </c>
      <c r="G76" s="4">
        <v>1645.3</v>
      </c>
      <c r="H76" s="4">
        <v>0.56000000000000005</v>
      </c>
    </row>
    <row r="77" spans="2:8">
      <c r="B77" s="1" t="s">
        <v>895</v>
      </c>
      <c r="C77" s="9">
        <v>7.7</v>
      </c>
      <c r="D77" s="1" t="s">
        <v>1591</v>
      </c>
      <c r="E77" s="1" t="s">
        <v>896</v>
      </c>
      <c r="F77" s="4">
        <v>20</v>
      </c>
      <c r="G77" s="4">
        <v>1511.46</v>
      </c>
      <c r="H77" s="4">
        <v>0.52</v>
      </c>
    </row>
    <row r="78" spans="2:8" ht="13">
      <c r="B78" s="2" t="s">
        <v>1593</v>
      </c>
      <c r="C78" s="12"/>
      <c r="D78" s="2"/>
      <c r="E78" s="2"/>
      <c r="F78" s="14"/>
      <c r="G78" s="14">
        <f>SUM(G74:G77)</f>
        <v>5467.53</v>
      </c>
      <c r="H78" s="14">
        <f>SUM(H74:H77)</f>
        <v>1.87</v>
      </c>
    </row>
    <row r="79" spans="2:8" ht="13">
      <c r="B79" s="2" t="s">
        <v>899</v>
      </c>
    </row>
    <row r="80" spans="2:8">
      <c r="B80" s="1" t="s">
        <v>2514</v>
      </c>
      <c r="C80" s="9">
        <v>6.66</v>
      </c>
      <c r="D80" s="1" t="s">
        <v>1956</v>
      </c>
      <c r="E80" s="1" t="s">
        <v>102</v>
      </c>
      <c r="F80" s="4">
        <v>2500</v>
      </c>
      <c r="G80" s="4">
        <v>12208.2</v>
      </c>
      <c r="H80" s="4">
        <v>4.18</v>
      </c>
    </row>
    <row r="81" spans="2:8">
      <c r="B81" s="1" t="s">
        <v>105</v>
      </c>
      <c r="C81" s="9">
        <v>6.67</v>
      </c>
      <c r="D81" s="1" t="s">
        <v>1956</v>
      </c>
      <c r="E81" s="1" t="s">
        <v>106</v>
      </c>
      <c r="F81" s="4">
        <v>2500</v>
      </c>
      <c r="G81" s="4">
        <v>12008.44</v>
      </c>
      <c r="H81" s="4">
        <v>4.1100000000000003</v>
      </c>
    </row>
    <row r="82" spans="2:8">
      <c r="B82" s="1" t="s">
        <v>2519</v>
      </c>
      <c r="C82" s="9">
        <v>6.65</v>
      </c>
      <c r="D82" s="1" t="s">
        <v>1956</v>
      </c>
      <c r="E82" s="1" t="s">
        <v>117</v>
      </c>
      <c r="F82" s="4">
        <v>2000</v>
      </c>
      <c r="G82" s="4">
        <v>9756.36</v>
      </c>
      <c r="H82" s="4">
        <v>3.34</v>
      </c>
    </row>
    <row r="83" spans="2:8">
      <c r="B83" s="1" t="s">
        <v>222</v>
      </c>
      <c r="C83" s="9">
        <v>6.67</v>
      </c>
      <c r="D83" s="1" t="s">
        <v>1964</v>
      </c>
      <c r="E83" s="1" t="s">
        <v>223</v>
      </c>
      <c r="F83" s="4">
        <v>2000</v>
      </c>
      <c r="G83" s="4">
        <v>9605.07</v>
      </c>
      <c r="H83" s="4">
        <v>3.29</v>
      </c>
    </row>
    <row r="84" spans="2:8">
      <c r="B84" s="1" t="s">
        <v>107</v>
      </c>
      <c r="C84" s="9">
        <v>6.69</v>
      </c>
      <c r="D84" s="1" t="s">
        <v>1956</v>
      </c>
      <c r="E84" s="1" t="s">
        <v>108</v>
      </c>
      <c r="F84" s="4">
        <v>2000</v>
      </c>
      <c r="G84" s="4">
        <v>9593.7999999999993</v>
      </c>
      <c r="H84" s="4">
        <v>3.28</v>
      </c>
    </row>
    <row r="85" spans="2:8">
      <c r="B85" s="1" t="s">
        <v>224</v>
      </c>
      <c r="C85" s="9">
        <v>6.69</v>
      </c>
      <c r="D85" s="1" t="s">
        <v>1956</v>
      </c>
      <c r="E85" s="1" t="s">
        <v>225</v>
      </c>
      <c r="F85" s="4">
        <v>1500</v>
      </c>
      <c r="G85" s="4">
        <v>7185.24</v>
      </c>
      <c r="H85" s="4">
        <v>2.46</v>
      </c>
    </row>
    <row r="86" spans="2:8">
      <c r="B86" s="1" t="s">
        <v>2562</v>
      </c>
      <c r="C86" s="9">
        <v>7.05</v>
      </c>
      <c r="D86" s="1" t="s">
        <v>1956</v>
      </c>
      <c r="E86" s="1" t="s">
        <v>226</v>
      </c>
      <c r="F86" s="4">
        <v>1500</v>
      </c>
      <c r="G86" s="4">
        <v>7072.72</v>
      </c>
      <c r="H86" s="4">
        <v>2.42</v>
      </c>
    </row>
    <row r="87" spans="2:8">
      <c r="B87" s="1" t="s">
        <v>2487</v>
      </c>
      <c r="C87" s="9">
        <v>6.49</v>
      </c>
      <c r="D87" s="1" t="s">
        <v>1956</v>
      </c>
      <c r="E87" s="1" t="s">
        <v>2031</v>
      </c>
      <c r="F87" s="4">
        <v>1000</v>
      </c>
      <c r="G87" s="4">
        <v>4984.05</v>
      </c>
      <c r="H87" s="4">
        <v>1.71</v>
      </c>
    </row>
    <row r="88" spans="2:8">
      <c r="B88" s="1" t="s">
        <v>2563</v>
      </c>
      <c r="C88" s="9">
        <v>6.88</v>
      </c>
      <c r="D88" s="1" t="s">
        <v>1956</v>
      </c>
      <c r="E88" s="1" t="s">
        <v>227</v>
      </c>
      <c r="F88" s="4">
        <v>1000</v>
      </c>
      <c r="G88" s="4">
        <v>4959.78</v>
      </c>
      <c r="H88" s="4">
        <v>1.7</v>
      </c>
    </row>
    <row r="89" spans="2:8">
      <c r="B89" s="1" t="s">
        <v>2564</v>
      </c>
      <c r="C89" s="9">
        <v>6.59</v>
      </c>
      <c r="D89" s="1" t="s">
        <v>1956</v>
      </c>
      <c r="E89" s="1" t="s">
        <v>903</v>
      </c>
      <c r="F89" s="4">
        <v>1000</v>
      </c>
      <c r="G89" s="4">
        <v>4951.7299999999996</v>
      </c>
      <c r="H89" s="4">
        <v>1.7</v>
      </c>
    </row>
    <row r="90" spans="2:8">
      <c r="B90" s="1" t="s">
        <v>2565</v>
      </c>
      <c r="C90" s="9">
        <v>6.75</v>
      </c>
      <c r="D90" s="1" t="s">
        <v>1956</v>
      </c>
      <c r="E90" s="1" t="s">
        <v>228</v>
      </c>
      <c r="F90" s="4">
        <v>1000</v>
      </c>
      <c r="G90" s="4">
        <v>4950.5600000000004</v>
      </c>
      <c r="H90" s="4">
        <v>1.69</v>
      </c>
    </row>
    <row r="91" spans="2:8">
      <c r="B91" s="1" t="s">
        <v>229</v>
      </c>
      <c r="C91" s="9">
        <v>5.89</v>
      </c>
      <c r="D91" s="1" t="s">
        <v>1950</v>
      </c>
      <c r="E91" s="1" t="s">
        <v>230</v>
      </c>
      <c r="F91" s="4">
        <v>5000000</v>
      </c>
      <c r="G91" s="4">
        <v>4905.01</v>
      </c>
      <c r="H91" s="4">
        <v>1.68</v>
      </c>
    </row>
    <row r="92" spans="2:8">
      <c r="B92" s="1" t="s">
        <v>2566</v>
      </c>
      <c r="C92" s="9">
        <v>6.66</v>
      </c>
      <c r="D92" s="1" t="s">
        <v>1956</v>
      </c>
      <c r="E92" s="1" t="s">
        <v>231</v>
      </c>
      <c r="F92" s="4">
        <v>1000</v>
      </c>
      <c r="G92" s="4">
        <v>4887.6400000000003</v>
      </c>
      <c r="H92" s="4">
        <v>1.67</v>
      </c>
    </row>
    <row r="93" spans="2:8">
      <c r="B93" s="1" t="s">
        <v>2513</v>
      </c>
      <c r="C93" s="9">
        <v>6.65</v>
      </c>
      <c r="D93" s="1" t="s">
        <v>1956</v>
      </c>
      <c r="E93" s="1" t="s">
        <v>905</v>
      </c>
      <c r="F93" s="4">
        <v>1000</v>
      </c>
      <c r="G93" s="4">
        <v>4874.78</v>
      </c>
      <c r="H93" s="4">
        <v>1.67</v>
      </c>
    </row>
    <row r="94" spans="2:8">
      <c r="B94" s="1" t="s">
        <v>2567</v>
      </c>
      <c r="C94" s="9">
        <v>6.72</v>
      </c>
      <c r="D94" s="1" t="s">
        <v>1956</v>
      </c>
      <c r="E94" s="1" t="s">
        <v>232</v>
      </c>
      <c r="F94" s="4">
        <v>1000</v>
      </c>
      <c r="G94" s="4">
        <v>4855.1899999999996</v>
      </c>
      <c r="H94" s="4">
        <v>1.66</v>
      </c>
    </row>
    <row r="95" spans="2:8">
      <c r="B95" s="1" t="s">
        <v>233</v>
      </c>
      <c r="C95" s="9">
        <v>6.69</v>
      </c>
      <c r="D95" s="1" t="s">
        <v>1956</v>
      </c>
      <c r="E95" s="1" t="s">
        <v>234</v>
      </c>
      <c r="F95" s="4">
        <v>1000</v>
      </c>
      <c r="G95" s="4">
        <v>4807.8900000000003</v>
      </c>
      <c r="H95" s="4">
        <v>1.65</v>
      </c>
    </row>
    <row r="96" spans="2:8">
      <c r="B96" s="1" t="s">
        <v>123</v>
      </c>
      <c r="C96" s="9">
        <v>7.18</v>
      </c>
      <c r="D96" s="1" t="s">
        <v>1956</v>
      </c>
      <c r="E96" s="1" t="s">
        <v>124</v>
      </c>
      <c r="F96" s="4">
        <v>1000</v>
      </c>
      <c r="G96" s="4">
        <v>4744.46</v>
      </c>
      <c r="H96" s="4">
        <v>1.62</v>
      </c>
    </row>
    <row r="97" spans="2:8">
      <c r="B97" s="1" t="s">
        <v>2568</v>
      </c>
      <c r="C97" s="9">
        <v>7.09</v>
      </c>
      <c r="D97" s="1" t="s">
        <v>1956</v>
      </c>
      <c r="E97" s="1" t="s">
        <v>235</v>
      </c>
      <c r="F97" s="4">
        <v>1000</v>
      </c>
      <c r="G97" s="4">
        <v>4741.3900000000003</v>
      </c>
      <c r="H97" s="4">
        <v>1.62</v>
      </c>
    </row>
    <row r="98" spans="2:8">
      <c r="B98" s="1" t="s">
        <v>236</v>
      </c>
      <c r="C98" s="9">
        <v>6.71</v>
      </c>
      <c r="D98" s="1" t="s">
        <v>1956</v>
      </c>
      <c r="E98" s="1" t="s">
        <v>237</v>
      </c>
      <c r="F98" s="4">
        <v>1000</v>
      </c>
      <c r="G98" s="4">
        <v>4737.01</v>
      </c>
      <c r="H98" s="4">
        <v>1.62</v>
      </c>
    </row>
    <row r="99" spans="2:8">
      <c r="B99" s="1" t="s">
        <v>2569</v>
      </c>
      <c r="C99" s="9">
        <v>6.7</v>
      </c>
      <c r="D99" s="1" t="s">
        <v>1956</v>
      </c>
      <c r="E99" s="1" t="s">
        <v>238</v>
      </c>
      <c r="F99" s="4">
        <v>1000</v>
      </c>
      <c r="G99" s="4">
        <v>4726.7</v>
      </c>
      <c r="H99" s="4">
        <v>1.62</v>
      </c>
    </row>
    <row r="100" spans="2:8">
      <c r="B100" s="1" t="s">
        <v>239</v>
      </c>
      <c r="C100" s="9">
        <v>6.67</v>
      </c>
      <c r="D100" s="1" t="s">
        <v>1956</v>
      </c>
      <c r="E100" s="1" t="s">
        <v>240</v>
      </c>
      <c r="F100" s="4">
        <v>1000</v>
      </c>
      <c r="G100" s="4">
        <v>4722.1400000000003</v>
      </c>
      <c r="H100" s="4">
        <v>1.62</v>
      </c>
    </row>
    <row r="101" spans="2:8">
      <c r="B101" s="1" t="s">
        <v>2570</v>
      </c>
      <c r="C101" s="9">
        <v>7.08</v>
      </c>
      <c r="D101" s="1" t="s">
        <v>1956</v>
      </c>
      <c r="E101" s="1" t="s">
        <v>241</v>
      </c>
      <c r="F101" s="4">
        <v>1000</v>
      </c>
      <c r="G101" s="4">
        <v>4708.84</v>
      </c>
      <c r="H101" s="4">
        <v>1.61</v>
      </c>
    </row>
    <row r="102" spans="2:8">
      <c r="B102" s="1" t="s">
        <v>242</v>
      </c>
      <c r="C102" s="9">
        <v>6.48</v>
      </c>
      <c r="D102" s="1" t="s">
        <v>1956</v>
      </c>
      <c r="E102" s="1" t="s">
        <v>243</v>
      </c>
      <c r="F102" s="4">
        <v>500</v>
      </c>
      <c r="G102" s="4">
        <v>2478.0100000000002</v>
      </c>
      <c r="H102" s="4">
        <v>0.85</v>
      </c>
    </row>
    <row r="103" spans="2:8">
      <c r="B103" s="1" t="s">
        <v>2571</v>
      </c>
      <c r="C103" s="9">
        <v>7.56</v>
      </c>
      <c r="D103" s="1" t="s">
        <v>1987</v>
      </c>
      <c r="E103" s="1" t="s">
        <v>244</v>
      </c>
      <c r="F103" s="4">
        <v>500</v>
      </c>
      <c r="G103" s="4">
        <v>2443.85</v>
      </c>
      <c r="H103" s="4">
        <v>0.84</v>
      </c>
    </row>
    <row r="104" spans="2:8">
      <c r="B104" s="1" t="s">
        <v>2572</v>
      </c>
      <c r="C104" s="9">
        <v>7.3</v>
      </c>
      <c r="D104" s="1" t="s">
        <v>1956</v>
      </c>
      <c r="E104" s="1" t="s">
        <v>900</v>
      </c>
      <c r="F104" s="4">
        <v>500</v>
      </c>
      <c r="G104" s="4">
        <v>2411.73</v>
      </c>
      <c r="H104" s="4">
        <v>0.83</v>
      </c>
    </row>
    <row r="105" spans="2:8" ht="13">
      <c r="B105" s="2" t="s">
        <v>2032</v>
      </c>
      <c r="C105" s="12"/>
      <c r="D105" s="2"/>
      <c r="E105" s="2"/>
      <c r="F105" s="14"/>
      <c r="G105" s="14">
        <f>SUM(G79:G104)</f>
        <v>147320.59</v>
      </c>
      <c r="H105" s="14">
        <f>SUM(H79:H104)</f>
        <v>50.439999999999984</v>
      </c>
    </row>
    <row r="106" spans="2:8" ht="13">
      <c r="B106" s="2" t="s">
        <v>2033</v>
      </c>
    </row>
    <row r="107" spans="2:8">
      <c r="B107" s="1" t="s">
        <v>2034</v>
      </c>
      <c r="C107" s="9" t="s">
        <v>1841</v>
      </c>
      <c r="E107" s="1" t="s">
        <v>2035</v>
      </c>
      <c r="F107" s="4">
        <v>6755.8620000000001</v>
      </c>
      <c r="G107" s="4">
        <v>751.13</v>
      </c>
      <c r="H107" s="4">
        <v>0.26</v>
      </c>
    </row>
    <row r="108" spans="2:8" ht="13">
      <c r="B108" s="2" t="s">
        <v>2036</v>
      </c>
      <c r="C108" s="12"/>
      <c r="D108" s="2"/>
      <c r="E108" s="2"/>
      <c r="F108" s="14"/>
      <c r="G108" s="14">
        <f>SUM(G106:G107)</f>
        <v>751.13</v>
      </c>
      <c r="H108" s="14">
        <f>SUM(H106:H107)</f>
        <v>0.26</v>
      </c>
    </row>
    <row r="109" spans="2:8" ht="13">
      <c r="B109" s="2" t="s">
        <v>907</v>
      </c>
      <c r="C109" s="12"/>
      <c r="D109" s="2"/>
      <c r="E109" s="2"/>
      <c r="F109" s="14"/>
      <c r="G109" s="14">
        <v>7119.94</v>
      </c>
      <c r="H109" s="14">
        <v>2.44</v>
      </c>
    </row>
    <row r="110" spans="2:8" ht="13">
      <c r="B110" s="2" t="s">
        <v>1846</v>
      </c>
      <c r="C110" s="12"/>
      <c r="D110" s="2"/>
      <c r="E110" s="2"/>
      <c r="F110" s="14"/>
      <c r="G110" s="14">
        <f>G109+G108+G105+G78+G73+G46</f>
        <v>292906.28000000003</v>
      </c>
      <c r="H110" s="14">
        <f>H109+H108+H105+H78+H73+H46</f>
        <v>100.26999999999998</v>
      </c>
    </row>
    <row r="111" spans="2:8" ht="13">
      <c r="B111" s="2" t="s">
        <v>1852</v>
      </c>
      <c r="C111" s="12"/>
      <c r="D111" s="2"/>
      <c r="E111" s="2"/>
      <c r="F111" s="14"/>
      <c r="G111" s="14">
        <f>G112-G110</f>
        <v>-777.2262759800069</v>
      </c>
      <c r="H111" s="14">
        <f>H112-H110</f>
        <v>-0.26999999999998181</v>
      </c>
    </row>
    <row r="112" spans="2:8" ht="13">
      <c r="B112" s="2" t="s">
        <v>1853</v>
      </c>
      <c r="C112" s="12"/>
      <c r="D112" s="2"/>
      <c r="E112" s="2"/>
      <c r="F112" s="14"/>
      <c r="G112" s="14">
        <v>292129.05372402002</v>
      </c>
      <c r="H112" s="14">
        <v>100</v>
      </c>
    </row>
    <row r="113" spans="2:3">
      <c r="B113" s="1" t="s">
        <v>1854</v>
      </c>
    </row>
    <row r="114" spans="2:3">
      <c r="B114" s="1" t="s">
        <v>1855</v>
      </c>
    </row>
    <row r="115" spans="2:3">
      <c r="B115" s="1" t="s">
        <v>1856</v>
      </c>
      <c r="C115" s="9" t="s">
        <v>1857</v>
      </c>
    </row>
    <row r="116" spans="2:3" ht="13">
      <c r="B116" s="2" t="s">
        <v>2532</v>
      </c>
    </row>
    <row r="117" spans="2:3" ht="26">
      <c r="B117" s="15" t="s">
        <v>1858</v>
      </c>
      <c r="C117" s="9" t="s">
        <v>1859</v>
      </c>
    </row>
    <row r="118" spans="2:3" ht="13">
      <c r="B118" s="2"/>
    </row>
    <row r="119" spans="2:3" ht="13">
      <c r="B119" s="2" t="s">
        <v>1860</v>
      </c>
      <c r="C119" s="9" t="s">
        <v>1859</v>
      </c>
    </row>
    <row r="120" spans="2:3" ht="13">
      <c r="B120" s="2" t="s">
        <v>1862</v>
      </c>
      <c r="C120" s="9" t="s">
        <v>1863</v>
      </c>
    </row>
    <row r="121" spans="2:3" ht="13">
      <c r="B121" s="2" t="s">
        <v>245</v>
      </c>
      <c r="C121" s="12"/>
    </row>
    <row r="122" spans="2:3" ht="13">
      <c r="B122" s="2" t="s">
        <v>246</v>
      </c>
      <c r="C122" s="12"/>
    </row>
    <row r="123" spans="2:3" ht="13">
      <c r="B123" s="2" t="s">
        <v>247</v>
      </c>
      <c r="C123" s="12"/>
    </row>
    <row r="124" spans="2:3" ht="13">
      <c r="B124" s="2" t="s">
        <v>248</v>
      </c>
      <c r="C124" s="12"/>
    </row>
    <row r="125" spans="2:3" ht="13">
      <c r="B125" s="2" t="s">
        <v>249</v>
      </c>
      <c r="C125" s="12"/>
    </row>
    <row r="126" spans="2:3" ht="13">
      <c r="B126" s="2" t="s">
        <v>250</v>
      </c>
      <c r="C126" s="12"/>
    </row>
    <row r="127" spans="2:3" ht="13">
      <c r="B127" s="2" t="s">
        <v>251</v>
      </c>
      <c r="C127" s="12"/>
    </row>
    <row r="128" spans="2:3" ht="13">
      <c r="B128" s="2" t="s">
        <v>252</v>
      </c>
      <c r="C128" s="12"/>
    </row>
    <row r="129" spans="2:3" ht="13">
      <c r="B129" s="2" t="s">
        <v>253</v>
      </c>
      <c r="C129" s="12"/>
    </row>
    <row r="130" spans="2:3" ht="13">
      <c r="B130" s="2" t="s">
        <v>254</v>
      </c>
      <c r="C130" s="12"/>
    </row>
    <row r="131" spans="2:3" ht="13">
      <c r="B131" s="2" t="s">
        <v>255</v>
      </c>
      <c r="C131" s="12"/>
    </row>
    <row r="132" spans="2:3" ht="13">
      <c r="B132" s="2" t="s">
        <v>256</v>
      </c>
      <c r="C132" s="12"/>
    </row>
    <row r="133" spans="2:3" ht="13">
      <c r="B133" s="2" t="s">
        <v>257</v>
      </c>
      <c r="C133" s="12"/>
    </row>
    <row r="134" spans="2:3" ht="13">
      <c r="B134" s="2" t="s">
        <v>258</v>
      </c>
      <c r="C134" s="12"/>
    </row>
    <row r="135" spans="2:3" ht="13">
      <c r="B135" s="2" t="s">
        <v>259</v>
      </c>
      <c r="C135" s="12"/>
    </row>
    <row r="136" spans="2:3" ht="13">
      <c r="B136" s="2" t="s">
        <v>260</v>
      </c>
      <c r="C136" s="12"/>
    </row>
    <row r="137" spans="2:3" ht="13">
      <c r="B137" s="2" t="s">
        <v>261</v>
      </c>
      <c r="C137" s="12"/>
    </row>
    <row r="138" spans="2:3">
      <c r="B138" s="1" t="s">
        <v>2490</v>
      </c>
    </row>
    <row r="140" spans="2:3" ht="14.5">
      <c r="B140" s="16"/>
      <c r="C140" s="17" t="s">
        <v>1874</v>
      </c>
    </row>
    <row r="141" spans="2:3" ht="14.5">
      <c r="B141" s="16" t="s">
        <v>1875</v>
      </c>
      <c r="C141" s="18" t="s">
        <v>1721</v>
      </c>
    </row>
    <row r="142" spans="2:3" ht="14.5">
      <c r="B142" s="16" t="s">
        <v>1876</v>
      </c>
      <c r="C142" s="17"/>
    </row>
    <row r="143" spans="2:3" ht="14.5">
      <c r="B143" s="16"/>
      <c r="C143" s="17"/>
    </row>
    <row r="144" spans="2:3" ht="14.5">
      <c r="B144" s="16" t="s">
        <v>1877</v>
      </c>
      <c r="C144" s="68">
        <v>6.8099999999999994E-2</v>
      </c>
    </row>
    <row r="145" spans="2:6" ht="14.5">
      <c r="B145" s="16"/>
      <c r="C145" s="75"/>
    </row>
    <row r="146" spans="2:6" ht="14.5">
      <c r="B146" s="16" t="s">
        <v>1878</v>
      </c>
      <c r="C146" s="75" t="s">
        <v>2573</v>
      </c>
    </row>
    <row r="147" spans="2:6" ht="14.5">
      <c r="B147" s="16" t="s">
        <v>1879</v>
      </c>
      <c r="C147" s="75" t="s">
        <v>2574</v>
      </c>
    </row>
    <row r="148" spans="2:6" ht="14.5">
      <c r="B148" s="16"/>
      <c r="C148" s="17"/>
    </row>
    <row r="149" spans="2:6" ht="14.5">
      <c r="B149" s="16" t="s">
        <v>1880</v>
      </c>
      <c r="C149" s="17" t="s">
        <v>1857</v>
      </c>
    </row>
    <row r="150" spans="2:6" ht="14.5">
      <c r="B150" s="209" t="s">
        <v>1881</v>
      </c>
      <c r="C150" s="209"/>
    </row>
    <row r="152" spans="2:6" ht="14.5">
      <c r="B152" s="16" t="s">
        <v>1882</v>
      </c>
      <c r="C152" s="17"/>
      <c r="D152" s="16"/>
    </row>
    <row r="153" spans="2:6" ht="29">
      <c r="B153" s="19" t="s">
        <v>1883</v>
      </c>
      <c r="C153" s="18" t="s">
        <v>1884</v>
      </c>
      <c r="D153" s="19" t="s">
        <v>1885</v>
      </c>
    </row>
    <row r="154" spans="2:6" ht="14.5">
      <c r="B154" s="16" t="s">
        <v>1304</v>
      </c>
      <c r="C154" s="17">
        <v>24.998749977999999</v>
      </c>
      <c r="D154" s="76">
        <v>6.7941982520411765E-3</v>
      </c>
    </row>
    <row r="155" spans="2:6" ht="14.5">
      <c r="B155" s="28"/>
      <c r="C155" s="38"/>
      <c r="D155" s="28"/>
    </row>
    <row r="156" spans="2:6" ht="14.5">
      <c r="B156" s="219" t="s">
        <v>2575</v>
      </c>
      <c r="C156" s="219"/>
      <c r="D156" s="219"/>
      <c r="E156" s="219"/>
    </row>
    <row r="157" spans="2:6" ht="14.5">
      <c r="B157" s="28"/>
      <c r="C157" s="38"/>
      <c r="D157" s="77"/>
    </row>
    <row r="158" spans="2:6" ht="14.5">
      <c r="B158" s="224" t="s">
        <v>2576</v>
      </c>
      <c r="C158" s="224"/>
      <c r="D158" s="224"/>
      <c r="E158" s="224"/>
      <c r="F158" s="224"/>
    </row>
    <row r="160" spans="2:6" ht="13">
      <c r="B160" s="20" t="s">
        <v>1886</v>
      </c>
      <c r="C160" s="21">
        <v>45777</v>
      </c>
      <c r="D160" s="22"/>
      <c r="E160" s="22"/>
      <c r="F160" s="23"/>
    </row>
    <row r="161" spans="2:7" ht="13">
      <c r="B161" s="20" t="s">
        <v>1887</v>
      </c>
      <c r="C161" s="24" t="s">
        <v>1888</v>
      </c>
      <c r="D161" s="20" t="s">
        <v>1889</v>
      </c>
      <c r="E161" s="20" t="s">
        <v>1890</v>
      </c>
      <c r="F161" s="25" t="s">
        <v>1891</v>
      </c>
      <c r="G161" s="14"/>
    </row>
    <row r="162" spans="2:7">
      <c r="B162" s="22" t="s">
        <v>1859</v>
      </c>
      <c r="C162" s="26" t="s">
        <v>1859</v>
      </c>
      <c r="D162" s="22" t="s">
        <v>1859</v>
      </c>
      <c r="E162" s="22" t="s">
        <v>1859</v>
      </c>
      <c r="F162" s="27" t="s">
        <v>1859</v>
      </c>
    </row>
    <row r="165" spans="2:7" ht="13">
      <c r="B165" s="2" t="s">
        <v>1892</v>
      </c>
    </row>
    <row r="166" spans="2:7" ht="13">
      <c r="B166" s="2"/>
    </row>
    <row r="167" spans="2:7" ht="13">
      <c r="B167" s="2" t="s">
        <v>1893</v>
      </c>
    </row>
    <row r="168" spans="2:7" ht="13">
      <c r="B168" s="20" t="s">
        <v>1894</v>
      </c>
      <c r="C168" s="24" t="s">
        <v>1895</v>
      </c>
      <c r="D168" s="2"/>
    </row>
    <row r="169" spans="2:7">
      <c r="B169" s="22" t="s">
        <v>1859</v>
      </c>
      <c r="C169" s="26" t="s">
        <v>1859</v>
      </c>
    </row>
    <row r="171" spans="2:7" ht="13">
      <c r="B171" s="20" t="s">
        <v>1896</v>
      </c>
      <c r="C171" s="24" t="s">
        <v>1895</v>
      </c>
    </row>
    <row r="172" spans="2:7">
      <c r="B172" s="22" t="s">
        <v>1859</v>
      </c>
      <c r="C172" s="26" t="s">
        <v>1859</v>
      </c>
    </row>
    <row r="174" spans="2:7" ht="13">
      <c r="B174" s="20" t="s">
        <v>1897</v>
      </c>
      <c r="C174" s="24" t="s">
        <v>1898</v>
      </c>
    </row>
    <row r="175" spans="2:7">
      <c r="B175" s="22" t="s">
        <v>1859</v>
      </c>
      <c r="C175" s="26" t="s">
        <v>1859</v>
      </c>
    </row>
    <row r="177" spans="2:7" ht="13">
      <c r="B177" s="20" t="s">
        <v>1899</v>
      </c>
      <c r="C177" s="24" t="s">
        <v>1898</v>
      </c>
    </row>
    <row r="178" spans="2:7">
      <c r="B178" s="22" t="s">
        <v>1859</v>
      </c>
      <c r="C178" s="26" t="s">
        <v>1859</v>
      </c>
    </row>
    <row r="180" spans="2:7" ht="13">
      <c r="B180" s="20" t="s">
        <v>1900</v>
      </c>
      <c r="C180" s="24" t="s">
        <v>1859</v>
      </c>
    </row>
    <row r="182" spans="2:7" ht="13">
      <c r="B182" s="20" t="s">
        <v>1901</v>
      </c>
      <c r="C182" s="21">
        <v>45777</v>
      </c>
      <c r="D182" s="22"/>
      <c r="E182" s="22"/>
      <c r="F182" s="23"/>
    </row>
    <row r="183" spans="2:7" ht="13">
      <c r="B183" s="20" t="s">
        <v>1887</v>
      </c>
      <c r="C183" s="24" t="s">
        <v>1888</v>
      </c>
      <c r="D183" s="20" t="s">
        <v>1889</v>
      </c>
      <c r="E183" s="20" t="s">
        <v>1890</v>
      </c>
      <c r="F183" s="25" t="s">
        <v>1891</v>
      </c>
      <c r="G183" s="14"/>
    </row>
    <row r="184" spans="2:7">
      <c r="B184" s="22" t="s">
        <v>1859</v>
      </c>
      <c r="C184" s="26" t="s">
        <v>1859</v>
      </c>
      <c r="D184" s="22" t="s">
        <v>1859</v>
      </c>
      <c r="E184" s="22" t="s">
        <v>1859</v>
      </c>
      <c r="F184" s="27" t="s">
        <v>1859</v>
      </c>
    </row>
    <row r="185" spans="2:7" ht="13">
      <c r="B185" s="2" t="s">
        <v>1892</v>
      </c>
    </row>
    <row r="186" spans="2:7" ht="13">
      <c r="B186" s="2"/>
    </row>
    <row r="187" spans="2:7" ht="13">
      <c r="B187" s="2" t="s">
        <v>1893</v>
      </c>
    </row>
    <row r="188" spans="2:7" ht="13">
      <c r="B188" s="20" t="s">
        <v>1894</v>
      </c>
      <c r="C188" s="24" t="s">
        <v>1895</v>
      </c>
      <c r="D188" s="2"/>
    </row>
    <row r="189" spans="2:7">
      <c r="B189" s="22" t="s">
        <v>1859</v>
      </c>
      <c r="C189" s="26" t="s">
        <v>1859</v>
      </c>
    </row>
    <row r="191" spans="2:7" ht="13">
      <c r="B191" s="20" t="s">
        <v>1896</v>
      </c>
      <c r="C191" s="24" t="s">
        <v>1895</v>
      </c>
    </row>
    <row r="192" spans="2:7">
      <c r="B192" s="22" t="s">
        <v>1859</v>
      </c>
      <c r="C192" s="26" t="s">
        <v>1859</v>
      </c>
    </row>
    <row r="194" spans="2:6" ht="13">
      <c r="B194" s="20" t="s">
        <v>1897</v>
      </c>
      <c r="C194" s="24" t="s">
        <v>1898</v>
      </c>
    </row>
    <row r="195" spans="2:6">
      <c r="B195" s="22" t="s">
        <v>1859</v>
      </c>
      <c r="C195" s="26" t="s">
        <v>1859</v>
      </c>
    </row>
    <row r="197" spans="2:6" ht="13">
      <c r="B197" s="20" t="s">
        <v>1899</v>
      </c>
      <c r="C197" s="24" t="s">
        <v>1898</v>
      </c>
    </row>
    <row r="198" spans="2:6">
      <c r="B198" s="22" t="s">
        <v>1859</v>
      </c>
      <c r="C198" s="26" t="s">
        <v>1859</v>
      </c>
    </row>
    <row r="200" spans="2:6" ht="13">
      <c r="B200" s="20" t="s">
        <v>1900</v>
      </c>
      <c r="C200" s="24" t="s">
        <v>1859</v>
      </c>
    </row>
    <row r="203" spans="2:6" ht="13">
      <c r="B203" s="2" t="s">
        <v>1902</v>
      </c>
    </row>
    <row r="205" spans="2:6" ht="13">
      <c r="B205" s="20" t="s">
        <v>1887</v>
      </c>
      <c r="C205" s="24" t="s">
        <v>1903</v>
      </c>
      <c r="D205" s="20" t="s">
        <v>1904</v>
      </c>
      <c r="E205" s="20" t="s">
        <v>1905</v>
      </c>
      <c r="F205" s="14"/>
    </row>
    <row r="206" spans="2:6">
      <c r="B206" s="22" t="s">
        <v>1859</v>
      </c>
      <c r="C206" s="26" t="s">
        <v>1859</v>
      </c>
      <c r="D206" s="22" t="s">
        <v>1859</v>
      </c>
      <c r="E206" s="22" t="s">
        <v>1859</v>
      </c>
    </row>
    <row r="209" spans="2:80" ht="13">
      <c r="B209" s="2" t="s">
        <v>1906</v>
      </c>
      <c r="C209" s="12" t="s">
        <v>1859</v>
      </c>
      <c r="D209" s="2"/>
      <c r="E209" s="2"/>
      <c r="F209" s="14"/>
      <c r="G209" s="14"/>
      <c r="H209" s="14"/>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row>
    <row r="211" spans="2:80" ht="13">
      <c r="B211" s="2" t="s">
        <v>1907</v>
      </c>
    </row>
    <row r="213" spans="2:80" ht="13">
      <c r="B213" s="20" t="s">
        <v>1908</v>
      </c>
      <c r="C213" s="24" t="s">
        <v>1895</v>
      </c>
      <c r="D213" s="2"/>
    </row>
    <row r="214" spans="2:80">
      <c r="B214" s="22" t="s">
        <v>1859</v>
      </c>
      <c r="C214" s="26" t="s">
        <v>1859</v>
      </c>
    </row>
    <row r="217" spans="2:80" ht="13">
      <c r="B217" s="20" t="s">
        <v>1909</v>
      </c>
      <c r="C217" s="24" t="s">
        <v>1910</v>
      </c>
      <c r="D217" s="2"/>
    </row>
    <row r="218" spans="2:80">
      <c r="B218" s="22" t="s">
        <v>1859</v>
      </c>
      <c r="C218" s="26" t="s">
        <v>1859</v>
      </c>
    </row>
    <row r="221" spans="2:80" ht="13">
      <c r="B221" s="2" t="s">
        <v>1911</v>
      </c>
    </row>
    <row r="224" spans="2:80" ht="13">
      <c r="B224" s="2" t="s">
        <v>1912</v>
      </c>
    </row>
    <row r="226" spans="2:80" ht="13">
      <c r="B226" s="20" t="s">
        <v>1887</v>
      </c>
      <c r="C226" s="24" t="s">
        <v>1913</v>
      </c>
      <c r="D226" s="20" t="s">
        <v>1903</v>
      </c>
      <c r="E226" s="20" t="s">
        <v>1904</v>
      </c>
      <c r="F226" s="25" t="s">
        <v>1905</v>
      </c>
      <c r="G226" s="14"/>
    </row>
    <row r="227" spans="2:80">
      <c r="B227" s="22" t="s">
        <v>1859</v>
      </c>
      <c r="C227" s="26" t="s">
        <v>1859</v>
      </c>
      <c r="D227" s="22" t="s">
        <v>1859</v>
      </c>
      <c r="E227" s="22" t="s">
        <v>1859</v>
      </c>
      <c r="F227" s="27" t="s">
        <v>1859</v>
      </c>
    </row>
    <row r="230" spans="2:80" ht="13">
      <c r="B230" s="2" t="s">
        <v>1906</v>
      </c>
      <c r="C230" s="12" t="s">
        <v>1859</v>
      </c>
      <c r="D230" s="2"/>
      <c r="E230" s="2"/>
      <c r="F230" s="14"/>
      <c r="G230" s="14"/>
      <c r="H230" s="14"/>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row>
    <row r="232" spans="2:80" ht="13">
      <c r="B232" s="2" t="s">
        <v>1907</v>
      </c>
    </row>
    <row r="234" spans="2:80" ht="13">
      <c r="B234" s="20" t="s">
        <v>1908</v>
      </c>
      <c r="C234" s="24" t="s">
        <v>1895</v>
      </c>
      <c r="D234" s="2"/>
    </row>
    <row r="235" spans="2:80">
      <c r="B235" s="22" t="s">
        <v>1859</v>
      </c>
      <c r="C235" s="26" t="s">
        <v>1859</v>
      </c>
    </row>
    <row r="238" spans="2:80" ht="13">
      <c r="B238" s="20" t="s">
        <v>1909</v>
      </c>
      <c r="C238" s="24" t="s">
        <v>1910</v>
      </c>
      <c r="D238" s="2"/>
    </row>
    <row r="239" spans="2:80">
      <c r="B239" s="22" t="s">
        <v>1859</v>
      </c>
      <c r="C239" s="26" t="s">
        <v>1859</v>
      </c>
    </row>
    <row r="242" spans="2:7" ht="13">
      <c r="B242" s="2" t="s">
        <v>1911</v>
      </c>
    </row>
    <row r="245" spans="2:7" ht="13">
      <c r="B245" s="2" t="s">
        <v>1914</v>
      </c>
    </row>
    <row r="246" spans="2:7" ht="13">
      <c r="B246" s="20" t="s">
        <v>1887</v>
      </c>
      <c r="C246" s="24" t="s">
        <v>1915</v>
      </c>
      <c r="D246" s="20" t="s">
        <v>1916</v>
      </c>
      <c r="E246" s="20" t="s">
        <v>1917</v>
      </c>
      <c r="F246" s="25" t="s">
        <v>1918</v>
      </c>
      <c r="G246" s="14"/>
    </row>
    <row r="247" spans="2:7" ht="13">
      <c r="B247" s="72" t="s">
        <v>2577</v>
      </c>
      <c r="C247" s="73" t="s">
        <v>2538</v>
      </c>
      <c r="D247" s="73" t="s">
        <v>2539</v>
      </c>
      <c r="E247" s="74">
        <v>45861</v>
      </c>
      <c r="F247" s="73">
        <f>G247/100000</f>
        <v>0</v>
      </c>
      <c r="G247" s="14"/>
    </row>
    <row r="248" spans="2:7" ht="13">
      <c r="B248" s="72" t="s">
        <v>2577</v>
      </c>
      <c r="C248" s="73" t="s">
        <v>2540</v>
      </c>
      <c r="D248" s="73" t="s">
        <v>2541</v>
      </c>
      <c r="E248" s="74">
        <v>46412</v>
      </c>
      <c r="F248" s="73">
        <f t="shared" ref="F248:F254" si="0">G248/100000</f>
        <v>0</v>
      </c>
      <c r="G248" s="14"/>
    </row>
    <row r="249" spans="2:7" ht="13">
      <c r="B249" s="72" t="s">
        <v>3849</v>
      </c>
      <c r="C249" s="73" t="s">
        <v>2538</v>
      </c>
      <c r="D249" s="73" t="s">
        <v>2539</v>
      </c>
      <c r="E249" s="74">
        <v>45861</v>
      </c>
      <c r="F249" s="73">
        <f t="shared" si="0"/>
        <v>0</v>
      </c>
      <c r="G249" s="14"/>
    </row>
    <row r="250" spans="2:7" ht="13">
      <c r="B250" s="72" t="s">
        <v>3849</v>
      </c>
      <c r="C250" s="73" t="s">
        <v>2540</v>
      </c>
      <c r="D250" s="73" t="s">
        <v>2541</v>
      </c>
      <c r="E250" s="74">
        <v>46412</v>
      </c>
      <c r="F250" s="73">
        <f t="shared" si="0"/>
        <v>0</v>
      </c>
      <c r="G250" s="14"/>
    </row>
    <row r="251" spans="2:7" ht="13">
      <c r="B251" s="72" t="s">
        <v>2578</v>
      </c>
      <c r="C251" s="73" t="s">
        <v>2538</v>
      </c>
      <c r="D251" s="73" t="s">
        <v>2539</v>
      </c>
      <c r="E251" s="74">
        <v>45862</v>
      </c>
      <c r="F251" s="73">
        <f t="shared" si="0"/>
        <v>0</v>
      </c>
      <c r="G251" s="14"/>
    </row>
    <row r="252" spans="2:7" ht="13">
      <c r="B252" s="72" t="s">
        <v>2578</v>
      </c>
      <c r="C252" s="73" t="s">
        <v>2540</v>
      </c>
      <c r="D252" s="73" t="s">
        <v>2541</v>
      </c>
      <c r="E252" s="74">
        <v>46412</v>
      </c>
      <c r="F252" s="73">
        <f t="shared" si="0"/>
        <v>0</v>
      </c>
      <c r="G252" s="14"/>
    </row>
    <row r="253" spans="2:7" ht="13">
      <c r="B253" s="72" t="s">
        <v>2578</v>
      </c>
      <c r="C253" s="73" t="s">
        <v>2538</v>
      </c>
      <c r="D253" s="73" t="s">
        <v>2539</v>
      </c>
      <c r="E253" s="74">
        <v>45872</v>
      </c>
      <c r="F253" s="73">
        <f t="shared" si="0"/>
        <v>0</v>
      </c>
      <c r="G253" s="14"/>
    </row>
    <row r="254" spans="2:7">
      <c r="B254" s="72" t="s">
        <v>2578</v>
      </c>
      <c r="C254" s="73" t="s">
        <v>2540</v>
      </c>
      <c r="D254" s="73" t="s">
        <v>2541</v>
      </c>
      <c r="E254" s="74">
        <v>46421</v>
      </c>
      <c r="F254" s="73">
        <f t="shared" si="0"/>
        <v>0</v>
      </c>
    </row>
    <row r="255" spans="2:7">
      <c r="B255" s="1" t="s">
        <v>1919</v>
      </c>
    </row>
    <row r="257" spans="2:5" ht="14.5">
      <c r="B257" s="225" t="s">
        <v>2579</v>
      </c>
      <c r="C257" s="225"/>
      <c r="D257" s="225"/>
      <c r="E257" s="225"/>
    </row>
    <row r="258" spans="2:5" ht="14.5">
      <c r="B258" s="79"/>
      <c r="C258" s="80"/>
      <c r="D258" s="79"/>
      <c r="E258" s="79"/>
    </row>
    <row r="259" spans="2:5" ht="14.5">
      <c r="B259" s="81" t="s">
        <v>2580</v>
      </c>
      <c r="C259" s="80"/>
      <c r="D259" s="79"/>
      <c r="E259" s="79"/>
    </row>
    <row r="260" spans="2:5" ht="14.5">
      <c r="B260" s="79"/>
      <c r="C260" s="80"/>
      <c r="D260" s="79"/>
      <c r="E260" s="79"/>
    </row>
    <row r="261" spans="2:5" ht="14.5">
      <c r="B261" s="79" t="s">
        <v>2581</v>
      </c>
      <c r="C261" s="82"/>
      <c r="D261" s="83"/>
      <c r="E261" s="83"/>
    </row>
    <row r="262" spans="2:5" ht="14.5">
      <c r="B262" s="84"/>
      <c r="C262" s="82"/>
      <c r="D262" s="83"/>
      <c r="E262" s="83"/>
    </row>
    <row r="263" spans="2:5" ht="14.5">
      <c r="B263" s="84" t="s">
        <v>2582</v>
      </c>
      <c r="C263" s="85">
        <v>788527303.70000005</v>
      </c>
      <c r="D263" s="83"/>
      <c r="E263" s="83"/>
    </row>
    <row r="264" spans="2:5" ht="14.5">
      <c r="B264" s="84"/>
      <c r="C264" s="85"/>
      <c r="D264" s="83"/>
      <c r="E264" s="83"/>
    </row>
    <row r="265" spans="2:5" ht="14.5">
      <c r="B265" s="84" t="s">
        <v>2583</v>
      </c>
      <c r="C265" s="85">
        <v>669327303.70000005</v>
      </c>
      <c r="D265" s="83"/>
      <c r="E265" s="83"/>
    </row>
    <row r="266" spans="2:5" ht="14.5">
      <c r="B266" s="84"/>
      <c r="C266" s="85"/>
      <c r="D266" s="83"/>
      <c r="E266" s="83"/>
    </row>
    <row r="267" spans="2:5" ht="14.5">
      <c r="B267" s="84" t="s">
        <v>2584</v>
      </c>
      <c r="C267" s="85">
        <v>119200000</v>
      </c>
      <c r="D267" s="83"/>
      <c r="E267" s="83"/>
    </row>
    <row r="268" spans="2:5" ht="14.5">
      <c r="B268" s="84"/>
      <c r="C268" s="85"/>
      <c r="D268" s="83"/>
      <c r="E268" s="83"/>
    </row>
    <row r="269" spans="2:5" ht="14.5">
      <c r="B269" s="79" t="s">
        <v>2585</v>
      </c>
      <c r="C269" s="86">
        <v>320030263</v>
      </c>
      <c r="D269" s="83"/>
      <c r="E269" s="83"/>
    </row>
    <row r="270" spans="2:5" ht="14.5">
      <c r="B270" s="84"/>
      <c r="C270" s="85"/>
      <c r="D270" s="83"/>
      <c r="E270" s="83"/>
    </row>
    <row r="271" spans="2:5" ht="14.5">
      <c r="B271" s="84" t="s">
        <v>2586</v>
      </c>
      <c r="C271" s="85">
        <v>145374263</v>
      </c>
      <c r="D271" s="83"/>
      <c r="E271" s="83"/>
    </row>
    <row r="272" spans="2:5" ht="14.5">
      <c r="B272" s="84"/>
      <c r="C272" s="85"/>
      <c r="D272" s="83"/>
      <c r="E272" s="83"/>
    </row>
    <row r="273" spans="2:5" ht="29">
      <c r="B273" s="87" t="s">
        <v>2587</v>
      </c>
      <c r="C273" s="85">
        <v>174656000</v>
      </c>
      <c r="D273" s="83"/>
      <c r="E273" s="83"/>
    </row>
    <row r="274" spans="2:5" ht="14.5">
      <c r="B274" s="84"/>
      <c r="C274" s="85"/>
      <c r="D274" s="83"/>
      <c r="E274" s="83"/>
    </row>
    <row r="275" spans="2:5" ht="29">
      <c r="B275" s="87" t="s">
        <v>2588</v>
      </c>
      <c r="C275" s="88">
        <v>149989127.66999999</v>
      </c>
      <c r="D275" s="83"/>
      <c r="E275" s="83"/>
    </row>
    <row r="276" spans="2:5" ht="14.5">
      <c r="B276" s="84"/>
      <c r="C276" s="85"/>
      <c r="D276" s="83"/>
      <c r="E276" s="83"/>
    </row>
    <row r="277" spans="2:5" ht="14.5">
      <c r="B277" s="79" t="s">
        <v>2589</v>
      </c>
      <c r="C277" s="86">
        <v>295363390.66999996</v>
      </c>
      <c r="D277" s="83"/>
      <c r="E277" s="83"/>
    </row>
    <row r="278" spans="2:5" ht="14.5">
      <c r="B278" s="89"/>
      <c r="C278" s="90"/>
      <c r="D278" s="83"/>
      <c r="E278" s="83"/>
    </row>
    <row r="279" spans="2:5" ht="14.5">
      <c r="B279" s="84" t="s">
        <v>2590</v>
      </c>
      <c r="C279" s="88"/>
      <c r="D279" s="83"/>
      <c r="E279" s="83"/>
    </row>
  </sheetData>
  <mergeCells count="12">
    <mergeCell ref="B150:C150"/>
    <mergeCell ref="B156:E156"/>
    <mergeCell ref="B158:F158"/>
    <mergeCell ref="B257:E257"/>
    <mergeCell ref="B1:E1"/>
    <mergeCell ref="C3:C7"/>
    <mergeCell ref="D3:D7"/>
    <mergeCell ref="B10:E10"/>
    <mergeCell ref="B11:E11"/>
    <mergeCell ref="C12:C13"/>
    <mergeCell ref="D12:D13"/>
    <mergeCell ref="E12:E13"/>
  </mergeCells>
  <hyperlinks>
    <hyperlink ref="A1" location="Index!A1" display="Index" xr:uid="{1D47FD89-6EA0-41D3-B237-79AB4A0ADECB}"/>
  </hyperlinks>
  <pageMargins left="0.75" right="0.75" top="1" bottom="1" header="0.5" footer="0.5"/>
  <headerFooter alignWithMargins="0"/>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E33EF-5361-49BE-8F82-B050B762D352}">
  <dimension ref="A1:CB283"/>
  <sheetViews>
    <sheetView workbookViewId="0">
      <selection activeCell="E6" sqref="E6"/>
    </sheetView>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16384" width="9.1796875" style="1"/>
  </cols>
  <sheetData>
    <row r="1" spans="1:5" ht="14.5">
      <c r="A1" s="3" t="s">
        <v>1693</v>
      </c>
      <c r="B1" s="226" t="s">
        <v>2591</v>
      </c>
      <c r="C1" s="226"/>
      <c r="D1" s="226"/>
      <c r="E1" s="226"/>
    </row>
    <row r="3" spans="1:5" ht="14.5">
      <c r="B3" s="5" t="s">
        <v>262</v>
      </c>
      <c r="C3" s="220"/>
      <c r="D3" s="213"/>
      <c r="E3" s="28"/>
    </row>
    <row r="4" spans="1:5" ht="29">
      <c r="B4" s="7" t="s">
        <v>263</v>
      </c>
      <c r="C4" s="220"/>
      <c r="D4" s="213"/>
      <c r="E4" s="28"/>
    </row>
    <row r="5" spans="1:5" ht="14.5">
      <c r="B5" s="7" t="s">
        <v>1829</v>
      </c>
      <c r="C5" s="220"/>
      <c r="D5" s="213"/>
      <c r="E5" s="28"/>
    </row>
    <row r="6" spans="1:5" ht="14.5">
      <c r="B6" s="7" t="s">
        <v>264</v>
      </c>
      <c r="C6" s="220"/>
      <c r="D6" s="213"/>
      <c r="E6" s="28"/>
    </row>
    <row r="7" spans="1:5" ht="14.5">
      <c r="B7" s="7" t="s">
        <v>265</v>
      </c>
      <c r="C7" s="220"/>
      <c r="D7" s="213"/>
      <c r="E7" s="28"/>
    </row>
    <row r="8" spans="1:5" ht="14.5">
      <c r="B8" s="16" t="s">
        <v>1832</v>
      </c>
      <c r="C8" s="30" t="s">
        <v>1833</v>
      </c>
      <c r="D8" s="30" t="s">
        <v>1834</v>
      </c>
      <c r="E8" s="28"/>
    </row>
    <row r="9" spans="1:5" ht="14.5">
      <c r="B9" s="28"/>
      <c r="C9" s="31"/>
      <c r="D9" s="28"/>
      <c r="E9" s="28"/>
    </row>
    <row r="10" spans="1:5" ht="14.5">
      <c r="B10" s="227"/>
      <c r="C10" s="228"/>
      <c r="D10" s="228"/>
      <c r="E10" s="229"/>
    </row>
    <row r="11" spans="1:5" ht="14.5">
      <c r="B11" s="230" t="s">
        <v>1935</v>
      </c>
      <c r="C11" s="231"/>
      <c r="D11" s="231"/>
      <c r="E11" s="232"/>
    </row>
    <row r="12" spans="1:5" ht="14.5">
      <c r="B12" s="32" t="s">
        <v>1936</v>
      </c>
      <c r="C12" s="233" t="s">
        <v>1937</v>
      </c>
      <c r="D12" s="193" t="s">
        <v>1938</v>
      </c>
      <c r="E12" s="193" t="s">
        <v>1939</v>
      </c>
    </row>
    <row r="13" spans="1:5" ht="14.5">
      <c r="B13" s="32" t="s">
        <v>266</v>
      </c>
      <c r="C13" s="234"/>
      <c r="D13" s="194"/>
      <c r="E13" s="194"/>
    </row>
    <row r="14" spans="1:5" ht="14.5">
      <c r="B14" s="32" t="s">
        <v>267</v>
      </c>
      <c r="C14" s="235"/>
      <c r="D14" s="195"/>
      <c r="E14" s="195"/>
    </row>
    <row r="15" spans="1:5" ht="14.5">
      <c r="B15" s="5" t="s">
        <v>1941</v>
      </c>
      <c r="C15" s="34"/>
      <c r="D15" s="36"/>
      <c r="E15" s="36"/>
    </row>
    <row r="16" spans="1:5" ht="14.5">
      <c r="B16" s="5" t="s">
        <v>1943</v>
      </c>
      <c r="C16" s="34"/>
      <c r="D16" s="36"/>
      <c r="E16" s="36"/>
    </row>
    <row r="17" spans="2:9" ht="14.5">
      <c r="B17" s="5" t="s">
        <v>1944</v>
      </c>
      <c r="C17" s="34"/>
      <c r="D17" s="36" t="s">
        <v>268</v>
      </c>
      <c r="E17" s="36"/>
    </row>
    <row r="18" spans="2:9" ht="14.5">
      <c r="B18" s="37" t="s">
        <v>1945</v>
      </c>
      <c r="C18" s="33"/>
      <c r="D18" s="32"/>
      <c r="E18" s="32"/>
    </row>
    <row r="20" spans="2:9">
      <c r="B20" s="1" t="s">
        <v>1847</v>
      </c>
    </row>
    <row r="22" spans="2:9" ht="13">
      <c r="B22" s="10" t="s">
        <v>1835</v>
      </c>
      <c r="C22" s="11" t="s">
        <v>1836</v>
      </c>
      <c r="D22" s="10" t="s">
        <v>1837</v>
      </c>
      <c r="E22" s="10" t="s">
        <v>1838</v>
      </c>
      <c r="F22" s="13" t="s">
        <v>1848</v>
      </c>
      <c r="G22" s="13" t="s">
        <v>1849</v>
      </c>
      <c r="H22" s="13" t="s">
        <v>1850</v>
      </c>
      <c r="I22" s="2" t="s">
        <v>1851</v>
      </c>
    </row>
    <row r="23" spans="2:9" ht="13">
      <c r="B23" s="2" t="s">
        <v>1839</v>
      </c>
    </row>
    <row r="24" spans="2:9" ht="13">
      <c r="B24" s="2" t="s">
        <v>1840</v>
      </c>
    </row>
    <row r="25" spans="2:9">
      <c r="B25" s="1" t="s">
        <v>269</v>
      </c>
      <c r="C25" s="9" t="s">
        <v>1841</v>
      </c>
      <c r="D25" s="1" t="s">
        <v>2194</v>
      </c>
      <c r="E25" s="1" t="s">
        <v>270</v>
      </c>
      <c r="F25" s="4">
        <v>200000</v>
      </c>
      <c r="G25" s="4">
        <v>150</v>
      </c>
      <c r="H25" s="4">
        <v>0.05</v>
      </c>
    </row>
    <row r="26" spans="2:9" ht="13">
      <c r="B26" s="2" t="s">
        <v>1844</v>
      </c>
      <c r="C26" s="12"/>
      <c r="D26" s="2"/>
      <c r="E26" s="2"/>
      <c r="F26" s="14"/>
      <c r="G26" s="14">
        <f>SUM(G22:G25)</f>
        <v>150</v>
      </c>
      <c r="H26" s="14">
        <f>SUM(H22:H25)</f>
        <v>0.05</v>
      </c>
    </row>
    <row r="27" spans="2:9" ht="13">
      <c r="B27" s="2" t="s">
        <v>1192</v>
      </c>
    </row>
    <row r="28" spans="2:9">
      <c r="B28" s="1" t="s">
        <v>1713</v>
      </c>
      <c r="C28" s="9" t="s">
        <v>1841</v>
      </c>
      <c r="D28" s="1" t="s">
        <v>1842</v>
      </c>
      <c r="E28" s="1" t="s">
        <v>271</v>
      </c>
      <c r="F28" s="4">
        <v>4962038.5190000003</v>
      </c>
      <c r="G28" s="4">
        <v>613.36</v>
      </c>
      <c r="H28" s="4">
        <v>0.2</v>
      </c>
    </row>
    <row r="29" spans="2:9" ht="13">
      <c r="B29" s="2" t="s">
        <v>1844</v>
      </c>
      <c r="C29" s="12"/>
      <c r="D29" s="2"/>
      <c r="E29" s="2"/>
      <c r="F29" s="14"/>
      <c r="G29" s="14">
        <f>SUM(G27:G28)</f>
        <v>613.36</v>
      </c>
      <c r="H29" s="14">
        <f>SUM(H27:H28)</f>
        <v>0.2</v>
      </c>
    </row>
    <row r="30" spans="2:9" ht="13">
      <c r="B30" s="10" t="s">
        <v>1835</v>
      </c>
      <c r="C30" s="11" t="s">
        <v>1836</v>
      </c>
      <c r="D30" s="10" t="s">
        <v>1946</v>
      </c>
      <c r="E30" s="10" t="s">
        <v>1838</v>
      </c>
      <c r="F30" s="13" t="s">
        <v>1848</v>
      </c>
      <c r="G30" s="13" t="s">
        <v>1849</v>
      </c>
      <c r="H30" s="13" t="s">
        <v>1850</v>
      </c>
    </row>
    <row r="31" spans="2:9" ht="13">
      <c r="B31" s="2" t="s">
        <v>1947</v>
      </c>
    </row>
    <row r="32" spans="2:9" ht="13">
      <c r="B32" s="2" t="s">
        <v>1840</v>
      </c>
    </row>
    <row r="33" spans="2:8" ht="13">
      <c r="B33" s="2" t="s">
        <v>1948</v>
      </c>
    </row>
    <row r="34" spans="2:8">
      <c r="B34" s="1" t="s">
        <v>1536</v>
      </c>
      <c r="C34" s="9">
        <v>6.13</v>
      </c>
      <c r="D34" s="1" t="s">
        <v>1950</v>
      </c>
      <c r="E34" s="1" t="s">
        <v>1537</v>
      </c>
      <c r="F34" s="4">
        <v>22000000</v>
      </c>
      <c r="G34" s="4">
        <v>23211.69</v>
      </c>
      <c r="H34" s="4">
        <v>7.5</v>
      </c>
    </row>
    <row r="35" spans="2:8">
      <c r="B35" s="1" t="s">
        <v>1335</v>
      </c>
      <c r="C35" s="9">
        <v>6.37</v>
      </c>
      <c r="D35" s="1" t="s">
        <v>1950</v>
      </c>
      <c r="E35" s="1" t="s">
        <v>1336</v>
      </c>
      <c r="F35" s="4">
        <v>16603200</v>
      </c>
      <c r="G35" s="4">
        <v>17422.48</v>
      </c>
      <c r="H35" s="4">
        <v>5.63</v>
      </c>
    </row>
    <row r="36" spans="2:8">
      <c r="B36" s="1" t="s">
        <v>1532</v>
      </c>
      <c r="C36" s="9">
        <v>6.76</v>
      </c>
      <c r="D36" s="1" t="s">
        <v>1950</v>
      </c>
      <c r="E36" s="1" t="s">
        <v>1533</v>
      </c>
      <c r="F36" s="4">
        <v>10000000</v>
      </c>
      <c r="G36" s="4">
        <v>10000.74</v>
      </c>
      <c r="H36" s="4">
        <v>3.23</v>
      </c>
    </row>
    <row r="37" spans="2:8">
      <c r="B37" s="1" t="s">
        <v>1333</v>
      </c>
      <c r="C37" s="9">
        <v>6.76</v>
      </c>
      <c r="D37" s="1" t="s">
        <v>1950</v>
      </c>
      <c r="E37" s="1" t="s">
        <v>1334</v>
      </c>
      <c r="F37" s="4">
        <v>9000000</v>
      </c>
      <c r="G37" s="4">
        <v>9009.0499999999993</v>
      </c>
      <c r="H37" s="4">
        <v>2.91</v>
      </c>
    </row>
    <row r="38" spans="2:8">
      <c r="B38" s="1" t="s">
        <v>2304</v>
      </c>
      <c r="C38" s="9">
        <v>6.36</v>
      </c>
      <c r="D38" s="1" t="s">
        <v>1950</v>
      </c>
      <c r="E38" s="1" t="s">
        <v>2305</v>
      </c>
      <c r="F38" s="4">
        <v>8034600</v>
      </c>
      <c r="G38" s="4">
        <v>8277.24</v>
      </c>
      <c r="H38" s="4">
        <v>2.67</v>
      </c>
    </row>
    <row r="39" spans="2:8">
      <c r="B39" s="1" t="s">
        <v>1546</v>
      </c>
      <c r="C39" s="9">
        <v>6.45</v>
      </c>
      <c r="D39" s="1" t="s">
        <v>1950</v>
      </c>
      <c r="E39" s="1" t="s">
        <v>1547</v>
      </c>
      <c r="F39" s="4">
        <v>7845000</v>
      </c>
      <c r="G39" s="4">
        <v>8189.8</v>
      </c>
      <c r="H39" s="4">
        <v>2.65</v>
      </c>
    </row>
    <row r="40" spans="2:8">
      <c r="B40" s="1" t="s">
        <v>1538</v>
      </c>
      <c r="C40" s="9">
        <v>6.12</v>
      </c>
      <c r="D40" s="1" t="s">
        <v>1950</v>
      </c>
      <c r="E40" s="1" t="s">
        <v>1539</v>
      </c>
      <c r="F40" s="4">
        <v>6500000</v>
      </c>
      <c r="G40" s="4">
        <v>6789.15</v>
      </c>
      <c r="H40" s="4">
        <v>2.19</v>
      </c>
    </row>
    <row r="41" spans="2:8">
      <c r="B41" s="1" t="s">
        <v>1343</v>
      </c>
      <c r="C41" s="9">
        <v>6.15</v>
      </c>
      <c r="D41" s="1" t="s">
        <v>1950</v>
      </c>
      <c r="E41" s="1" t="s">
        <v>1344</v>
      </c>
      <c r="F41" s="4">
        <v>3842700</v>
      </c>
      <c r="G41" s="4">
        <v>4010.41</v>
      </c>
      <c r="H41" s="4">
        <v>1.3</v>
      </c>
    </row>
    <row r="42" spans="2:8">
      <c r="B42" s="1" t="s">
        <v>272</v>
      </c>
      <c r="C42" s="9">
        <v>6.76</v>
      </c>
      <c r="D42" s="1" t="s">
        <v>1950</v>
      </c>
      <c r="E42" s="1" t="s">
        <v>273</v>
      </c>
      <c r="F42" s="4">
        <v>2500000</v>
      </c>
      <c r="G42" s="4">
        <v>2573.08</v>
      </c>
      <c r="H42" s="4">
        <v>0.83</v>
      </c>
    </row>
    <row r="43" spans="2:8">
      <c r="B43" s="1" t="s">
        <v>274</v>
      </c>
      <c r="C43" s="9">
        <v>6.1</v>
      </c>
      <c r="D43" s="1" t="s">
        <v>1950</v>
      </c>
      <c r="E43" s="1" t="s">
        <v>275</v>
      </c>
      <c r="F43" s="4">
        <v>2000000</v>
      </c>
      <c r="G43" s="4">
        <v>2069.52</v>
      </c>
      <c r="H43" s="4">
        <v>0.67</v>
      </c>
    </row>
    <row r="44" spans="2:8">
      <c r="B44" s="1" t="s">
        <v>1534</v>
      </c>
      <c r="C44" s="9">
        <v>6.61</v>
      </c>
      <c r="D44" s="1" t="s">
        <v>1950</v>
      </c>
      <c r="E44" s="1" t="s">
        <v>1535</v>
      </c>
      <c r="F44" s="4">
        <v>1389600</v>
      </c>
      <c r="G44" s="4">
        <v>1456.43</v>
      </c>
      <c r="H44" s="4">
        <v>0.47</v>
      </c>
    </row>
    <row r="45" spans="2:8">
      <c r="B45" s="1" t="s">
        <v>1349</v>
      </c>
      <c r="C45" s="9">
        <v>6.73</v>
      </c>
      <c r="D45" s="1" t="s">
        <v>1950</v>
      </c>
      <c r="E45" s="1" t="s">
        <v>1350</v>
      </c>
      <c r="F45" s="4">
        <v>1059740</v>
      </c>
      <c r="G45" s="4">
        <v>1120.94</v>
      </c>
      <c r="H45" s="4">
        <v>0.36</v>
      </c>
    </row>
    <row r="46" spans="2:8">
      <c r="B46" s="1" t="s">
        <v>276</v>
      </c>
      <c r="C46" s="9">
        <v>6.05</v>
      </c>
      <c r="D46" s="1" t="s">
        <v>1950</v>
      </c>
      <c r="E46" s="1" t="s">
        <v>277</v>
      </c>
      <c r="F46" s="4">
        <v>1000000</v>
      </c>
      <c r="G46" s="4">
        <v>1026.93</v>
      </c>
      <c r="H46" s="4">
        <v>0.33</v>
      </c>
    </row>
    <row r="47" spans="2:8">
      <c r="B47" s="1" t="s">
        <v>1357</v>
      </c>
      <c r="C47" s="9">
        <v>6.74</v>
      </c>
      <c r="D47" s="1" t="s">
        <v>1950</v>
      </c>
      <c r="E47" s="1" t="s">
        <v>1358</v>
      </c>
      <c r="F47" s="4">
        <v>500000</v>
      </c>
      <c r="G47" s="4">
        <v>533.54</v>
      </c>
      <c r="H47" s="4">
        <v>0.17</v>
      </c>
    </row>
    <row r="48" spans="2:8">
      <c r="B48" s="1" t="s">
        <v>1345</v>
      </c>
      <c r="C48" s="9">
        <v>6.68</v>
      </c>
      <c r="D48" s="1" t="s">
        <v>1950</v>
      </c>
      <c r="E48" s="1" t="s">
        <v>1346</v>
      </c>
      <c r="F48" s="4">
        <v>500000</v>
      </c>
      <c r="G48" s="4">
        <v>525.72</v>
      </c>
      <c r="H48" s="4">
        <v>0.17</v>
      </c>
    </row>
    <row r="49" spans="2:9">
      <c r="B49" s="1" t="s">
        <v>278</v>
      </c>
      <c r="C49" s="9">
        <v>6.68</v>
      </c>
      <c r="D49" s="1" t="s">
        <v>1950</v>
      </c>
      <c r="E49" s="1" t="s">
        <v>279</v>
      </c>
      <c r="F49" s="4">
        <v>500000</v>
      </c>
      <c r="G49" s="4">
        <v>525.28</v>
      </c>
      <c r="H49" s="4">
        <v>0.17</v>
      </c>
    </row>
    <row r="50" spans="2:9">
      <c r="B50" s="1" t="s">
        <v>850</v>
      </c>
      <c r="C50" s="9">
        <v>6.79</v>
      </c>
      <c r="D50" s="1" t="s">
        <v>1950</v>
      </c>
      <c r="E50" s="1" t="s">
        <v>851</v>
      </c>
      <c r="F50" s="4">
        <v>486300</v>
      </c>
      <c r="G50" s="4">
        <v>493.3</v>
      </c>
      <c r="H50" s="4">
        <v>0.16</v>
      </c>
    </row>
    <row r="51" spans="2:9">
      <c r="B51" s="1" t="s">
        <v>2308</v>
      </c>
      <c r="C51" s="9">
        <v>5.99</v>
      </c>
      <c r="D51" s="1" t="s">
        <v>1950</v>
      </c>
      <c r="E51" s="1" t="s">
        <v>2309</v>
      </c>
      <c r="F51" s="4">
        <v>480500</v>
      </c>
      <c r="G51" s="4">
        <v>485.99</v>
      </c>
      <c r="H51" s="4">
        <v>0.16</v>
      </c>
    </row>
    <row r="52" spans="2:9">
      <c r="B52" s="1" t="s">
        <v>2306</v>
      </c>
      <c r="C52" s="9">
        <v>6.02</v>
      </c>
      <c r="D52" s="1" t="s">
        <v>1950</v>
      </c>
      <c r="E52" s="1" t="s">
        <v>2307</v>
      </c>
      <c r="F52" s="4">
        <v>374720</v>
      </c>
      <c r="G52" s="4">
        <v>384.76</v>
      </c>
      <c r="H52" s="4">
        <v>0.12</v>
      </c>
    </row>
    <row r="53" spans="2:9">
      <c r="B53" s="1" t="s">
        <v>1339</v>
      </c>
      <c r="C53" s="9">
        <v>6.34</v>
      </c>
      <c r="D53" s="1" t="s">
        <v>1950</v>
      </c>
      <c r="E53" s="1" t="s">
        <v>1340</v>
      </c>
      <c r="F53" s="4">
        <v>255880</v>
      </c>
      <c r="G53" s="4">
        <v>270.14999999999998</v>
      </c>
      <c r="H53" s="4">
        <v>0.09</v>
      </c>
    </row>
    <row r="54" spans="2:9">
      <c r="B54" s="1" t="s">
        <v>1341</v>
      </c>
      <c r="C54" s="9">
        <v>6.35</v>
      </c>
      <c r="D54" s="1" t="s">
        <v>1950</v>
      </c>
      <c r="E54" s="1" t="s">
        <v>1342</v>
      </c>
      <c r="F54" s="4">
        <v>250000</v>
      </c>
      <c r="G54" s="4">
        <v>263.16000000000003</v>
      </c>
      <c r="H54" s="4">
        <v>0.09</v>
      </c>
    </row>
    <row r="55" spans="2:9">
      <c r="B55" s="1" t="s">
        <v>1550</v>
      </c>
      <c r="C55" s="9">
        <v>6.68</v>
      </c>
      <c r="D55" s="1" t="s">
        <v>1950</v>
      </c>
      <c r="E55" s="1" t="s">
        <v>1551</v>
      </c>
      <c r="F55" s="4">
        <v>200000</v>
      </c>
      <c r="G55" s="4">
        <v>209.88</v>
      </c>
      <c r="H55" s="4">
        <v>7.0000000000000007E-2</v>
      </c>
    </row>
    <row r="56" spans="2:9">
      <c r="B56" s="1" t="s">
        <v>280</v>
      </c>
      <c r="C56" s="9">
        <v>6.13</v>
      </c>
      <c r="D56" s="1" t="s">
        <v>1950</v>
      </c>
      <c r="E56" s="1" t="s">
        <v>281</v>
      </c>
      <c r="F56" s="4">
        <v>205500</v>
      </c>
      <c r="G56" s="4">
        <v>202.51</v>
      </c>
      <c r="H56" s="4">
        <v>7.0000000000000007E-2</v>
      </c>
    </row>
    <row r="57" spans="2:9">
      <c r="B57" s="1" t="s">
        <v>1359</v>
      </c>
      <c r="C57" s="9">
        <v>6.71</v>
      </c>
      <c r="D57" s="1" t="s">
        <v>1950</v>
      </c>
      <c r="E57" s="1" t="s">
        <v>1360</v>
      </c>
      <c r="F57" s="4">
        <v>120000</v>
      </c>
      <c r="G57" s="4">
        <v>127.79</v>
      </c>
      <c r="H57" s="4">
        <v>0.04</v>
      </c>
    </row>
    <row r="58" spans="2:9">
      <c r="B58" s="1" t="s">
        <v>1361</v>
      </c>
      <c r="C58" s="9">
        <v>6.15</v>
      </c>
      <c r="D58" s="1" t="s">
        <v>1950</v>
      </c>
      <c r="E58" s="1" t="s">
        <v>1362</v>
      </c>
      <c r="F58" s="4">
        <v>60900</v>
      </c>
      <c r="G58" s="4">
        <v>59.86</v>
      </c>
      <c r="H58" s="4">
        <v>0.02</v>
      </c>
    </row>
    <row r="59" spans="2:9">
      <c r="B59" s="1" t="s">
        <v>282</v>
      </c>
      <c r="C59" s="9">
        <v>6.69</v>
      </c>
      <c r="D59" s="1" t="s">
        <v>1950</v>
      </c>
      <c r="E59" s="1" t="s">
        <v>283</v>
      </c>
      <c r="F59" s="4">
        <v>50000</v>
      </c>
      <c r="G59" s="4">
        <v>53.51</v>
      </c>
      <c r="H59" s="4">
        <v>0.02</v>
      </c>
    </row>
    <row r="60" spans="2:9">
      <c r="B60" s="1" t="s">
        <v>1566</v>
      </c>
      <c r="C60" s="9">
        <v>6.38</v>
      </c>
      <c r="D60" s="1" t="s">
        <v>1950</v>
      </c>
      <c r="E60" s="1" t="s">
        <v>1567</v>
      </c>
      <c r="F60" s="4">
        <v>38500</v>
      </c>
      <c r="G60" s="4">
        <v>38</v>
      </c>
      <c r="H60" s="4">
        <v>0.01</v>
      </c>
    </row>
    <row r="61" spans="2:9">
      <c r="B61" s="1" t="s">
        <v>2316</v>
      </c>
      <c r="C61" s="9">
        <v>6.05</v>
      </c>
      <c r="D61" s="1" t="s">
        <v>1950</v>
      </c>
      <c r="E61" s="1" t="s">
        <v>2317</v>
      </c>
      <c r="F61" s="4">
        <v>25500</v>
      </c>
      <c r="G61" s="4">
        <v>26.5</v>
      </c>
      <c r="H61" s="4">
        <v>0.01</v>
      </c>
    </row>
    <row r="62" spans="2:9">
      <c r="B62" s="1" t="s">
        <v>842</v>
      </c>
      <c r="C62" s="9">
        <v>6.25</v>
      </c>
      <c r="D62" s="1" t="s">
        <v>1950</v>
      </c>
      <c r="E62" s="1" t="s">
        <v>843</v>
      </c>
      <c r="F62" s="4">
        <v>19000</v>
      </c>
      <c r="G62" s="4">
        <v>19.3</v>
      </c>
      <c r="H62" s="4">
        <v>0.01</v>
      </c>
    </row>
    <row r="63" spans="2:9">
      <c r="B63" s="1" t="s">
        <v>284</v>
      </c>
      <c r="C63" s="9">
        <v>6.34</v>
      </c>
      <c r="D63" s="1" t="s">
        <v>1950</v>
      </c>
      <c r="E63" s="1" t="s">
        <v>285</v>
      </c>
      <c r="F63" s="4">
        <v>400</v>
      </c>
      <c r="G63" s="4">
        <v>0.42</v>
      </c>
      <c r="H63" s="4">
        <v>0</v>
      </c>
      <c r="I63" s="1" t="s">
        <v>1325</v>
      </c>
    </row>
    <row r="64" spans="2:9" ht="13">
      <c r="B64" s="2" t="s">
        <v>1953</v>
      </c>
      <c r="C64" s="12"/>
      <c r="D64" s="2"/>
      <c r="E64" s="2"/>
      <c r="F64" s="14"/>
      <c r="G64" s="14">
        <f>SUM(G30:G63)</f>
        <v>99377.129999999976</v>
      </c>
      <c r="H64" s="14">
        <f>SUM(H30:H63)</f>
        <v>32.119999999999997</v>
      </c>
    </row>
    <row r="65" spans="2:8" ht="13">
      <c r="B65" s="2" t="s">
        <v>2318</v>
      </c>
    </row>
    <row r="66" spans="2:8">
      <c r="B66" s="1" t="s">
        <v>286</v>
      </c>
      <c r="C66" s="9">
        <v>6.93</v>
      </c>
      <c r="D66" s="1" t="s">
        <v>2319</v>
      </c>
      <c r="E66" s="1" t="s">
        <v>287</v>
      </c>
      <c r="F66" s="4">
        <v>7500</v>
      </c>
      <c r="G66" s="4">
        <v>7613.27</v>
      </c>
      <c r="H66" s="4">
        <v>2.46</v>
      </c>
    </row>
    <row r="67" spans="2:8">
      <c r="B67" s="1" t="s">
        <v>870</v>
      </c>
      <c r="C67" s="9">
        <v>6.89</v>
      </c>
      <c r="D67" s="1" t="s">
        <v>2319</v>
      </c>
      <c r="E67" s="1" t="s">
        <v>871</v>
      </c>
      <c r="F67" s="4">
        <v>7500</v>
      </c>
      <c r="G67" s="4">
        <v>7538.58</v>
      </c>
      <c r="H67" s="4">
        <v>2.44</v>
      </c>
    </row>
    <row r="68" spans="2:8">
      <c r="B68" s="1" t="s">
        <v>961</v>
      </c>
      <c r="C68" s="9">
        <v>6.81</v>
      </c>
      <c r="D68" s="1" t="s">
        <v>2319</v>
      </c>
      <c r="E68" s="1" t="s">
        <v>962</v>
      </c>
      <c r="F68" s="4">
        <v>750</v>
      </c>
      <c r="G68" s="4">
        <v>7501.3</v>
      </c>
      <c r="H68" s="4">
        <v>2.42</v>
      </c>
    </row>
    <row r="69" spans="2:8">
      <c r="B69" s="1" t="s">
        <v>2592</v>
      </c>
      <c r="C69" s="9">
        <v>7.05</v>
      </c>
      <c r="D69" s="1" t="s">
        <v>2319</v>
      </c>
      <c r="E69" s="1" t="s">
        <v>2321</v>
      </c>
      <c r="F69" s="4">
        <v>750</v>
      </c>
      <c r="G69" s="4">
        <v>7432.54</v>
      </c>
      <c r="H69" s="4">
        <v>2.4</v>
      </c>
    </row>
    <row r="70" spans="2:8">
      <c r="B70" s="1" t="s">
        <v>2593</v>
      </c>
      <c r="C70" s="9">
        <v>6.74</v>
      </c>
      <c r="D70" s="1" t="s">
        <v>2319</v>
      </c>
      <c r="E70" s="1" t="s">
        <v>288</v>
      </c>
      <c r="F70" s="4">
        <v>500</v>
      </c>
      <c r="G70" s="4">
        <v>5265.21</v>
      </c>
      <c r="H70" s="4">
        <v>1.7</v>
      </c>
    </row>
    <row r="71" spans="2:8">
      <c r="B71" s="1" t="s">
        <v>289</v>
      </c>
      <c r="C71" s="9">
        <v>6.75</v>
      </c>
      <c r="D71" s="1" t="s">
        <v>2319</v>
      </c>
      <c r="E71" s="1" t="s">
        <v>290</v>
      </c>
      <c r="F71" s="4">
        <v>5000</v>
      </c>
      <c r="G71" s="4">
        <v>5088.8999999999996</v>
      </c>
      <c r="H71" s="4">
        <v>1.64</v>
      </c>
    </row>
    <row r="72" spans="2:8">
      <c r="B72" s="1" t="s">
        <v>1365</v>
      </c>
      <c r="C72" s="9">
        <v>6.81</v>
      </c>
      <c r="D72" s="1" t="s">
        <v>2319</v>
      </c>
      <c r="E72" s="1" t="s">
        <v>1366</v>
      </c>
      <c r="F72" s="4">
        <v>5000</v>
      </c>
      <c r="G72" s="4">
        <v>5082.3900000000003</v>
      </c>
      <c r="H72" s="4">
        <v>1.64</v>
      </c>
    </row>
    <row r="73" spans="2:8">
      <c r="B73" s="1" t="s">
        <v>2594</v>
      </c>
      <c r="C73" s="9">
        <v>7.15</v>
      </c>
      <c r="D73" s="1" t="s">
        <v>2319</v>
      </c>
      <c r="E73" s="1" t="s">
        <v>291</v>
      </c>
      <c r="F73" s="4">
        <v>5000</v>
      </c>
      <c r="G73" s="4">
        <v>5062.22</v>
      </c>
      <c r="H73" s="4">
        <v>1.64</v>
      </c>
    </row>
    <row r="74" spans="2:8">
      <c r="B74" s="1" t="s">
        <v>2595</v>
      </c>
      <c r="C74" s="9">
        <v>7.72</v>
      </c>
      <c r="D74" s="1" t="s">
        <v>292</v>
      </c>
      <c r="E74" s="1" t="s">
        <v>293</v>
      </c>
      <c r="F74" s="4">
        <v>5000</v>
      </c>
      <c r="G74" s="4">
        <v>5060.71</v>
      </c>
      <c r="H74" s="4">
        <v>1.64</v>
      </c>
    </row>
    <row r="75" spans="2:8">
      <c r="B75" s="1" t="s">
        <v>215</v>
      </c>
      <c r="C75" s="9">
        <v>6.86</v>
      </c>
      <c r="D75" s="1" t="s">
        <v>2319</v>
      </c>
      <c r="E75" s="1" t="s">
        <v>216</v>
      </c>
      <c r="F75" s="4">
        <v>5000</v>
      </c>
      <c r="G75" s="4">
        <v>5044.88</v>
      </c>
      <c r="H75" s="4">
        <v>1.63</v>
      </c>
    </row>
    <row r="76" spans="2:8">
      <c r="B76" s="1" t="s">
        <v>1581</v>
      </c>
      <c r="C76" s="9">
        <v>6.86</v>
      </c>
      <c r="D76" s="1" t="s">
        <v>2319</v>
      </c>
      <c r="E76" s="1" t="s">
        <v>1582</v>
      </c>
      <c r="F76" s="4">
        <v>5000</v>
      </c>
      <c r="G76" s="4">
        <v>5040.3999999999996</v>
      </c>
      <c r="H76" s="4">
        <v>1.63</v>
      </c>
    </row>
    <row r="77" spans="2:8">
      <c r="B77" s="1" t="s">
        <v>294</v>
      </c>
      <c r="C77" s="9">
        <v>6.92</v>
      </c>
      <c r="D77" s="1" t="s">
        <v>2319</v>
      </c>
      <c r="E77" s="1" t="s">
        <v>295</v>
      </c>
      <c r="F77" s="4">
        <v>5000</v>
      </c>
      <c r="G77" s="4">
        <v>5035.8599999999997</v>
      </c>
      <c r="H77" s="4">
        <v>1.63</v>
      </c>
    </row>
    <row r="78" spans="2:8">
      <c r="B78" s="1" t="s">
        <v>2596</v>
      </c>
      <c r="C78" s="9">
        <v>6.79</v>
      </c>
      <c r="D78" s="1" t="s">
        <v>2319</v>
      </c>
      <c r="E78" s="1" t="s">
        <v>296</v>
      </c>
      <c r="F78" s="4">
        <v>5000</v>
      </c>
      <c r="G78" s="4">
        <v>5031.93</v>
      </c>
      <c r="H78" s="4">
        <v>1.63</v>
      </c>
    </row>
    <row r="79" spans="2:8">
      <c r="B79" s="1" t="s">
        <v>2597</v>
      </c>
      <c r="C79" s="9">
        <v>6.79</v>
      </c>
      <c r="D79" s="1" t="s">
        <v>2319</v>
      </c>
      <c r="E79" s="1" t="s">
        <v>976</v>
      </c>
      <c r="F79" s="4">
        <v>500</v>
      </c>
      <c r="G79" s="4">
        <v>5005.29</v>
      </c>
      <c r="H79" s="4">
        <v>1.62</v>
      </c>
    </row>
    <row r="80" spans="2:8">
      <c r="B80" s="1" t="s">
        <v>1367</v>
      </c>
      <c r="C80" s="9">
        <v>7.4</v>
      </c>
      <c r="D80" s="1" t="s">
        <v>2322</v>
      </c>
      <c r="E80" s="1" t="s">
        <v>1368</v>
      </c>
      <c r="F80" s="4">
        <v>5000</v>
      </c>
      <c r="G80" s="4">
        <v>4791.8999999999996</v>
      </c>
      <c r="H80" s="4">
        <v>1.55</v>
      </c>
    </row>
    <row r="81" spans="2:8">
      <c r="B81" s="1" t="s">
        <v>2598</v>
      </c>
      <c r="C81" s="9">
        <v>6.85</v>
      </c>
      <c r="D81" s="1" t="s">
        <v>2319</v>
      </c>
      <c r="E81" s="1" t="s">
        <v>297</v>
      </c>
      <c r="F81" s="4">
        <v>450</v>
      </c>
      <c r="G81" s="4">
        <v>4502.8999999999996</v>
      </c>
      <c r="H81" s="4">
        <v>1.45</v>
      </c>
    </row>
    <row r="82" spans="2:8">
      <c r="B82" s="1" t="s">
        <v>298</v>
      </c>
      <c r="C82" s="9">
        <v>6.9</v>
      </c>
      <c r="D82" s="1" t="s">
        <v>2319</v>
      </c>
      <c r="E82" s="1" t="s">
        <v>299</v>
      </c>
      <c r="F82" s="4">
        <v>4000</v>
      </c>
      <c r="G82" s="4">
        <v>4023.96</v>
      </c>
      <c r="H82" s="4">
        <v>1.3</v>
      </c>
    </row>
    <row r="83" spans="2:8">
      <c r="B83" s="1" t="s">
        <v>1576</v>
      </c>
      <c r="C83" s="9">
        <v>6.92</v>
      </c>
      <c r="D83" s="1" t="s">
        <v>2319</v>
      </c>
      <c r="E83" s="1" t="s">
        <v>1577</v>
      </c>
      <c r="F83" s="4">
        <v>2500</v>
      </c>
      <c r="G83" s="4">
        <v>2549.23</v>
      </c>
      <c r="H83" s="4">
        <v>0.82</v>
      </c>
    </row>
    <row r="84" spans="2:8">
      <c r="B84" s="1" t="s">
        <v>2599</v>
      </c>
      <c r="C84" s="9">
        <v>7.24</v>
      </c>
      <c r="D84" s="1" t="s">
        <v>2319</v>
      </c>
      <c r="E84" s="1" t="s">
        <v>300</v>
      </c>
      <c r="F84" s="4">
        <v>2500</v>
      </c>
      <c r="G84" s="4">
        <v>2546.54</v>
      </c>
      <c r="H84" s="4">
        <v>0.82</v>
      </c>
    </row>
    <row r="85" spans="2:8">
      <c r="B85" s="1" t="s">
        <v>2600</v>
      </c>
      <c r="C85" s="9">
        <v>7.15</v>
      </c>
      <c r="D85" s="1" t="s">
        <v>2319</v>
      </c>
      <c r="E85" s="1" t="s">
        <v>301</v>
      </c>
      <c r="F85" s="4">
        <v>2500</v>
      </c>
      <c r="G85" s="4">
        <v>2545.48</v>
      </c>
      <c r="H85" s="4">
        <v>0.82</v>
      </c>
    </row>
    <row r="86" spans="2:8">
      <c r="B86" s="1" t="s">
        <v>2601</v>
      </c>
      <c r="C86" s="9">
        <v>6.88</v>
      </c>
      <c r="D86" s="1" t="s">
        <v>2319</v>
      </c>
      <c r="E86" s="1" t="s">
        <v>302</v>
      </c>
      <c r="F86" s="4">
        <v>250</v>
      </c>
      <c r="G86" s="4">
        <v>2542.44</v>
      </c>
      <c r="H86" s="4">
        <v>0.82</v>
      </c>
    </row>
    <row r="87" spans="2:8">
      <c r="B87" s="1" t="s">
        <v>303</v>
      </c>
      <c r="C87" s="9">
        <v>6.87</v>
      </c>
      <c r="D87" s="1" t="s">
        <v>2319</v>
      </c>
      <c r="E87" s="1" t="s">
        <v>304</v>
      </c>
      <c r="F87" s="4">
        <v>250</v>
      </c>
      <c r="G87" s="4">
        <v>2541.85</v>
      </c>
      <c r="H87" s="4">
        <v>0.82</v>
      </c>
    </row>
    <row r="88" spans="2:8">
      <c r="B88" s="1" t="s">
        <v>2602</v>
      </c>
      <c r="C88" s="9">
        <v>7.13</v>
      </c>
      <c r="D88" s="1" t="s">
        <v>2319</v>
      </c>
      <c r="E88" s="1" t="s">
        <v>305</v>
      </c>
      <c r="F88" s="4">
        <v>2500</v>
      </c>
      <c r="G88" s="4">
        <v>2539.6999999999998</v>
      </c>
      <c r="H88" s="4">
        <v>0.82</v>
      </c>
    </row>
    <row r="89" spans="2:8">
      <c r="B89" s="1" t="s">
        <v>2603</v>
      </c>
      <c r="C89" s="9">
        <v>7.12</v>
      </c>
      <c r="D89" s="1" t="s">
        <v>2319</v>
      </c>
      <c r="E89" s="1" t="s">
        <v>306</v>
      </c>
      <c r="F89" s="4">
        <v>2500</v>
      </c>
      <c r="G89" s="4">
        <v>2537.12</v>
      </c>
      <c r="H89" s="4">
        <v>0.82</v>
      </c>
    </row>
    <row r="90" spans="2:8">
      <c r="B90" s="1" t="s">
        <v>2604</v>
      </c>
      <c r="C90" s="9">
        <v>6.83</v>
      </c>
      <c r="D90" s="1" t="s">
        <v>2319</v>
      </c>
      <c r="E90" s="1" t="s">
        <v>307</v>
      </c>
      <c r="F90" s="4">
        <v>2500</v>
      </c>
      <c r="G90" s="4">
        <v>2535.85</v>
      </c>
      <c r="H90" s="4">
        <v>0.82</v>
      </c>
    </row>
    <row r="91" spans="2:8">
      <c r="B91" s="1" t="s">
        <v>2605</v>
      </c>
      <c r="C91" s="9">
        <v>6.83</v>
      </c>
      <c r="D91" s="1" t="s">
        <v>2319</v>
      </c>
      <c r="E91" s="1" t="s">
        <v>308</v>
      </c>
      <c r="F91" s="4">
        <v>2500</v>
      </c>
      <c r="G91" s="4">
        <v>2535.2800000000002</v>
      </c>
      <c r="H91" s="4">
        <v>0.82</v>
      </c>
    </row>
    <row r="92" spans="2:8">
      <c r="B92" s="1" t="s">
        <v>309</v>
      </c>
      <c r="C92" s="9">
        <v>6.9</v>
      </c>
      <c r="D92" s="1" t="s">
        <v>2319</v>
      </c>
      <c r="E92" s="1" t="s">
        <v>310</v>
      </c>
      <c r="F92" s="4">
        <v>2500</v>
      </c>
      <c r="G92" s="4">
        <v>2534.61</v>
      </c>
      <c r="H92" s="4">
        <v>0.82</v>
      </c>
    </row>
    <row r="93" spans="2:8">
      <c r="B93" s="1" t="s">
        <v>311</v>
      </c>
      <c r="C93" s="9">
        <v>6.82</v>
      </c>
      <c r="D93" s="1" t="s">
        <v>2319</v>
      </c>
      <c r="E93" s="1" t="s">
        <v>312</v>
      </c>
      <c r="F93" s="4">
        <v>2500</v>
      </c>
      <c r="G93" s="4">
        <v>2532.09</v>
      </c>
      <c r="H93" s="4">
        <v>0.82</v>
      </c>
    </row>
    <row r="94" spans="2:8">
      <c r="B94" s="1" t="s">
        <v>313</v>
      </c>
      <c r="C94" s="9">
        <v>6.93</v>
      </c>
      <c r="D94" s="1" t="s">
        <v>2319</v>
      </c>
      <c r="E94" s="1" t="s">
        <v>314</v>
      </c>
      <c r="F94" s="4">
        <v>2500</v>
      </c>
      <c r="G94" s="4">
        <v>2530.83</v>
      </c>
      <c r="H94" s="4">
        <v>0.82</v>
      </c>
    </row>
    <row r="95" spans="2:8">
      <c r="B95" s="1" t="s">
        <v>2606</v>
      </c>
      <c r="C95" s="9">
        <v>7.19</v>
      </c>
      <c r="D95" s="1" t="s">
        <v>2319</v>
      </c>
      <c r="E95" s="1" t="s">
        <v>315</v>
      </c>
      <c r="F95" s="4">
        <v>2500</v>
      </c>
      <c r="G95" s="4">
        <v>2524.0300000000002</v>
      </c>
      <c r="H95" s="4">
        <v>0.82</v>
      </c>
    </row>
    <row r="96" spans="2:8">
      <c r="B96" s="1" t="s">
        <v>2607</v>
      </c>
      <c r="C96" s="9">
        <v>6.84</v>
      </c>
      <c r="D96" s="1" t="s">
        <v>2319</v>
      </c>
      <c r="E96" s="1" t="s">
        <v>316</v>
      </c>
      <c r="F96" s="4">
        <v>2500</v>
      </c>
      <c r="G96" s="4">
        <v>2523.71</v>
      </c>
      <c r="H96" s="4">
        <v>0.82</v>
      </c>
    </row>
    <row r="97" spans="2:8">
      <c r="B97" s="1" t="s">
        <v>2608</v>
      </c>
      <c r="C97" s="9">
        <v>7.26</v>
      </c>
      <c r="D97" s="1" t="s">
        <v>2319</v>
      </c>
      <c r="E97" s="1" t="s">
        <v>317</v>
      </c>
      <c r="F97" s="4">
        <v>2500</v>
      </c>
      <c r="G97" s="4">
        <v>2522.81</v>
      </c>
      <c r="H97" s="4">
        <v>0.82</v>
      </c>
    </row>
    <row r="98" spans="2:8">
      <c r="B98" s="1" t="s">
        <v>959</v>
      </c>
      <c r="C98" s="9">
        <v>6.88</v>
      </c>
      <c r="D98" s="1" t="s">
        <v>2319</v>
      </c>
      <c r="E98" s="1" t="s">
        <v>960</v>
      </c>
      <c r="F98" s="4">
        <v>250</v>
      </c>
      <c r="G98" s="4">
        <v>2510.1</v>
      </c>
      <c r="H98" s="4">
        <v>0.81</v>
      </c>
    </row>
    <row r="99" spans="2:8">
      <c r="B99" s="1" t="s">
        <v>318</v>
      </c>
      <c r="C99" s="9">
        <v>6.97</v>
      </c>
      <c r="D99" s="1" t="s">
        <v>2319</v>
      </c>
      <c r="E99" s="1" t="s">
        <v>319</v>
      </c>
      <c r="F99" s="4">
        <v>250</v>
      </c>
      <c r="G99" s="4">
        <v>2505.36</v>
      </c>
      <c r="H99" s="4">
        <v>0.81</v>
      </c>
    </row>
    <row r="100" spans="2:8">
      <c r="B100" s="1" t="s">
        <v>2609</v>
      </c>
      <c r="C100" s="9">
        <v>6.82</v>
      </c>
      <c r="D100" s="1" t="s">
        <v>2319</v>
      </c>
      <c r="E100" s="1" t="s">
        <v>1585</v>
      </c>
      <c r="F100" s="4">
        <v>2500</v>
      </c>
      <c r="G100" s="4">
        <v>2500.23</v>
      </c>
      <c r="H100" s="4">
        <v>0.81</v>
      </c>
    </row>
    <row r="101" spans="2:8">
      <c r="B101" s="1" t="s">
        <v>320</v>
      </c>
      <c r="C101" s="9">
        <v>6.75</v>
      </c>
      <c r="D101" s="1" t="s">
        <v>2319</v>
      </c>
      <c r="E101" s="1" t="s">
        <v>321</v>
      </c>
      <c r="F101" s="4">
        <v>250</v>
      </c>
      <c r="G101" s="4">
        <v>2500.11</v>
      </c>
      <c r="H101" s="4">
        <v>0.81</v>
      </c>
    </row>
    <row r="102" spans="2:8">
      <c r="B102" s="1" t="s">
        <v>88</v>
      </c>
      <c r="C102" s="9">
        <v>6.76</v>
      </c>
      <c r="D102" s="1" t="s">
        <v>2319</v>
      </c>
      <c r="E102" s="1" t="s">
        <v>89</v>
      </c>
      <c r="F102" s="4">
        <v>2000</v>
      </c>
      <c r="G102" s="4">
        <v>2000.08</v>
      </c>
      <c r="H102" s="4">
        <v>0.65</v>
      </c>
    </row>
    <row r="103" spans="2:8">
      <c r="B103" s="1" t="s">
        <v>2610</v>
      </c>
      <c r="C103" s="9">
        <v>6.86</v>
      </c>
      <c r="D103" s="1" t="s">
        <v>2319</v>
      </c>
      <c r="E103" s="1" t="s">
        <v>322</v>
      </c>
      <c r="F103" s="4">
        <v>50</v>
      </c>
      <c r="G103" s="4">
        <v>504.91</v>
      </c>
      <c r="H103" s="4">
        <v>0.16</v>
      </c>
    </row>
    <row r="104" spans="2:8">
      <c r="B104" s="1" t="s">
        <v>323</v>
      </c>
      <c r="C104" s="9">
        <v>6.75</v>
      </c>
      <c r="D104" s="1" t="s">
        <v>2319</v>
      </c>
      <c r="E104" s="1" t="s">
        <v>324</v>
      </c>
      <c r="F104" s="4">
        <v>3</v>
      </c>
      <c r="G104" s="4">
        <v>31.52</v>
      </c>
      <c r="H104" s="4">
        <v>0.01</v>
      </c>
    </row>
    <row r="105" spans="2:8" ht="13">
      <c r="B105" s="2" t="s">
        <v>2327</v>
      </c>
      <c r="C105" s="12"/>
      <c r="D105" s="2"/>
      <c r="E105" s="2"/>
      <c r="F105" s="14"/>
      <c r="G105" s="14">
        <f>SUM(G65:G104)</f>
        <v>144716.11999999997</v>
      </c>
      <c r="H105" s="14">
        <f>SUM(H65:H104)</f>
        <v>46.78</v>
      </c>
    </row>
    <row r="106" spans="2:8" ht="13">
      <c r="B106" s="2" t="s">
        <v>1589</v>
      </c>
    </row>
    <row r="107" spans="2:8">
      <c r="B107" s="1" t="s">
        <v>890</v>
      </c>
      <c r="C107" s="9">
        <v>8.73</v>
      </c>
      <c r="D107" s="1" t="s">
        <v>1591</v>
      </c>
      <c r="E107" s="1" t="s">
        <v>891</v>
      </c>
      <c r="F107" s="4">
        <v>750000000</v>
      </c>
      <c r="G107" s="4">
        <v>5709</v>
      </c>
      <c r="H107" s="4">
        <v>1.84</v>
      </c>
    </row>
    <row r="108" spans="2:8">
      <c r="B108" s="1" t="s">
        <v>220</v>
      </c>
      <c r="C108" s="9">
        <v>7.67</v>
      </c>
      <c r="D108" s="1" t="s">
        <v>893</v>
      </c>
      <c r="E108" s="1" t="s">
        <v>221</v>
      </c>
      <c r="F108" s="4">
        <v>62</v>
      </c>
      <c r="G108" s="4">
        <v>4080.36</v>
      </c>
      <c r="H108" s="4">
        <v>1.32</v>
      </c>
    </row>
    <row r="109" spans="2:8">
      <c r="B109" s="1" t="s">
        <v>325</v>
      </c>
      <c r="C109" s="9">
        <v>7.83</v>
      </c>
      <c r="D109" s="1" t="s">
        <v>1591</v>
      </c>
      <c r="E109" s="1" t="s">
        <v>326</v>
      </c>
      <c r="F109" s="4">
        <v>33</v>
      </c>
      <c r="G109" s="4">
        <v>2994.95</v>
      </c>
      <c r="H109" s="4">
        <v>0.97</v>
      </c>
    </row>
    <row r="110" spans="2:8">
      <c r="B110" s="1" t="s">
        <v>218</v>
      </c>
      <c r="C110" s="9">
        <v>7.77</v>
      </c>
      <c r="D110" s="1" t="s">
        <v>893</v>
      </c>
      <c r="E110" s="1" t="s">
        <v>219</v>
      </c>
      <c r="F110" s="4">
        <v>20</v>
      </c>
      <c r="G110" s="4">
        <v>1848.61</v>
      </c>
      <c r="H110" s="4">
        <v>0.6</v>
      </c>
    </row>
    <row r="111" spans="2:8" ht="13">
      <c r="B111" s="2" t="s">
        <v>1593</v>
      </c>
      <c r="C111" s="12"/>
      <c r="D111" s="2"/>
      <c r="E111" s="2"/>
      <c r="F111" s="14"/>
      <c r="G111" s="14">
        <f>SUM(G106:G110)</f>
        <v>14632.920000000002</v>
      </c>
      <c r="H111" s="14">
        <f>SUM(H106:H110)</f>
        <v>4.7299999999999995</v>
      </c>
    </row>
    <row r="112" spans="2:8" ht="13">
      <c r="B112" s="2" t="s">
        <v>899</v>
      </c>
    </row>
    <row r="113" spans="2:8">
      <c r="B113" s="1" t="s">
        <v>327</v>
      </c>
      <c r="C113" s="9">
        <v>6.68</v>
      </c>
      <c r="D113" s="1" t="s">
        <v>1956</v>
      </c>
      <c r="E113" s="1" t="s">
        <v>328</v>
      </c>
      <c r="F113" s="4">
        <v>1500</v>
      </c>
      <c r="G113" s="4">
        <v>7083.85</v>
      </c>
      <c r="H113" s="4">
        <v>2.29</v>
      </c>
    </row>
    <row r="114" spans="2:8">
      <c r="B114" s="1" t="s">
        <v>2513</v>
      </c>
      <c r="C114" s="9">
        <v>6.65</v>
      </c>
      <c r="D114" s="1" t="s">
        <v>1956</v>
      </c>
      <c r="E114" s="1" t="s">
        <v>905</v>
      </c>
      <c r="F114" s="4">
        <v>1000</v>
      </c>
      <c r="G114" s="4">
        <v>4874.78</v>
      </c>
      <c r="H114" s="4">
        <v>1.58</v>
      </c>
    </row>
    <row r="115" spans="2:8">
      <c r="B115" s="1" t="s">
        <v>329</v>
      </c>
      <c r="C115" s="9">
        <v>6.67</v>
      </c>
      <c r="D115" s="1" t="s">
        <v>1956</v>
      </c>
      <c r="E115" s="1" t="s">
        <v>330</v>
      </c>
      <c r="F115" s="4">
        <v>1000</v>
      </c>
      <c r="G115" s="4">
        <v>4808.45</v>
      </c>
      <c r="H115" s="4">
        <v>1.55</v>
      </c>
    </row>
    <row r="116" spans="2:8">
      <c r="B116" s="1" t="s">
        <v>2611</v>
      </c>
      <c r="C116" s="9">
        <v>6.71</v>
      </c>
      <c r="D116" s="1" t="s">
        <v>1956</v>
      </c>
      <c r="E116" s="1" t="s">
        <v>331</v>
      </c>
      <c r="F116" s="4">
        <v>1000</v>
      </c>
      <c r="G116" s="4">
        <v>4779.42</v>
      </c>
      <c r="H116" s="4">
        <v>1.54</v>
      </c>
    </row>
    <row r="117" spans="2:8">
      <c r="B117" s="1" t="s">
        <v>2523</v>
      </c>
      <c r="C117" s="9">
        <v>6.71</v>
      </c>
      <c r="D117" s="1" t="s">
        <v>1956</v>
      </c>
      <c r="E117" s="1" t="s">
        <v>121</v>
      </c>
      <c r="F117" s="4">
        <v>1000</v>
      </c>
      <c r="G117" s="4">
        <v>4778.58</v>
      </c>
      <c r="H117" s="4">
        <v>1.54</v>
      </c>
    </row>
    <row r="118" spans="2:8">
      <c r="B118" s="1" t="s">
        <v>2612</v>
      </c>
      <c r="C118" s="9">
        <v>6.7</v>
      </c>
      <c r="D118" s="1" t="s">
        <v>1956</v>
      </c>
      <c r="E118" s="1" t="s">
        <v>332</v>
      </c>
      <c r="F118" s="4">
        <v>1000</v>
      </c>
      <c r="G118" s="4">
        <v>4754.75</v>
      </c>
      <c r="H118" s="4">
        <v>1.54</v>
      </c>
    </row>
    <row r="119" spans="2:8" ht="13">
      <c r="B119" s="2" t="s">
        <v>2032</v>
      </c>
      <c r="C119" s="12"/>
      <c r="D119" s="2"/>
      <c r="E119" s="2"/>
      <c r="F119" s="14"/>
      <c r="G119" s="14">
        <f>SUM(G112:G118)</f>
        <v>31079.83</v>
      </c>
      <c r="H119" s="14">
        <f>SUM(H112:H118)</f>
        <v>10.039999999999999</v>
      </c>
    </row>
    <row r="120" spans="2:8" ht="13">
      <c r="B120" s="2" t="s">
        <v>2033</v>
      </c>
    </row>
    <row r="121" spans="2:8">
      <c r="B121" s="1" t="s">
        <v>2034</v>
      </c>
      <c r="C121" s="9" t="s">
        <v>1841</v>
      </c>
      <c r="E121" s="1" t="s">
        <v>2035</v>
      </c>
      <c r="F121" s="4">
        <v>6729.0590000000002</v>
      </c>
      <c r="G121" s="4">
        <v>748.15</v>
      </c>
      <c r="H121" s="4">
        <v>0.24</v>
      </c>
    </row>
    <row r="122" spans="2:8" ht="13">
      <c r="B122" s="2" t="s">
        <v>2036</v>
      </c>
      <c r="C122" s="12"/>
      <c r="D122" s="2"/>
      <c r="E122" s="2"/>
      <c r="F122" s="14"/>
      <c r="G122" s="14">
        <f>SUM(G120:G121)</f>
        <v>748.15</v>
      </c>
      <c r="H122" s="14">
        <f>SUM(H120:H121)</f>
        <v>0.24</v>
      </c>
    </row>
    <row r="123" spans="2:8" ht="13">
      <c r="B123" s="2" t="s">
        <v>907</v>
      </c>
      <c r="C123" s="12"/>
      <c r="D123" s="2"/>
      <c r="E123" s="2"/>
      <c r="F123" s="14"/>
      <c r="G123" s="14">
        <v>11857.72</v>
      </c>
      <c r="H123" s="14">
        <v>3.83</v>
      </c>
    </row>
    <row r="124" spans="2:8" ht="13">
      <c r="B124" s="2" t="s">
        <v>1846</v>
      </c>
      <c r="C124" s="12"/>
      <c r="D124" s="2"/>
      <c r="E124" s="2"/>
      <c r="F124" s="14"/>
      <c r="G124" s="14">
        <v>303175.23</v>
      </c>
      <c r="H124" s="14">
        <v>97.99</v>
      </c>
    </row>
    <row r="125" spans="2:8" ht="13">
      <c r="B125" s="2" t="s">
        <v>2051</v>
      </c>
      <c r="C125" s="12"/>
      <c r="D125" s="2"/>
      <c r="E125" s="2"/>
      <c r="F125" s="14"/>
      <c r="G125" s="14">
        <v>6321.9008295099793</v>
      </c>
      <c r="H125" s="14">
        <v>2.0100000000000051</v>
      </c>
    </row>
    <row r="126" spans="2:8" ht="13">
      <c r="B126" s="2" t="s">
        <v>1853</v>
      </c>
      <c r="C126" s="12"/>
      <c r="D126" s="2"/>
      <c r="E126" s="2"/>
      <c r="F126" s="14"/>
      <c r="G126" s="14">
        <v>309497.13082950999</v>
      </c>
      <c r="H126" s="14">
        <v>100</v>
      </c>
    </row>
    <row r="127" spans="2:8">
      <c r="B127" s="1" t="s">
        <v>1854</v>
      </c>
    </row>
    <row r="128" spans="2:8">
      <c r="B128" s="1" t="s">
        <v>1855</v>
      </c>
    </row>
    <row r="129" spans="2:3">
      <c r="B129" s="1" t="s">
        <v>1856</v>
      </c>
      <c r="C129" s="9" t="s">
        <v>1857</v>
      </c>
    </row>
    <row r="130" spans="2:3" ht="13">
      <c r="B130" s="2"/>
    </row>
    <row r="131" spans="2:3" ht="26">
      <c r="B131" s="15" t="s">
        <v>1858</v>
      </c>
      <c r="C131" s="9" t="s">
        <v>1859</v>
      </c>
    </row>
    <row r="132" spans="2:3" ht="13">
      <c r="B132" s="2"/>
    </row>
    <row r="133" spans="2:3" ht="13">
      <c r="B133" s="2" t="s">
        <v>1860</v>
      </c>
      <c r="C133" s="9" t="s">
        <v>1859</v>
      </c>
    </row>
    <row r="134" spans="2:3" ht="13">
      <c r="B134" s="2" t="s">
        <v>1862</v>
      </c>
      <c r="C134" s="9" t="s">
        <v>1863</v>
      </c>
    </row>
    <row r="135" spans="2:3" ht="13">
      <c r="B135" s="2" t="s">
        <v>333</v>
      </c>
      <c r="C135" s="12"/>
    </row>
    <row r="136" spans="2:3" ht="13">
      <c r="B136" s="2" t="s">
        <v>334</v>
      </c>
      <c r="C136" s="12"/>
    </row>
    <row r="137" spans="2:3" ht="13">
      <c r="B137" s="2" t="s">
        <v>335</v>
      </c>
      <c r="C137" s="12"/>
    </row>
    <row r="138" spans="2:3" ht="13">
      <c r="B138" s="2" t="s">
        <v>336</v>
      </c>
      <c r="C138" s="12"/>
    </row>
    <row r="139" spans="2:3" ht="13">
      <c r="B139" s="2" t="s">
        <v>337</v>
      </c>
      <c r="C139" s="12"/>
    </row>
    <row r="140" spans="2:3" ht="13">
      <c r="B140" s="2" t="s">
        <v>338</v>
      </c>
      <c r="C140" s="12"/>
    </row>
    <row r="141" spans="2:3" ht="13">
      <c r="B141" s="2" t="s">
        <v>339</v>
      </c>
      <c r="C141" s="12"/>
    </row>
    <row r="142" spans="2:3" ht="13">
      <c r="B142" s="2" t="s">
        <v>340</v>
      </c>
      <c r="C142" s="12"/>
    </row>
    <row r="143" spans="2:3" ht="13">
      <c r="B143" s="2" t="s">
        <v>341</v>
      </c>
      <c r="C143" s="12"/>
    </row>
    <row r="144" spans="2:3" ht="13">
      <c r="B144" s="2" t="s">
        <v>342</v>
      </c>
      <c r="C144" s="12"/>
    </row>
    <row r="145" spans="2:3" ht="13">
      <c r="B145" s="2" t="s">
        <v>343</v>
      </c>
      <c r="C145" s="12"/>
    </row>
    <row r="146" spans="2:3" ht="13">
      <c r="B146" s="2" t="s">
        <v>344</v>
      </c>
      <c r="C146" s="12"/>
    </row>
    <row r="147" spans="2:3" ht="13">
      <c r="B147" s="2" t="s">
        <v>2613</v>
      </c>
      <c r="C147" s="12"/>
    </row>
    <row r="148" spans="2:3">
      <c r="B148" s="1" t="s">
        <v>1873</v>
      </c>
    </row>
    <row r="150" spans="2:3" ht="14.5">
      <c r="B150" s="16"/>
      <c r="C150" s="17" t="s">
        <v>1874</v>
      </c>
    </row>
    <row r="151" spans="2:3" ht="14.5">
      <c r="B151" s="16" t="s">
        <v>1875</v>
      </c>
      <c r="C151" s="18" t="s">
        <v>1719</v>
      </c>
    </row>
    <row r="152" spans="2:3" ht="14.5">
      <c r="B152" s="16" t="s">
        <v>1876</v>
      </c>
      <c r="C152" s="17"/>
    </row>
    <row r="153" spans="2:3" ht="14.5">
      <c r="B153" s="16"/>
      <c r="C153" s="17"/>
    </row>
    <row r="154" spans="2:3" ht="14.5">
      <c r="B154" s="16" t="s">
        <v>1877</v>
      </c>
      <c r="C154" s="68">
        <v>6.7900000000000002E-2</v>
      </c>
    </row>
    <row r="155" spans="2:3" ht="14.5">
      <c r="B155" s="16"/>
      <c r="C155" s="75"/>
    </row>
    <row r="156" spans="2:3" ht="14.5">
      <c r="B156" s="16" t="s">
        <v>1878</v>
      </c>
      <c r="C156" s="75" t="s">
        <v>2614</v>
      </c>
    </row>
    <row r="157" spans="2:3" ht="14.5">
      <c r="B157" s="16" t="s">
        <v>1879</v>
      </c>
      <c r="C157" s="75" t="s">
        <v>2615</v>
      </c>
    </row>
    <row r="158" spans="2:3" ht="14.5">
      <c r="B158" s="16"/>
      <c r="C158" s="17"/>
    </row>
    <row r="159" spans="2:3" ht="14.5">
      <c r="B159" s="16" t="s">
        <v>1880</v>
      </c>
      <c r="C159" s="17" t="s">
        <v>1857</v>
      </c>
    </row>
    <row r="160" spans="2:3" ht="14.5">
      <c r="B160" s="209" t="s">
        <v>1881</v>
      </c>
      <c r="C160" s="209"/>
    </row>
    <row r="162" spans="2:7" ht="14.5">
      <c r="B162" s="16" t="s">
        <v>1882</v>
      </c>
      <c r="C162" s="17"/>
      <c r="D162" s="16"/>
    </row>
    <row r="163" spans="2:7" ht="29">
      <c r="B163" s="19" t="s">
        <v>1883</v>
      </c>
      <c r="C163" s="18" t="s">
        <v>1884</v>
      </c>
      <c r="D163" s="19" t="s">
        <v>1885</v>
      </c>
    </row>
    <row r="164" spans="2:7" ht="14.5">
      <c r="B164" s="16" t="s">
        <v>1678</v>
      </c>
      <c r="C164" s="17">
        <v>4.9997500119999998</v>
      </c>
      <c r="D164" s="76">
        <v>1.9102201447740892E-2</v>
      </c>
    </row>
    <row r="166" spans="2:7" ht="13">
      <c r="B166" s="20" t="s">
        <v>1886</v>
      </c>
      <c r="C166" s="21">
        <v>45777</v>
      </c>
      <c r="D166" s="22"/>
      <c r="E166" s="22"/>
      <c r="F166" s="23"/>
    </row>
    <row r="167" spans="2:7" ht="13">
      <c r="B167" s="20" t="s">
        <v>1887</v>
      </c>
      <c r="C167" s="24" t="s">
        <v>1888</v>
      </c>
      <c r="D167" s="20" t="s">
        <v>1889</v>
      </c>
      <c r="E167" s="20" t="s">
        <v>1890</v>
      </c>
      <c r="F167" s="25" t="s">
        <v>1891</v>
      </c>
      <c r="G167" s="14"/>
    </row>
    <row r="168" spans="2:7">
      <c r="B168" s="22" t="s">
        <v>1859</v>
      </c>
      <c r="C168" s="26" t="s">
        <v>1859</v>
      </c>
      <c r="D168" s="22" t="s">
        <v>1859</v>
      </c>
      <c r="E168" s="22" t="s">
        <v>1859</v>
      </c>
      <c r="F168" s="27" t="s">
        <v>1859</v>
      </c>
    </row>
    <row r="170" spans="2:7" ht="14.5">
      <c r="B170" s="219" t="s">
        <v>2616</v>
      </c>
      <c r="C170" s="219"/>
      <c r="D170" s="219"/>
      <c r="E170" s="219"/>
      <c r="F170" s="219"/>
    </row>
    <row r="171" spans="2:7" ht="14.5">
      <c r="B171" s="91"/>
      <c r="C171" s="91"/>
      <c r="D171" s="91"/>
      <c r="E171" s="91"/>
      <c r="F171" s="91"/>
    </row>
    <row r="172" spans="2:7" ht="14.5">
      <c r="B172" s="224" t="s">
        <v>2576</v>
      </c>
      <c r="C172" s="224"/>
      <c r="D172" s="224"/>
      <c r="E172" s="224"/>
      <c r="F172" s="224"/>
    </row>
    <row r="174" spans="2:7" ht="13">
      <c r="B174" s="2" t="s">
        <v>1892</v>
      </c>
    </row>
    <row r="175" spans="2:7" ht="13">
      <c r="B175" s="2"/>
    </row>
    <row r="176" spans="2:7" ht="13">
      <c r="B176" s="2" t="s">
        <v>1893</v>
      </c>
    </row>
    <row r="177" spans="2:7" ht="13">
      <c r="B177" s="20" t="s">
        <v>1894</v>
      </c>
      <c r="C177" s="24" t="s">
        <v>1895</v>
      </c>
      <c r="D177" s="2"/>
    </row>
    <row r="178" spans="2:7">
      <c r="B178" s="22" t="s">
        <v>1859</v>
      </c>
      <c r="C178" s="26" t="s">
        <v>1859</v>
      </c>
    </row>
    <row r="180" spans="2:7" ht="13">
      <c r="B180" s="20" t="s">
        <v>1896</v>
      </c>
      <c r="C180" s="24" t="s">
        <v>1895</v>
      </c>
    </row>
    <row r="181" spans="2:7">
      <c r="B181" s="22" t="s">
        <v>1859</v>
      </c>
      <c r="C181" s="26" t="s">
        <v>1859</v>
      </c>
    </row>
    <row r="183" spans="2:7" ht="13">
      <c r="B183" s="20" t="s">
        <v>1897</v>
      </c>
      <c r="C183" s="24" t="s">
        <v>1898</v>
      </c>
    </row>
    <row r="184" spans="2:7">
      <c r="B184" s="22" t="s">
        <v>1859</v>
      </c>
      <c r="C184" s="26" t="s">
        <v>1859</v>
      </c>
    </row>
    <row r="186" spans="2:7" ht="13">
      <c r="B186" s="20" t="s">
        <v>1899</v>
      </c>
      <c r="C186" s="24" t="s">
        <v>1898</v>
      </c>
    </row>
    <row r="187" spans="2:7">
      <c r="B187" s="22" t="s">
        <v>1859</v>
      </c>
      <c r="C187" s="26" t="s">
        <v>1859</v>
      </c>
    </row>
    <row r="189" spans="2:7" ht="13">
      <c r="B189" s="20" t="s">
        <v>1900</v>
      </c>
      <c r="C189" s="24" t="s">
        <v>1859</v>
      </c>
    </row>
    <row r="191" spans="2:7" ht="13">
      <c r="B191" s="20" t="s">
        <v>1901</v>
      </c>
      <c r="C191" s="21">
        <v>45777</v>
      </c>
      <c r="D191" s="22"/>
      <c r="E191" s="22"/>
      <c r="F191" s="23"/>
    </row>
    <row r="192" spans="2:7" ht="13">
      <c r="B192" s="20" t="s">
        <v>1887</v>
      </c>
      <c r="C192" s="24" t="s">
        <v>1888</v>
      </c>
      <c r="D192" s="20" t="s">
        <v>1889</v>
      </c>
      <c r="E192" s="20" t="s">
        <v>1890</v>
      </c>
      <c r="F192" s="25" t="s">
        <v>1891</v>
      </c>
      <c r="G192" s="14"/>
    </row>
    <row r="193" spans="2:6">
      <c r="B193" s="22" t="s">
        <v>1859</v>
      </c>
      <c r="C193" s="26" t="s">
        <v>1859</v>
      </c>
      <c r="D193" s="22" t="s">
        <v>1859</v>
      </c>
      <c r="E193" s="22" t="s">
        <v>1859</v>
      </c>
      <c r="F193" s="27" t="s">
        <v>1859</v>
      </c>
    </row>
    <row r="194" spans="2:6" ht="13">
      <c r="B194" s="2" t="s">
        <v>1892</v>
      </c>
    </row>
    <row r="195" spans="2:6" ht="13">
      <c r="B195" s="2"/>
    </row>
    <row r="196" spans="2:6" ht="13">
      <c r="B196" s="2" t="s">
        <v>1893</v>
      </c>
    </row>
    <row r="197" spans="2:6" ht="13">
      <c r="B197" s="20" t="s">
        <v>1894</v>
      </c>
      <c r="C197" s="24" t="s">
        <v>1895</v>
      </c>
      <c r="D197" s="2"/>
    </row>
    <row r="198" spans="2:6">
      <c r="B198" s="22" t="s">
        <v>1859</v>
      </c>
      <c r="C198" s="26" t="s">
        <v>1859</v>
      </c>
    </row>
    <row r="200" spans="2:6" ht="13">
      <c r="B200" s="20" t="s">
        <v>1896</v>
      </c>
      <c r="C200" s="24" t="s">
        <v>1895</v>
      </c>
    </row>
    <row r="201" spans="2:6">
      <c r="B201" s="22" t="s">
        <v>1859</v>
      </c>
      <c r="C201" s="26" t="s">
        <v>1859</v>
      </c>
    </row>
    <row r="203" spans="2:6" ht="13">
      <c r="B203" s="20" t="s">
        <v>1897</v>
      </c>
      <c r="C203" s="24" t="s">
        <v>1898</v>
      </c>
    </row>
    <row r="204" spans="2:6">
      <c r="B204" s="22" t="s">
        <v>1859</v>
      </c>
      <c r="C204" s="26" t="s">
        <v>1859</v>
      </c>
    </row>
    <row r="206" spans="2:6" ht="13">
      <c r="B206" s="20" t="s">
        <v>1899</v>
      </c>
      <c r="C206" s="24" t="s">
        <v>1898</v>
      </c>
    </row>
    <row r="207" spans="2:6">
      <c r="B207" s="22" t="s">
        <v>1859</v>
      </c>
      <c r="C207" s="26" t="s">
        <v>1859</v>
      </c>
    </row>
    <row r="209" spans="2:80" ht="13">
      <c r="B209" s="20" t="s">
        <v>1900</v>
      </c>
      <c r="C209" s="24" t="s">
        <v>1859</v>
      </c>
    </row>
    <row r="212" spans="2:80" ht="13">
      <c r="B212" s="2" t="s">
        <v>1902</v>
      </c>
    </row>
    <row r="214" spans="2:80" ht="13">
      <c r="B214" s="20" t="s">
        <v>1887</v>
      </c>
      <c r="C214" s="24" t="s">
        <v>1903</v>
      </c>
      <c r="D214" s="20" t="s">
        <v>1904</v>
      </c>
      <c r="E214" s="20" t="s">
        <v>1905</v>
      </c>
      <c r="F214" s="14"/>
    </row>
    <row r="215" spans="2:80">
      <c r="B215" s="22" t="s">
        <v>1859</v>
      </c>
      <c r="C215" s="26" t="s">
        <v>1859</v>
      </c>
      <c r="D215" s="22" t="s">
        <v>1859</v>
      </c>
      <c r="E215" s="22" t="s">
        <v>1859</v>
      </c>
    </row>
    <row r="218" spans="2:80" ht="13">
      <c r="B218" s="2" t="s">
        <v>1906</v>
      </c>
      <c r="C218" s="12" t="s">
        <v>1859</v>
      </c>
      <c r="D218" s="2"/>
      <c r="E218" s="2"/>
      <c r="F218" s="14"/>
      <c r="G218" s="14"/>
      <c r="H218" s="14"/>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row>
    <row r="220" spans="2:80" ht="13">
      <c r="B220" s="2" t="s">
        <v>1907</v>
      </c>
    </row>
    <row r="222" spans="2:80" ht="13">
      <c r="B222" s="20" t="s">
        <v>1908</v>
      </c>
      <c r="C222" s="24" t="s">
        <v>1895</v>
      </c>
      <c r="D222" s="2"/>
    </row>
    <row r="223" spans="2:80">
      <c r="B223" s="22" t="s">
        <v>1859</v>
      </c>
      <c r="C223" s="26" t="s">
        <v>1859</v>
      </c>
    </row>
    <row r="226" spans="2:80" ht="13">
      <c r="B226" s="20" t="s">
        <v>1909</v>
      </c>
      <c r="C226" s="24" t="s">
        <v>1910</v>
      </c>
      <c r="D226" s="2"/>
    </row>
    <row r="227" spans="2:80">
      <c r="B227" s="22" t="s">
        <v>1859</v>
      </c>
      <c r="C227" s="26" t="s">
        <v>1859</v>
      </c>
    </row>
    <row r="230" spans="2:80" ht="13">
      <c r="B230" s="2" t="s">
        <v>1911</v>
      </c>
    </row>
    <row r="233" spans="2:80" ht="13">
      <c r="B233" s="2" t="s">
        <v>1912</v>
      </c>
    </row>
    <row r="235" spans="2:80" ht="13">
      <c r="B235" s="20" t="s">
        <v>1887</v>
      </c>
      <c r="C235" s="24" t="s">
        <v>1913</v>
      </c>
      <c r="D235" s="20" t="s">
        <v>1903</v>
      </c>
      <c r="E235" s="20" t="s">
        <v>1904</v>
      </c>
      <c r="F235" s="25" t="s">
        <v>1905</v>
      </c>
      <c r="G235" s="14"/>
    </row>
    <row r="236" spans="2:80">
      <c r="B236" s="22" t="s">
        <v>1859</v>
      </c>
      <c r="C236" s="26" t="s">
        <v>1859</v>
      </c>
      <c r="D236" s="22" t="s">
        <v>1859</v>
      </c>
      <c r="E236" s="22" t="s">
        <v>1859</v>
      </c>
      <c r="F236" s="27" t="s">
        <v>1859</v>
      </c>
    </row>
    <row r="239" spans="2:80" ht="13">
      <c r="B239" s="2" t="s">
        <v>1906</v>
      </c>
      <c r="C239" s="12" t="s">
        <v>1859</v>
      </c>
      <c r="D239" s="2"/>
      <c r="E239" s="2"/>
      <c r="F239" s="14"/>
      <c r="G239" s="14"/>
      <c r="H239" s="14"/>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row>
    <row r="241" spans="2:7" ht="13">
      <c r="B241" s="2" t="s">
        <v>1907</v>
      </c>
    </row>
    <row r="243" spans="2:7" ht="13">
      <c r="B243" s="20" t="s">
        <v>1908</v>
      </c>
      <c r="C243" s="24" t="s">
        <v>1895</v>
      </c>
      <c r="D243" s="2"/>
    </row>
    <row r="244" spans="2:7">
      <c r="B244" s="22" t="s">
        <v>1859</v>
      </c>
      <c r="C244" s="26" t="s">
        <v>1859</v>
      </c>
    </row>
    <row r="247" spans="2:7" ht="13">
      <c r="B247" s="20" t="s">
        <v>1909</v>
      </c>
      <c r="C247" s="24" t="s">
        <v>1910</v>
      </c>
      <c r="D247" s="2"/>
    </row>
    <row r="248" spans="2:7">
      <c r="B248" s="22" t="s">
        <v>1859</v>
      </c>
      <c r="C248" s="26" t="s">
        <v>1859</v>
      </c>
    </row>
    <row r="251" spans="2:7" ht="13">
      <c r="B251" s="2" t="s">
        <v>1911</v>
      </c>
    </row>
    <row r="254" spans="2:7" ht="13">
      <c r="B254" s="2" t="s">
        <v>1914</v>
      </c>
    </row>
    <row r="255" spans="2:7" ht="13">
      <c r="B255" s="20" t="s">
        <v>1887</v>
      </c>
      <c r="C255" s="24" t="s">
        <v>1915</v>
      </c>
      <c r="D255" s="20" t="s">
        <v>1916</v>
      </c>
      <c r="E255" s="20" t="s">
        <v>1917</v>
      </c>
      <c r="F255" s="25" t="s">
        <v>1918</v>
      </c>
      <c r="G255" s="14"/>
    </row>
    <row r="256" spans="2:7">
      <c r="B256" s="22" t="s">
        <v>1859</v>
      </c>
      <c r="C256" s="26" t="s">
        <v>1859</v>
      </c>
      <c r="D256" s="22" t="s">
        <v>1859</v>
      </c>
      <c r="E256" s="22" t="s">
        <v>1859</v>
      </c>
      <c r="F256" s="27" t="s">
        <v>1859</v>
      </c>
    </row>
    <row r="257" spans="2:5">
      <c r="B257" s="1" t="s">
        <v>1919</v>
      </c>
    </row>
    <row r="259" spans="2:5" ht="14.5">
      <c r="B259" s="225" t="s">
        <v>2617</v>
      </c>
      <c r="C259" s="225"/>
      <c r="D259" s="225"/>
      <c r="E259" s="225"/>
    </row>
    <row r="260" spans="2:5" ht="14.5">
      <c r="B260" s="84"/>
      <c r="C260" s="92"/>
      <c r="D260" s="84"/>
      <c r="E260" s="84"/>
    </row>
    <row r="261" spans="2:5" ht="14.5">
      <c r="B261" s="79"/>
      <c r="C261" s="80"/>
      <c r="D261" s="79"/>
      <c r="E261" s="79"/>
    </row>
    <row r="262" spans="2:5" ht="14.5">
      <c r="B262" s="81" t="s">
        <v>2580</v>
      </c>
      <c r="C262" s="80"/>
      <c r="D262" s="79"/>
      <c r="E262" s="79"/>
    </row>
    <row r="263" spans="2:5" ht="14.5">
      <c r="B263" s="83"/>
      <c r="C263" s="93"/>
      <c r="D263" s="83"/>
      <c r="E263" s="83"/>
    </row>
    <row r="264" spans="2:5" ht="14.5">
      <c r="B264" s="79" t="s">
        <v>2581</v>
      </c>
      <c r="C264" s="82"/>
      <c r="D264" s="83"/>
      <c r="E264" s="83"/>
    </row>
    <row r="265" spans="2:5" ht="14.5">
      <c r="B265" s="84"/>
      <c r="C265" s="82"/>
      <c r="D265" s="83"/>
      <c r="E265" s="83"/>
    </row>
    <row r="266" spans="2:5" ht="14.5">
      <c r="B266" s="84"/>
      <c r="C266" s="82"/>
      <c r="D266" s="83"/>
      <c r="E266" s="83"/>
    </row>
    <row r="267" spans="2:5" ht="14.5">
      <c r="B267" s="84" t="s">
        <v>2582</v>
      </c>
      <c r="C267" s="88">
        <v>577958246.57000005</v>
      </c>
      <c r="D267" s="83"/>
      <c r="E267" s="83"/>
    </row>
    <row r="268" spans="2:5" ht="14.5">
      <c r="B268" s="84"/>
      <c r="C268" s="94"/>
      <c r="D268" s="83"/>
      <c r="E268" s="83"/>
    </row>
    <row r="269" spans="2:5" ht="14.5">
      <c r="B269" s="84" t="s">
        <v>2583</v>
      </c>
      <c r="C269" s="88">
        <v>465538246.57000005</v>
      </c>
      <c r="D269" s="83"/>
      <c r="E269" s="83"/>
    </row>
    <row r="270" spans="2:5" ht="14.5">
      <c r="B270" s="84"/>
      <c r="C270" s="94"/>
      <c r="D270" s="83"/>
      <c r="E270" s="83"/>
    </row>
    <row r="271" spans="2:5" ht="14.5">
      <c r="B271" s="84" t="s">
        <v>2584</v>
      </c>
      <c r="C271" s="94">
        <v>112420000</v>
      </c>
      <c r="D271" s="83"/>
      <c r="E271" s="83"/>
    </row>
    <row r="272" spans="2:5" ht="14.5">
      <c r="B272" s="84"/>
      <c r="C272" s="94"/>
      <c r="D272" s="83"/>
      <c r="E272" s="83"/>
    </row>
    <row r="273" spans="2:5" ht="14.5">
      <c r="B273" s="79" t="s">
        <v>2585</v>
      </c>
      <c r="C273" s="95">
        <v>256691020</v>
      </c>
      <c r="D273" s="83"/>
      <c r="E273" s="83"/>
    </row>
    <row r="274" spans="2:5" ht="14.5">
      <c r="B274" s="84"/>
      <c r="C274" s="94"/>
      <c r="D274" s="83"/>
      <c r="E274" s="83"/>
    </row>
    <row r="275" spans="2:5" ht="14.5">
      <c r="B275" s="84" t="s">
        <v>2586</v>
      </c>
      <c r="C275" s="88">
        <v>116603020</v>
      </c>
      <c r="D275" s="83"/>
      <c r="E275" s="83"/>
    </row>
    <row r="276" spans="2:5" ht="14.5">
      <c r="B276" s="84"/>
      <c r="C276" s="94"/>
      <c r="D276" s="83"/>
      <c r="E276" s="83"/>
    </row>
    <row r="277" spans="2:5" ht="29">
      <c r="B277" s="87" t="s">
        <v>2587</v>
      </c>
      <c r="C277" s="88">
        <v>140088000</v>
      </c>
      <c r="D277" s="83"/>
      <c r="E277" s="83"/>
    </row>
    <row r="278" spans="2:5" ht="14.5">
      <c r="B278" s="84"/>
      <c r="C278" s="94"/>
      <c r="D278" s="83"/>
      <c r="E278" s="83"/>
    </row>
    <row r="279" spans="2:5" ht="29">
      <c r="B279" s="87" t="s">
        <v>2588</v>
      </c>
      <c r="C279" s="88">
        <v>120303511.78</v>
      </c>
      <c r="D279" s="83"/>
      <c r="E279" s="83"/>
    </row>
    <row r="280" spans="2:5" ht="14.5">
      <c r="B280" s="84"/>
      <c r="C280" s="94"/>
      <c r="D280" s="83"/>
      <c r="E280" s="83"/>
    </row>
    <row r="281" spans="2:5" ht="14.5">
      <c r="B281" s="79" t="s">
        <v>2589</v>
      </c>
      <c r="C281" s="95">
        <v>236906531.78</v>
      </c>
      <c r="D281" s="83"/>
      <c r="E281" s="83"/>
    </row>
    <row r="282" spans="2:5" ht="14.5">
      <c r="B282" s="89"/>
      <c r="C282" s="90"/>
      <c r="D282" s="83"/>
      <c r="E282" s="83"/>
    </row>
    <row r="283" spans="2:5" ht="14.5">
      <c r="B283" s="84" t="s">
        <v>2590</v>
      </c>
      <c r="C283" s="88"/>
      <c r="D283" s="83"/>
      <c r="E283" s="83"/>
    </row>
  </sheetData>
  <mergeCells count="12">
    <mergeCell ref="B160:C160"/>
    <mergeCell ref="B170:F170"/>
    <mergeCell ref="B172:F172"/>
    <mergeCell ref="B259:E259"/>
    <mergeCell ref="B1:E1"/>
    <mergeCell ref="C3:C7"/>
    <mergeCell ref="D3:D7"/>
    <mergeCell ref="B10:E10"/>
    <mergeCell ref="B11:E11"/>
    <mergeCell ref="C12:C14"/>
    <mergeCell ref="D12:D14"/>
    <mergeCell ref="E12:E14"/>
  </mergeCells>
  <hyperlinks>
    <hyperlink ref="A1" location="Index!A1" display="Index" xr:uid="{644DDC10-5E4E-48D0-B587-FB2CDB0C858C}"/>
  </hyperlinks>
  <pageMargins left="0.75" right="0.75" top="1" bottom="1" header="0.5" footer="0.5"/>
  <headerFooter alignWithMargins="0"/>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22E95-124E-4662-B31E-22D9A4A4BB72}">
  <dimension ref="A1:CB204"/>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16384" width="9.1796875" style="1"/>
  </cols>
  <sheetData>
    <row r="1" spans="1:9" ht="13">
      <c r="A1" s="3" t="s">
        <v>1693</v>
      </c>
      <c r="B1" s="206" t="s">
        <v>1717</v>
      </c>
      <c r="C1" s="206"/>
      <c r="D1" s="206"/>
      <c r="E1" s="206"/>
    </row>
    <row r="3" spans="1:9" ht="14.5">
      <c r="B3" s="37" t="s">
        <v>1717</v>
      </c>
      <c r="C3" s="236"/>
      <c r="D3" s="213"/>
      <c r="E3" s="28"/>
    </row>
    <row r="4" spans="1:9" ht="29">
      <c r="B4" s="7" t="s">
        <v>2253</v>
      </c>
      <c r="C4" s="236"/>
      <c r="D4" s="213"/>
      <c r="E4" s="28"/>
    </row>
    <row r="5" spans="1:9" ht="14.5">
      <c r="B5" s="7" t="s">
        <v>1829</v>
      </c>
      <c r="C5" s="236"/>
      <c r="D5" s="213"/>
      <c r="E5" s="28"/>
    </row>
    <row r="6" spans="1:9" ht="29">
      <c r="B6" s="7" t="s">
        <v>345</v>
      </c>
      <c r="C6" s="236"/>
      <c r="D6" s="213"/>
      <c r="E6" s="28"/>
    </row>
    <row r="7" spans="1:9" ht="14.5">
      <c r="B7" s="16" t="s">
        <v>1832</v>
      </c>
      <c r="C7" s="30" t="s">
        <v>1833</v>
      </c>
      <c r="D7" s="56" t="s">
        <v>1834</v>
      </c>
      <c r="E7" s="28"/>
    </row>
    <row r="8" spans="1:9" ht="14.5">
      <c r="B8" s="28"/>
      <c r="C8" s="38"/>
      <c r="D8" s="28"/>
      <c r="E8" s="28"/>
    </row>
    <row r="10" spans="1:9">
      <c r="B10" s="1" t="s">
        <v>1847</v>
      </c>
    </row>
    <row r="12" spans="1:9" ht="13">
      <c r="B12" s="10" t="s">
        <v>1835</v>
      </c>
      <c r="C12" s="11" t="s">
        <v>1836</v>
      </c>
      <c r="D12" s="10" t="s">
        <v>1837</v>
      </c>
      <c r="E12" s="10" t="s">
        <v>1838</v>
      </c>
      <c r="F12" s="13" t="s">
        <v>1848</v>
      </c>
      <c r="G12" s="13" t="s">
        <v>1849</v>
      </c>
      <c r="H12" s="13" t="s">
        <v>1850</v>
      </c>
      <c r="I12" s="2" t="s">
        <v>1851</v>
      </c>
    </row>
    <row r="13" spans="1:9" ht="13">
      <c r="B13" s="2" t="s">
        <v>1839</v>
      </c>
    </row>
    <row r="14" spans="1:9" ht="13">
      <c r="B14" s="2" t="s">
        <v>1840</v>
      </c>
    </row>
    <row r="15" spans="1:9">
      <c r="B15" s="1" t="s">
        <v>2618</v>
      </c>
      <c r="C15" s="9" t="s">
        <v>1841</v>
      </c>
      <c r="D15" s="1" t="s">
        <v>2077</v>
      </c>
      <c r="E15" s="1" t="s">
        <v>2078</v>
      </c>
      <c r="F15" s="4">
        <v>20750</v>
      </c>
      <c r="G15" s="4">
        <v>399.44</v>
      </c>
      <c r="H15" s="4">
        <v>2.31</v>
      </c>
    </row>
    <row r="16" spans="1:9">
      <c r="B16" s="1" t="s">
        <v>2619</v>
      </c>
      <c r="C16" s="9" t="s">
        <v>1841</v>
      </c>
      <c r="D16" s="1" t="s">
        <v>2079</v>
      </c>
      <c r="E16" s="1" t="s">
        <v>2080</v>
      </c>
      <c r="F16" s="4">
        <v>17100</v>
      </c>
      <c r="G16" s="4">
        <v>240.26</v>
      </c>
      <c r="H16" s="4">
        <v>1.39</v>
      </c>
    </row>
    <row r="17" spans="2:8">
      <c r="B17" s="1" t="s">
        <v>2620</v>
      </c>
      <c r="C17" s="9" t="s">
        <v>1841</v>
      </c>
      <c r="D17" s="1" t="s">
        <v>2089</v>
      </c>
      <c r="E17" s="1" t="s">
        <v>2090</v>
      </c>
      <c r="F17" s="4">
        <v>55000</v>
      </c>
      <c r="G17" s="4">
        <v>234.19</v>
      </c>
      <c r="H17" s="4">
        <v>1.35</v>
      </c>
    </row>
    <row r="18" spans="2:8">
      <c r="B18" s="1" t="s">
        <v>2621</v>
      </c>
      <c r="C18" s="9" t="s">
        <v>1841</v>
      </c>
      <c r="D18" s="1" t="s">
        <v>2083</v>
      </c>
      <c r="E18" s="1" t="s">
        <v>2088</v>
      </c>
      <c r="F18" s="4">
        <v>6300</v>
      </c>
      <c r="G18" s="4">
        <v>217.58</v>
      </c>
      <c r="H18" s="4">
        <v>1.26</v>
      </c>
    </row>
    <row r="19" spans="2:8">
      <c r="B19" s="1" t="s">
        <v>2622</v>
      </c>
      <c r="C19" s="9" t="s">
        <v>1841</v>
      </c>
      <c r="D19" s="1" t="s">
        <v>2170</v>
      </c>
      <c r="E19" s="1" t="s">
        <v>2255</v>
      </c>
      <c r="F19" s="4">
        <v>1594</v>
      </c>
      <c r="G19" s="4">
        <v>209.96</v>
      </c>
      <c r="H19" s="4">
        <v>1.21</v>
      </c>
    </row>
    <row r="20" spans="2:8">
      <c r="B20" s="1" t="s">
        <v>2623</v>
      </c>
      <c r="C20" s="9" t="s">
        <v>1841</v>
      </c>
      <c r="D20" s="1" t="s">
        <v>2127</v>
      </c>
      <c r="E20" s="1" t="s">
        <v>2256</v>
      </c>
      <c r="F20" s="4">
        <v>2900</v>
      </c>
      <c r="G20" s="4">
        <v>184.41</v>
      </c>
      <c r="H20" s="4">
        <v>1.06</v>
      </c>
    </row>
    <row r="21" spans="2:8">
      <c r="B21" s="1" t="s">
        <v>2624</v>
      </c>
      <c r="C21" s="9" t="s">
        <v>1841</v>
      </c>
      <c r="D21" s="1" t="s">
        <v>2149</v>
      </c>
      <c r="E21" s="1" t="s">
        <v>2257</v>
      </c>
      <c r="F21" s="4">
        <v>72900</v>
      </c>
      <c r="G21" s="4">
        <v>169.51</v>
      </c>
      <c r="H21" s="4">
        <v>0.98</v>
      </c>
    </row>
    <row r="22" spans="2:8">
      <c r="B22" s="1" t="s">
        <v>2625</v>
      </c>
      <c r="C22" s="9" t="s">
        <v>1841</v>
      </c>
      <c r="D22" s="1" t="s">
        <v>2220</v>
      </c>
      <c r="E22" s="1" t="s">
        <v>2259</v>
      </c>
      <c r="F22" s="4">
        <v>6000</v>
      </c>
      <c r="G22" s="4">
        <v>164.76</v>
      </c>
      <c r="H22" s="4">
        <v>0.95</v>
      </c>
    </row>
    <row r="23" spans="2:8">
      <c r="B23" s="1" t="s">
        <v>2626</v>
      </c>
      <c r="C23" s="9" t="s">
        <v>1841</v>
      </c>
      <c r="D23" s="1" t="s">
        <v>2101</v>
      </c>
      <c r="E23" s="1" t="s">
        <v>2187</v>
      </c>
      <c r="F23" s="4">
        <v>6000</v>
      </c>
      <c r="G23" s="4">
        <v>147.34</v>
      </c>
      <c r="H23" s="4">
        <v>0.85</v>
      </c>
    </row>
    <row r="24" spans="2:8">
      <c r="B24" s="1" t="s">
        <v>2627</v>
      </c>
      <c r="C24" s="9" t="s">
        <v>1841</v>
      </c>
      <c r="D24" s="1" t="s">
        <v>2124</v>
      </c>
      <c r="E24" s="1" t="s">
        <v>2258</v>
      </c>
      <c r="F24" s="4">
        <v>9900</v>
      </c>
      <c r="G24" s="4">
        <v>133.26</v>
      </c>
      <c r="H24" s="4">
        <v>0.77</v>
      </c>
    </row>
    <row r="25" spans="2:8">
      <c r="B25" s="1" t="s">
        <v>2294</v>
      </c>
      <c r="C25" s="9" t="s">
        <v>1841</v>
      </c>
      <c r="D25" s="1" t="s">
        <v>2268</v>
      </c>
      <c r="E25" s="1" t="s">
        <v>2295</v>
      </c>
      <c r="F25" s="4">
        <v>18000</v>
      </c>
      <c r="G25" s="4">
        <v>126.04</v>
      </c>
      <c r="H25" s="4">
        <v>0.73</v>
      </c>
    </row>
    <row r="26" spans="2:8">
      <c r="B26" s="1" t="s">
        <v>2628</v>
      </c>
      <c r="C26" s="9" t="s">
        <v>1841</v>
      </c>
      <c r="D26" s="1" t="s">
        <v>2096</v>
      </c>
      <c r="E26" s="1" t="s">
        <v>2100</v>
      </c>
      <c r="F26" s="4">
        <v>10707</v>
      </c>
      <c r="G26" s="4">
        <v>124.82</v>
      </c>
      <c r="H26" s="4">
        <v>0.72</v>
      </c>
    </row>
    <row r="27" spans="2:8">
      <c r="B27" s="1" t="s">
        <v>2629</v>
      </c>
      <c r="C27" s="9" t="s">
        <v>1841</v>
      </c>
      <c r="D27" s="1" t="s">
        <v>2094</v>
      </c>
      <c r="E27" s="1" t="s">
        <v>2263</v>
      </c>
      <c r="F27" s="4">
        <v>7200</v>
      </c>
      <c r="G27" s="4">
        <v>115.27</v>
      </c>
      <c r="H27" s="4">
        <v>0.67</v>
      </c>
    </row>
    <row r="28" spans="2:8">
      <c r="B28" s="1" t="s">
        <v>2630</v>
      </c>
      <c r="C28" s="9" t="s">
        <v>1841</v>
      </c>
      <c r="D28" s="1" t="s">
        <v>2077</v>
      </c>
      <c r="E28" s="1" t="s">
        <v>2081</v>
      </c>
      <c r="F28" s="4">
        <v>8000</v>
      </c>
      <c r="G28" s="4">
        <v>114.16</v>
      </c>
      <c r="H28" s="4">
        <v>0.66</v>
      </c>
    </row>
    <row r="29" spans="2:8">
      <c r="B29" s="1" t="s">
        <v>2631</v>
      </c>
      <c r="C29" s="9" t="s">
        <v>1841</v>
      </c>
      <c r="D29" s="1" t="s">
        <v>2194</v>
      </c>
      <c r="E29" s="1" t="s">
        <v>2262</v>
      </c>
      <c r="F29" s="4">
        <v>9000</v>
      </c>
      <c r="G29" s="4">
        <v>109.49</v>
      </c>
      <c r="H29" s="4">
        <v>0.63</v>
      </c>
    </row>
    <row r="30" spans="2:8">
      <c r="B30" s="1" t="s">
        <v>2632</v>
      </c>
      <c r="C30" s="9" t="s">
        <v>1841</v>
      </c>
      <c r="D30" s="1" t="s">
        <v>2094</v>
      </c>
      <c r="E30" s="1" t="s">
        <v>2267</v>
      </c>
      <c r="F30" s="4">
        <v>660</v>
      </c>
      <c r="G30" s="4">
        <v>108.58</v>
      </c>
      <c r="H30" s="4">
        <v>0.63</v>
      </c>
    </row>
    <row r="31" spans="2:8">
      <c r="B31" s="1" t="s">
        <v>2633</v>
      </c>
      <c r="C31" s="9" t="s">
        <v>1841</v>
      </c>
      <c r="D31" s="1" t="s">
        <v>2127</v>
      </c>
      <c r="E31" s="1" t="s">
        <v>2204</v>
      </c>
      <c r="F31" s="4">
        <v>16380</v>
      </c>
      <c r="G31" s="4">
        <v>104.62</v>
      </c>
      <c r="H31" s="4">
        <v>0.6</v>
      </c>
    </row>
    <row r="32" spans="2:8">
      <c r="B32" s="1" t="s">
        <v>2634</v>
      </c>
      <c r="C32" s="9" t="s">
        <v>1841</v>
      </c>
      <c r="D32" s="1" t="s">
        <v>2124</v>
      </c>
      <c r="E32" s="1" t="s">
        <v>2261</v>
      </c>
      <c r="F32" s="4">
        <v>54000</v>
      </c>
      <c r="G32" s="4">
        <v>102.11</v>
      </c>
      <c r="H32" s="4">
        <v>0.59</v>
      </c>
    </row>
    <row r="33" spans="2:8">
      <c r="B33" s="1" t="s">
        <v>2635</v>
      </c>
      <c r="C33" s="9" t="s">
        <v>1841</v>
      </c>
      <c r="D33" s="1" t="s">
        <v>2077</v>
      </c>
      <c r="E33" s="1" t="s">
        <v>2260</v>
      </c>
      <c r="F33" s="4">
        <v>46800</v>
      </c>
      <c r="G33" s="4">
        <v>102.1</v>
      </c>
      <c r="H33" s="4">
        <v>0.59</v>
      </c>
    </row>
    <row r="34" spans="2:8">
      <c r="B34" s="1" t="s">
        <v>2636</v>
      </c>
      <c r="C34" s="9" t="s">
        <v>1841</v>
      </c>
      <c r="D34" s="1" t="s">
        <v>2109</v>
      </c>
      <c r="E34" s="1" t="s">
        <v>2264</v>
      </c>
      <c r="F34" s="4">
        <v>27900</v>
      </c>
      <c r="G34" s="4">
        <v>98.14</v>
      </c>
      <c r="H34" s="4">
        <v>0.56999999999999995</v>
      </c>
    </row>
    <row r="35" spans="2:8">
      <c r="B35" s="1" t="s">
        <v>2637</v>
      </c>
      <c r="C35" s="9" t="s">
        <v>1841</v>
      </c>
      <c r="D35" s="1" t="s">
        <v>2104</v>
      </c>
      <c r="E35" s="1" t="s">
        <v>2266</v>
      </c>
      <c r="F35" s="4">
        <v>4500</v>
      </c>
      <c r="G35" s="4">
        <v>87.82</v>
      </c>
      <c r="H35" s="4">
        <v>0.51</v>
      </c>
    </row>
    <row r="36" spans="2:8">
      <c r="B36" s="1" t="s">
        <v>2638</v>
      </c>
      <c r="C36" s="9" t="s">
        <v>1841</v>
      </c>
      <c r="D36" s="1" t="s">
        <v>2268</v>
      </c>
      <c r="E36" s="1" t="s">
        <v>2269</v>
      </c>
      <c r="F36" s="4">
        <v>3500</v>
      </c>
      <c r="G36" s="4">
        <v>83.59</v>
      </c>
      <c r="H36" s="4">
        <v>0.48</v>
      </c>
    </row>
    <row r="37" spans="2:8">
      <c r="B37" s="1" t="s">
        <v>2639</v>
      </c>
      <c r="C37" s="9" t="s">
        <v>1841</v>
      </c>
      <c r="D37" s="1" t="s">
        <v>2092</v>
      </c>
      <c r="E37" s="1" t="s">
        <v>2273</v>
      </c>
      <c r="F37" s="4">
        <v>25800</v>
      </c>
      <c r="G37" s="4">
        <v>82.37</v>
      </c>
      <c r="H37" s="4">
        <v>0.48</v>
      </c>
    </row>
    <row r="38" spans="2:8">
      <c r="B38" s="1" t="s">
        <v>2640</v>
      </c>
      <c r="C38" s="9" t="s">
        <v>1841</v>
      </c>
      <c r="D38" s="1" t="s">
        <v>2270</v>
      </c>
      <c r="E38" s="1" t="s">
        <v>2271</v>
      </c>
      <c r="F38" s="4">
        <v>19411</v>
      </c>
      <c r="G38" s="4">
        <v>79.73</v>
      </c>
      <c r="H38" s="4">
        <v>0.46</v>
      </c>
    </row>
    <row r="39" spans="2:8">
      <c r="B39" s="1" t="s">
        <v>2641</v>
      </c>
      <c r="C39" s="9" t="s">
        <v>1841</v>
      </c>
      <c r="D39" s="1" t="s">
        <v>2149</v>
      </c>
      <c r="E39" s="1" t="s">
        <v>2276</v>
      </c>
      <c r="F39" s="4">
        <v>1540</v>
      </c>
      <c r="G39" s="4">
        <v>79.66</v>
      </c>
      <c r="H39" s="4">
        <v>0.46</v>
      </c>
    </row>
    <row r="40" spans="2:8">
      <c r="B40" s="1" t="s">
        <v>2642</v>
      </c>
      <c r="C40" s="9" t="s">
        <v>1841</v>
      </c>
      <c r="D40" s="1" t="s">
        <v>2104</v>
      </c>
      <c r="E40" s="1" t="s">
        <v>2275</v>
      </c>
      <c r="F40" s="4">
        <v>3600</v>
      </c>
      <c r="G40" s="4">
        <v>78.12</v>
      </c>
      <c r="H40" s="4">
        <v>0.45</v>
      </c>
    </row>
    <row r="41" spans="2:8">
      <c r="B41" s="1" t="s">
        <v>2643</v>
      </c>
      <c r="C41" s="9" t="s">
        <v>1841</v>
      </c>
      <c r="D41" s="1" t="s">
        <v>2127</v>
      </c>
      <c r="E41" s="1" t="s">
        <v>2272</v>
      </c>
      <c r="F41" s="4">
        <v>7800</v>
      </c>
      <c r="G41" s="4">
        <v>76.91</v>
      </c>
      <c r="H41" s="4">
        <v>0.44</v>
      </c>
    </row>
    <row r="42" spans="2:8">
      <c r="B42" s="1" t="s">
        <v>2644</v>
      </c>
      <c r="C42" s="9" t="s">
        <v>1841</v>
      </c>
      <c r="D42" s="1" t="s">
        <v>2140</v>
      </c>
      <c r="E42" s="1" t="s">
        <v>2265</v>
      </c>
      <c r="F42" s="4">
        <v>1350</v>
      </c>
      <c r="G42" s="4">
        <v>74.52</v>
      </c>
      <c r="H42" s="4">
        <v>0.43</v>
      </c>
    </row>
    <row r="43" spans="2:8">
      <c r="B43" s="1" t="s">
        <v>2645</v>
      </c>
      <c r="C43" s="9" t="s">
        <v>1841</v>
      </c>
      <c r="D43" s="1" t="s">
        <v>2094</v>
      </c>
      <c r="E43" s="1" t="s">
        <v>2135</v>
      </c>
      <c r="F43" s="4">
        <v>6659</v>
      </c>
      <c r="G43" s="4">
        <v>71.25</v>
      </c>
      <c r="H43" s="4">
        <v>0.41</v>
      </c>
    </row>
    <row r="44" spans="2:8">
      <c r="B44" s="1" t="s">
        <v>2646</v>
      </c>
      <c r="C44" s="9" t="s">
        <v>1841</v>
      </c>
      <c r="D44" s="1" t="s">
        <v>2106</v>
      </c>
      <c r="E44" s="1" t="s">
        <v>2108</v>
      </c>
      <c r="F44" s="4">
        <v>9000</v>
      </c>
      <c r="G44" s="4">
        <v>66.930000000000007</v>
      </c>
      <c r="H44" s="4">
        <v>0.39</v>
      </c>
    </row>
    <row r="45" spans="2:8">
      <c r="B45" s="1" t="s">
        <v>2647</v>
      </c>
      <c r="C45" s="9" t="s">
        <v>1841</v>
      </c>
      <c r="D45" s="1" t="s">
        <v>2083</v>
      </c>
      <c r="E45" s="1" t="s">
        <v>2277</v>
      </c>
      <c r="F45" s="4">
        <v>4230</v>
      </c>
      <c r="G45" s="4">
        <v>66.31</v>
      </c>
      <c r="H45" s="4">
        <v>0.38</v>
      </c>
    </row>
    <row r="46" spans="2:8">
      <c r="B46" s="1" t="s">
        <v>2648</v>
      </c>
      <c r="C46" s="9" t="s">
        <v>1841</v>
      </c>
      <c r="D46" s="1" t="s">
        <v>2094</v>
      </c>
      <c r="E46" s="1" t="s">
        <v>2095</v>
      </c>
      <c r="F46" s="4">
        <v>1800</v>
      </c>
      <c r="G46" s="4">
        <v>60.83</v>
      </c>
      <c r="H46" s="4">
        <v>0.35</v>
      </c>
    </row>
    <row r="47" spans="2:8">
      <c r="B47" s="1" t="s">
        <v>2649</v>
      </c>
      <c r="C47" s="9" t="s">
        <v>1841</v>
      </c>
      <c r="D47" s="1" t="s">
        <v>2094</v>
      </c>
      <c r="E47" s="1" t="s">
        <v>2303</v>
      </c>
      <c r="F47" s="4">
        <v>980</v>
      </c>
      <c r="G47" s="4">
        <v>60.32</v>
      </c>
      <c r="H47" s="4">
        <v>0.35</v>
      </c>
    </row>
    <row r="48" spans="2:8">
      <c r="B48" s="1" t="s">
        <v>2650</v>
      </c>
      <c r="C48" s="9" t="s">
        <v>1841</v>
      </c>
      <c r="D48" s="1" t="s">
        <v>2205</v>
      </c>
      <c r="E48" s="1" t="s">
        <v>2278</v>
      </c>
      <c r="F48" s="4">
        <v>16800</v>
      </c>
      <c r="G48" s="4">
        <v>59.57</v>
      </c>
      <c r="H48" s="4">
        <v>0.34</v>
      </c>
    </row>
    <row r="49" spans="2:8">
      <c r="B49" s="1" t="s">
        <v>2651</v>
      </c>
      <c r="C49" s="9" t="s">
        <v>1841</v>
      </c>
      <c r="D49" s="1" t="s">
        <v>2083</v>
      </c>
      <c r="E49" s="1" t="s">
        <v>2283</v>
      </c>
      <c r="F49" s="4">
        <v>8100</v>
      </c>
      <c r="G49" s="4">
        <v>58.28</v>
      </c>
      <c r="H49" s="4">
        <v>0.34</v>
      </c>
    </row>
    <row r="50" spans="2:8">
      <c r="B50" s="1" t="s">
        <v>2652</v>
      </c>
      <c r="C50" s="9" t="s">
        <v>1841</v>
      </c>
      <c r="D50" s="1" t="s">
        <v>2140</v>
      </c>
      <c r="E50" s="1" t="s">
        <v>2172</v>
      </c>
      <c r="F50" s="4">
        <v>5000</v>
      </c>
      <c r="G50" s="4">
        <v>56.58</v>
      </c>
      <c r="H50" s="4">
        <v>0.33</v>
      </c>
    </row>
    <row r="51" spans="2:8">
      <c r="B51" s="1" t="s">
        <v>2653</v>
      </c>
      <c r="C51" s="9" t="s">
        <v>1841</v>
      </c>
      <c r="D51" s="1" t="s">
        <v>2101</v>
      </c>
      <c r="E51" s="1" t="s">
        <v>2102</v>
      </c>
      <c r="F51" s="4">
        <v>3600</v>
      </c>
      <c r="G51" s="4">
        <v>56.3</v>
      </c>
      <c r="H51" s="4">
        <v>0.33</v>
      </c>
    </row>
    <row r="52" spans="2:8">
      <c r="B52" s="1" t="s">
        <v>2654</v>
      </c>
      <c r="C52" s="9" t="s">
        <v>1841</v>
      </c>
      <c r="D52" s="1" t="s">
        <v>2268</v>
      </c>
      <c r="E52" s="1" t="s">
        <v>2281</v>
      </c>
      <c r="F52" s="4">
        <v>7000</v>
      </c>
      <c r="G52" s="4">
        <v>53.92</v>
      </c>
      <c r="H52" s="4">
        <v>0.31</v>
      </c>
    </row>
    <row r="53" spans="2:8">
      <c r="B53" s="1" t="s">
        <v>2655</v>
      </c>
      <c r="C53" s="9" t="s">
        <v>1841</v>
      </c>
      <c r="D53" s="1" t="s">
        <v>2127</v>
      </c>
      <c r="E53" s="1" t="s">
        <v>2128</v>
      </c>
      <c r="F53" s="4">
        <v>5240</v>
      </c>
      <c r="G53" s="4">
        <v>53.41</v>
      </c>
      <c r="H53" s="4">
        <v>0.31</v>
      </c>
    </row>
    <row r="54" spans="2:8">
      <c r="B54" s="1" t="s">
        <v>2656</v>
      </c>
      <c r="C54" s="9" t="s">
        <v>1841</v>
      </c>
      <c r="D54" s="1" t="s">
        <v>2109</v>
      </c>
      <c r="E54" s="1" t="s">
        <v>2285</v>
      </c>
      <c r="F54" s="4">
        <v>12000</v>
      </c>
      <c r="G54" s="4">
        <v>52.54</v>
      </c>
      <c r="H54" s="4">
        <v>0.3</v>
      </c>
    </row>
    <row r="55" spans="2:8">
      <c r="B55" s="1" t="s">
        <v>2657</v>
      </c>
      <c r="C55" s="9" t="s">
        <v>1841</v>
      </c>
      <c r="D55" s="1" t="s">
        <v>2122</v>
      </c>
      <c r="E55" s="1" t="s">
        <v>2292</v>
      </c>
      <c r="F55" s="4">
        <v>7650</v>
      </c>
      <c r="G55" s="4">
        <v>52.47</v>
      </c>
      <c r="H55" s="4">
        <v>0.3</v>
      </c>
    </row>
    <row r="56" spans="2:8">
      <c r="B56" s="1" t="s">
        <v>2658</v>
      </c>
      <c r="C56" s="9" t="s">
        <v>1841</v>
      </c>
      <c r="D56" s="1" t="s">
        <v>2286</v>
      </c>
      <c r="E56" s="1" t="s">
        <v>2287</v>
      </c>
      <c r="F56" s="4">
        <v>1350</v>
      </c>
      <c r="G56" s="4">
        <v>51.67</v>
      </c>
      <c r="H56" s="4">
        <v>0.3</v>
      </c>
    </row>
    <row r="57" spans="2:8">
      <c r="B57" s="1" t="s">
        <v>2659</v>
      </c>
      <c r="C57" s="9" t="s">
        <v>1841</v>
      </c>
      <c r="D57" s="1" t="s">
        <v>2106</v>
      </c>
      <c r="E57" s="1" t="s">
        <v>2107</v>
      </c>
      <c r="F57" s="4">
        <v>2550</v>
      </c>
      <c r="G57" s="4">
        <v>47.85</v>
      </c>
      <c r="H57" s="4">
        <v>0.28000000000000003</v>
      </c>
    </row>
    <row r="58" spans="2:8">
      <c r="B58" s="1" t="s">
        <v>2660</v>
      </c>
      <c r="C58" s="9" t="s">
        <v>1841</v>
      </c>
      <c r="D58" s="1" t="s">
        <v>2094</v>
      </c>
      <c r="E58" s="1" t="s">
        <v>2284</v>
      </c>
      <c r="F58" s="4">
        <v>18000</v>
      </c>
      <c r="G58" s="4">
        <v>43.68</v>
      </c>
      <c r="H58" s="4">
        <v>0.25</v>
      </c>
    </row>
    <row r="59" spans="2:8">
      <c r="B59" s="1" t="s">
        <v>2118</v>
      </c>
      <c r="C59" s="9" t="s">
        <v>1841</v>
      </c>
      <c r="D59" s="1" t="s">
        <v>2119</v>
      </c>
      <c r="E59" s="1" t="s">
        <v>2120</v>
      </c>
      <c r="F59" s="4">
        <v>4000</v>
      </c>
      <c r="G59" s="4">
        <v>43.36</v>
      </c>
      <c r="H59" s="4">
        <v>0.25</v>
      </c>
    </row>
    <row r="60" spans="2:8">
      <c r="B60" s="1" t="s">
        <v>2661</v>
      </c>
      <c r="C60" s="9" t="s">
        <v>1841</v>
      </c>
      <c r="D60" s="1" t="s">
        <v>2160</v>
      </c>
      <c r="E60" s="1" t="s">
        <v>2282</v>
      </c>
      <c r="F60" s="4">
        <v>9850</v>
      </c>
      <c r="G60" s="4">
        <v>39.49</v>
      </c>
      <c r="H60" s="4">
        <v>0.23</v>
      </c>
    </row>
    <row r="61" spans="2:8">
      <c r="B61" s="1" t="s">
        <v>2662</v>
      </c>
      <c r="C61" s="9" t="s">
        <v>1841</v>
      </c>
      <c r="D61" s="1" t="s">
        <v>2083</v>
      </c>
      <c r="E61" s="1" t="s">
        <v>2289</v>
      </c>
      <c r="F61" s="4">
        <v>1800</v>
      </c>
      <c r="G61" s="4">
        <v>37.590000000000003</v>
      </c>
      <c r="H61" s="4">
        <v>0.22</v>
      </c>
    </row>
    <row r="62" spans="2:8">
      <c r="B62" s="1" t="s">
        <v>2663</v>
      </c>
      <c r="C62" s="9" t="s">
        <v>1841</v>
      </c>
      <c r="D62" s="1" t="s">
        <v>2153</v>
      </c>
      <c r="E62" s="1" t="s">
        <v>2296</v>
      </c>
      <c r="F62" s="4">
        <v>428</v>
      </c>
      <c r="G62" s="4">
        <v>31.25</v>
      </c>
      <c r="H62" s="4">
        <v>0.18</v>
      </c>
    </row>
    <row r="63" spans="2:8">
      <c r="B63" s="1" t="s">
        <v>2664</v>
      </c>
      <c r="C63" s="9" t="s">
        <v>1841</v>
      </c>
      <c r="D63" s="1" t="s">
        <v>2127</v>
      </c>
      <c r="E63" s="1" t="s">
        <v>2293</v>
      </c>
      <c r="F63" s="4">
        <v>248</v>
      </c>
      <c r="G63" s="4">
        <v>15.2</v>
      </c>
      <c r="H63" s="4">
        <v>0.09</v>
      </c>
    </row>
    <row r="64" spans="2:8" ht="13">
      <c r="B64" s="2" t="s">
        <v>1844</v>
      </c>
      <c r="C64" s="12"/>
      <c r="D64" s="2"/>
      <c r="E64" s="2"/>
      <c r="F64" s="14"/>
      <c r="G64" s="14">
        <f>SUM(G12:G63)</f>
        <v>4927.5599999999986</v>
      </c>
      <c r="H64" s="14">
        <f>SUM(H12:H63)</f>
        <v>28.470000000000006</v>
      </c>
    </row>
    <row r="65" spans="2:8" ht="13">
      <c r="B65" s="10" t="s">
        <v>1835</v>
      </c>
      <c r="C65" s="11" t="s">
        <v>1836</v>
      </c>
      <c r="D65" s="10" t="s">
        <v>1946</v>
      </c>
      <c r="E65" s="10" t="s">
        <v>1838</v>
      </c>
      <c r="F65" s="13" t="s">
        <v>1848</v>
      </c>
      <c r="G65" s="13" t="s">
        <v>1849</v>
      </c>
      <c r="H65" s="13" t="s">
        <v>1850</v>
      </c>
    </row>
    <row r="66" spans="2:8" ht="13">
      <c r="B66" s="2" t="s">
        <v>1947</v>
      </c>
    </row>
    <row r="67" spans="2:8" ht="13">
      <c r="B67" s="2" t="s">
        <v>1840</v>
      </c>
    </row>
    <row r="68" spans="2:8" ht="13">
      <c r="B68" s="2" t="s">
        <v>1948</v>
      </c>
    </row>
    <row r="69" spans="2:8">
      <c r="B69" s="1" t="s">
        <v>2304</v>
      </c>
      <c r="C69" s="9">
        <v>6.36</v>
      </c>
      <c r="D69" s="1" t="s">
        <v>1950</v>
      </c>
      <c r="E69" s="1" t="s">
        <v>2305</v>
      </c>
      <c r="F69" s="4">
        <v>3500000</v>
      </c>
      <c r="G69" s="4">
        <v>3605.7</v>
      </c>
      <c r="H69" s="4">
        <v>20.81</v>
      </c>
    </row>
    <row r="70" spans="2:8">
      <c r="B70" s="1" t="s">
        <v>1538</v>
      </c>
      <c r="C70" s="9">
        <v>6.12</v>
      </c>
      <c r="D70" s="1" t="s">
        <v>1950</v>
      </c>
      <c r="E70" s="1" t="s">
        <v>1539</v>
      </c>
      <c r="F70" s="4">
        <v>1500000</v>
      </c>
      <c r="G70" s="4">
        <v>1566.73</v>
      </c>
      <c r="H70" s="4">
        <v>9.0399999999999991</v>
      </c>
    </row>
    <row r="71" spans="2:8">
      <c r="B71" s="1" t="s">
        <v>2306</v>
      </c>
      <c r="C71" s="9">
        <v>6.02</v>
      </c>
      <c r="D71" s="1" t="s">
        <v>1950</v>
      </c>
      <c r="E71" s="1" t="s">
        <v>2307</v>
      </c>
      <c r="F71" s="4">
        <v>1500000</v>
      </c>
      <c r="G71" s="4">
        <v>1540.2</v>
      </c>
      <c r="H71" s="4">
        <v>8.89</v>
      </c>
    </row>
    <row r="72" spans="2:8">
      <c r="B72" s="1" t="s">
        <v>2314</v>
      </c>
      <c r="C72" s="9">
        <v>6.78</v>
      </c>
      <c r="D72" s="1" t="s">
        <v>1950</v>
      </c>
      <c r="E72" s="1" t="s">
        <v>2315</v>
      </c>
      <c r="F72" s="4">
        <v>1000000</v>
      </c>
      <c r="G72" s="4">
        <v>1072.1199999999999</v>
      </c>
      <c r="H72" s="4">
        <v>6.19</v>
      </c>
    </row>
    <row r="73" spans="2:8">
      <c r="B73" s="1" t="s">
        <v>2308</v>
      </c>
      <c r="C73" s="9">
        <v>5.99</v>
      </c>
      <c r="D73" s="1" t="s">
        <v>1950</v>
      </c>
      <c r="E73" s="1" t="s">
        <v>2309</v>
      </c>
      <c r="F73" s="4">
        <v>1000000</v>
      </c>
      <c r="G73" s="4">
        <v>1011.43</v>
      </c>
      <c r="H73" s="4">
        <v>5.84</v>
      </c>
    </row>
    <row r="74" spans="2:8">
      <c r="B74" s="1" t="s">
        <v>346</v>
      </c>
      <c r="C74" s="9">
        <v>6.05</v>
      </c>
      <c r="D74" s="1" t="s">
        <v>1950</v>
      </c>
      <c r="E74" s="1" t="s">
        <v>347</v>
      </c>
      <c r="F74" s="4">
        <v>500000</v>
      </c>
      <c r="G74" s="4">
        <v>518.21</v>
      </c>
      <c r="H74" s="4">
        <v>2.99</v>
      </c>
    </row>
    <row r="75" spans="2:8">
      <c r="B75" s="1" t="s">
        <v>348</v>
      </c>
      <c r="C75" s="9">
        <v>6.03</v>
      </c>
      <c r="D75" s="1" t="s">
        <v>1950</v>
      </c>
      <c r="E75" s="1" t="s">
        <v>349</v>
      </c>
      <c r="F75" s="4">
        <v>500000</v>
      </c>
      <c r="G75" s="4">
        <v>504.03</v>
      </c>
      <c r="H75" s="4">
        <v>2.91</v>
      </c>
    </row>
    <row r="76" spans="2:8" ht="13">
      <c r="B76" s="2" t="s">
        <v>1953</v>
      </c>
      <c r="C76" s="12"/>
      <c r="D76" s="2"/>
      <c r="E76" s="2"/>
      <c r="F76" s="14"/>
      <c r="G76" s="14">
        <f>SUM(G65:G75)</f>
        <v>9818.42</v>
      </c>
      <c r="H76" s="14">
        <f>SUM(H65:H75)</f>
        <v>56.67</v>
      </c>
    </row>
    <row r="77" spans="2:8" ht="13">
      <c r="B77" s="2" t="s">
        <v>2318</v>
      </c>
    </row>
    <row r="78" spans="2:8">
      <c r="B78" s="1" t="s">
        <v>2592</v>
      </c>
      <c r="C78" s="9">
        <v>7.05</v>
      </c>
      <c r="D78" s="1" t="s">
        <v>2319</v>
      </c>
      <c r="E78" s="1" t="s">
        <v>2321</v>
      </c>
      <c r="F78" s="4">
        <v>100</v>
      </c>
      <c r="G78" s="4">
        <v>991.01</v>
      </c>
      <c r="H78" s="4">
        <v>5.72</v>
      </c>
    </row>
    <row r="79" spans="2:8">
      <c r="B79" s="1" t="s">
        <v>2497</v>
      </c>
      <c r="C79" s="9">
        <v>7.8</v>
      </c>
      <c r="D79" s="1" t="s">
        <v>2324</v>
      </c>
      <c r="E79" s="1" t="s">
        <v>2325</v>
      </c>
      <c r="F79" s="4">
        <v>50</v>
      </c>
      <c r="G79" s="4">
        <v>501.59</v>
      </c>
      <c r="H79" s="4">
        <v>2.9</v>
      </c>
    </row>
    <row r="80" spans="2:8" ht="13">
      <c r="B80" s="2" t="s">
        <v>2327</v>
      </c>
      <c r="C80" s="12"/>
      <c r="D80" s="2"/>
      <c r="E80" s="2"/>
      <c r="F80" s="14"/>
      <c r="G80" s="14">
        <f>SUM(G77:G79)</f>
        <v>1492.6</v>
      </c>
      <c r="H80" s="14">
        <f>SUM(H77:H79)</f>
        <v>8.6199999999999992</v>
      </c>
    </row>
    <row r="81" spans="2:8" ht="13">
      <c r="B81" s="2" t="s">
        <v>2328</v>
      </c>
      <c r="C81" s="12"/>
      <c r="D81" s="2"/>
      <c r="E81" s="2"/>
      <c r="F81" s="14"/>
      <c r="G81" s="14">
        <v>464.7</v>
      </c>
      <c r="H81" s="14">
        <v>2.68</v>
      </c>
    </row>
    <row r="82" spans="2:8" ht="13">
      <c r="B82" s="2" t="s">
        <v>1846</v>
      </c>
      <c r="C82" s="12"/>
      <c r="D82" s="2"/>
      <c r="E82" s="2"/>
      <c r="F82" s="14"/>
      <c r="G82" s="14">
        <v>16703.28</v>
      </c>
      <c r="H82" s="14">
        <v>96.44</v>
      </c>
    </row>
    <row r="83" spans="2:8" ht="13">
      <c r="B83" s="2" t="s">
        <v>2051</v>
      </c>
      <c r="C83" s="12"/>
      <c r="D83" s="2"/>
      <c r="E83" s="2"/>
      <c r="F83" s="14"/>
      <c r="G83" s="14">
        <v>619.71431729999927</v>
      </c>
      <c r="H83" s="14">
        <v>3.56</v>
      </c>
    </row>
    <row r="84" spans="2:8" ht="13">
      <c r="B84" s="2" t="s">
        <v>1853</v>
      </c>
      <c r="C84" s="12"/>
      <c r="D84" s="2"/>
      <c r="E84" s="2"/>
      <c r="F84" s="14"/>
      <c r="G84" s="14">
        <v>17322.994317299999</v>
      </c>
      <c r="H84" s="14">
        <v>100</v>
      </c>
    </row>
    <row r="85" spans="2:8">
      <c r="B85" s="1" t="s">
        <v>1854</v>
      </c>
    </row>
    <row r="86" spans="2:8">
      <c r="B86" s="1" t="s">
        <v>1855</v>
      </c>
    </row>
    <row r="87" spans="2:8">
      <c r="B87" s="1" t="s">
        <v>1856</v>
      </c>
      <c r="C87" s="9" t="s">
        <v>1857</v>
      </c>
    </row>
    <row r="88" spans="2:8" ht="13">
      <c r="B88" s="2"/>
    </row>
    <row r="89" spans="2:8" ht="26">
      <c r="B89" s="15" t="s">
        <v>1858</v>
      </c>
      <c r="C89" s="9" t="s">
        <v>1859</v>
      </c>
    </row>
    <row r="90" spans="2:8" ht="13">
      <c r="B90" s="2"/>
    </row>
    <row r="91" spans="2:8" ht="13">
      <c r="B91" s="2" t="s">
        <v>1860</v>
      </c>
      <c r="C91" s="9" t="s">
        <v>1859</v>
      </c>
    </row>
    <row r="92" spans="2:8" ht="13">
      <c r="B92" s="2" t="s">
        <v>1862</v>
      </c>
      <c r="C92" s="9" t="s">
        <v>1863</v>
      </c>
    </row>
    <row r="93" spans="2:8" ht="13">
      <c r="B93" s="2" t="s">
        <v>350</v>
      </c>
      <c r="C93" s="12"/>
    </row>
    <row r="94" spans="2:8" ht="13">
      <c r="B94" s="2" t="s">
        <v>351</v>
      </c>
      <c r="C94" s="12"/>
    </row>
    <row r="95" spans="2:8" ht="13">
      <c r="B95" s="2" t="s">
        <v>352</v>
      </c>
      <c r="C95" s="12"/>
    </row>
    <row r="96" spans="2:8" ht="13">
      <c r="B96" s="2" t="s">
        <v>353</v>
      </c>
      <c r="C96" s="12"/>
    </row>
    <row r="97" spans="2:4" ht="13">
      <c r="B97" s="2" t="s">
        <v>2665</v>
      </c>
      <c r="C97" s="12"/>
    </row>
    <row r="98" spans="2:4">
      <c r="B98" s="1" t="s">
        <v>1873</v>
      </c>
    </row>
    <row r="100" spans="2:4" ht="14.5">
      <c r="B100" s="16"/>
      <c r="C100" s="17" t="s">
        <v>1874</v>
      </c>
    </row>
    <row r="101" spans="2:4" ht="29">
      <c r="B101" s="16" t="s">
        <v>1875</v>
      </c>
      <c r="C101" s="18" t="s">
        <v>1717</v>
      </c>
    </row>
    <row r="102" spans="2:4" ht="14.5">
      <c r="B102" s="16" t="s">
        <v>1876</v>
      </c>
      <c r="C102" s="17"/>
    </row>
    <row r="103" spans="2:4" ht="14.5">
      <c r="B103" s="16"/>
      <c r="C103" s="17"/>
    </row>
    <row r="104" spans="2:4" ht="14.5">
      <c r="B104" s="16" t="s">
        <v>1877</v>
      </c>
      <c r="C104" s="68">
        <v>6.4500000000000002E-2</v>
      </c>
    </row>
    <row r="105" spans="2:4" ht="14.5">
      <c r="B105" s="16"/>
      <c r="C105" s="75"/>
    </row>
    <row r="106" spans="2:4" ht="14.5">
      <c r="B106" s="16" t="s">
        <v>1878</v>
      </c>
      <c r="C106" s="75" t="s">
        <v>2666</v>
      </c>
    </row>
    <row r="107" spans="2:4" ht="14.5">
      <c r="B107" s="16" t="s">
        <v>1879</v>
      </c>
      <c r="C107" s="75" t="s">
        <v>2667</v>
      </c>
    </row>
    <row r="108" spans="2:4" ht="14.5">
      <c r="B108" s="16"/>
      <c r="C108" s="17"/>
    </row>
    <row r="109" spans="2:4" ht="14.5">
      <c r="B109" s="16" t="s">
        <v>1880</v>
      </c>
      <c r="C109" s="17" t="s">
        <v>1857</v>
      </c>
    </row>
    <row r="110" spans="2:4" ht="14.5">
      <c r="B110" s="209" t="s">
        <v>1881</v>
      </c>
      <c r="C110" s="209"/>
    </row>
    <row r="112" spans="2:4" ht="14.5">
      <c r="B112" s="16" t="s">
        <v>1882</v>
      </c>
      <c r="C112" s="17"/>
      <c r="D112" s="16"/>
    </row>
    <row r="113" spans="2:7" ht="29">
      <c r="B113" s="19" t="s">
        <v>1883</v>
      </c>
      <c r="C113" s="18" t="s">
        <v>1884</v>
      </c>
      <c r="D113" s="19" t="s">
        <v>1885</v>
      </c>
    </row>
    <row r="114" spans="2:7" ht="14.5">
      <c r="B114" s="16" t="s">
        <v>1859</v>
      </c>
      <c r="C114" s="17" t="s">
        <v>1859</v>
      </c>
      <c r="D114" s="16" t="s">
        <v>1859</v>
      </c>
    </row>
    <row r="116" spans="2:7" ht="13">
      <c r="B116" s="20" t="s">
        <v>1886</v>
      </c>
      <c r="C116" s="21">
        <v>45777</v>
      </c>
      <c r="D116" s="22"/>
      <c r="E116" s="22"/>
      <c r="F116" s="23"/>
    </row>
    <row r="117" spans="2:7" ht="13">
      <c r="B117" s="20" t="s">
        <v>1887</v>
      </c>
      <c r="C117" s="24" t="s">
        <v>1888</v>
      </c>
      <c r="D117" s="20" t="s">
        <v>1889</v>
      </c>
      <c r="E117" s="20" t="s">
        <v>1890</v>
      </c>
      <c r="F117" s="25" t="s">
        <v>1891</v>
      </c>
      <c r="G117" s="14"/>
    </row>
    <row r="118" spans="2:7">
      <c r="B118" s="22" t="s">
        <v>1859</v>
      </c>
      <c r="C118" s="26" t="s">
        <v>1859</v>
      </c>
      <c r="D118" s="22" t="s">
        <v>1859</v>
      </c>
      <c r="E118" s="22" t="s">
        <v>1859</v>
      </c>
      <c r="F118" s="27" t="s">
        <v>1859</v>
      </c>
    </row>
    <row r="121" spans="2:7" ht="13">
      <c r="B121" s="2" t="s">
        <v>1892</v>
      </c>
    </row>
    <row r="122" spans="2:7" ht="13">
      <c r="B122" s="2"/>
    </row>
    <row r="123" spans="2:7" ht="13">
      <c r="B123" s="2" t="s">
        <v>1893</v>
      </c>
    </row>
    <row r="124" spans="2:7" ht="13">
      <c r="B124" s="20" t="s">
        <v>1894</v>
      </c>
      <c r="C124" s="24" t="s">
        <v>1895</v>
      </c>
      <c r="D124" s="2"/>
    </row>
    <row r="125" spans="2:7">
      <c r="B125" s="22" t="s">
        <v>1859</v>
      </c>
      <c r="C125" s="26" t="s">
        <v>1859</v>
      </c>
    </row>
    <row r="127" spans="2:7" ht="13">
      <c r="B127" s="20" t="s">
        <v>1896</v>
      </c>
      <c r="C127" s="24" t="s">
        <v>1895</v>
      </c>
    </row>
    <row r="128" spans="2:7">
      <c r="B128" s="22" t="s">
        <v>1859</v>
      </c>
      <c r="C128" s="26" t="s">
        <v>1859</v>
      </c>
    </row>
    <row r="130" spans="2:7" ht="13">
      <c r="B130" s="20" t="s">
        <v>1897</v>
      </c>
      <c r="C130" s="24" t="s">
        <v>1898</v>
      </c>
    </row>
    <row r="131" spans="2:7">
      <c r="B131" s="22" t="s">
        <v>1859</v>
      </c>
      <c r="C131" s="26" t="s">
        <v>1859</v>
      </c>
    </row>
    <row r="133" spans="2:7" ht="13">
      <c r="B133" s="20" t="s">
        <v>1899</v>
      </c>
      <c r="C133" s="24" t="s">
        <v>1898</v>
      </c>
    </row>
    <row r="134" spans="2:7">
      <c r="B134" s="22" t="s">
        <v>1859</v>
      </c>
      <c r="C134" s="26" t="s">
        <v>1859</v>
      </c>
    </row>
    <row r="136" spans="2:7" ht="13">
      <c r="B136" s="20" t="s">
        <v>1900</v>
      </c>
      <c r="C136" s="24" t="s">
        <v>1859</v>
      </c>
    </row>
    <row r="138" spans="2:7" ht="13">
      <c r="B138" s="20" t="s">
        <v>1901</v>
      </c>
      <c r="C138" s="21">
        <v>45777</v>
      </c>
      <c r="D138" s="22"/>
      <c r="E138" s="22"/>
      <c r="F138" s="23"/>
    </row>
    <row r="139" spans="2:7" ht="13">
      <c r="B139" s="20" t="s">
        <v>1887</v>
      </c>
      <c r="C139" s="24" t="s">
        <v>1888</v>
      </c>
      <c r="D139" s="20" t="s">
        <v>1889</v>
      </c>
      <c r="E139" s="20" t="s">
        <v>1890</v>
      </c>
      <c r="F139" s="25" t="s">
        <v>1891</v>
      </c>
      <c r="G139" s="14"/>
    </row>
    <row r="140" spans="2:7">
      <c r="B140" s="22" t="s">
        <v>1859</v>
      </c>
      <c r="C140" s="26" t="s">
        <v>1859</v>
      </c>
      <c r="D140" s="22" t="s">
        <v>1859</v>
      </c>
      <c r="E140" s="22" t="s">
        <v>1859</v>
      </c>
      <c r="F140" s="27" t="s">
        <v>1859</v>
      </c>
    </row>
    <row r="141" spans="2:7" ht="13">
      <c r="B141" s="2" t="s">
        <v>1892</v>
      </c>
    </row>
    <row r="142" spans="2:7" ht="13">
      <c r="B142" s="2"/>
    </row>
    <row r="143" spans="2:7" ht="13">
      <c r="B143" s="2" t="s">
        <v>1893</v>
      </c>
    </row>
    <row r="144" spans="2:7" ht="13">
      <c r="B144" s="20" t="s">
        <v>1894</v>
      </c>
      <c r="C144" s="24" t="s">
        <v>1895</v>
      </c>
      <c r="D144" s="2"/>
    </row>
    <row r="145" spans="2:3">
      <c r="B145" s="22" t="s">
        <v>1859</v>
      </c>
      <c r="C145" s="26" t="s">
        <v>1859</v>
      </c>
    </row>
    <row r="147" spans="2:3" ht="13">
      <c r="B147" s="20" t="s">
        <v>1896</v>
      </c>
      <c r="C147" s="24" t="s">
        <v>1895</v>
      </c>
    </row>
    <row r="148" spans="2:3">
      <c r="B148" s="22" t="s">
        <v>1859</v>
      </c>
      <c r="C148" s="26" t="s">
        <v>1859</v>
      </c>
    </row>
    <row r="150" spans="2:3" ht="13">
      <c r="B150" s="20" t="s">
        <v>1897</v>
      </c>
      <c r="C150" s="24" t="s">
        <v>1898</v>
      </c>
    </row>
    <row r="151" spans="2:3">
      <c r="B151" s="22" t="s">
        <v>1859</v>
      </c>
      <c r="C151" s="26" t="s">
        <v>1859</v>
      </c>
    </row>
    <row r="153" spans="2:3" ht="13">
      <c r="B153" s="20" t="s">
        <v>1899</v>
      </c>
      <c r="C153" s="24" t="s">
        <v>1898</v>
      </c>
    </row>
    <row r="154" spans="2:3">
      <c r="B154" s="22" t="s">
        <v>1859</v>
      </c>
      <c r="C154" s="26" t="s">
        <v>1859</v>
      </c>
    </row>
    <row r="156" spans="2:3" ht="13">
      <c r="B156" s="20" t="s">
        <v>1900</v>
      </c>
      <c r="C156" s="24" t="s">
        <v>1859</v>
      </c>
    </row>
    <row r="159" spans="2:3" ht="13">
      <c r="B159" s="2" t="s">
        <v>1902</v>
      </c>
    </row>
    <row r="161" spans="2:80" ht="13">
      <c r="B161" s="20" t="s">
        <v>1887</v>
      </c>
      <c r="C161" s="24" t="s">
        <v>1903</v>
      </c>
      <c r="D161" s="20" t="s">
        <v>1904</v>
      </c>
      <c r="E161" s="20" t="s">
        <v>1905</v>
      </c>
      <c r="F161" s="14"/>
    </row>
    <row r="162" spans="2:80">
      <c r="B162" s="22" t="s">
        <v>1859</v>
      </c>
      <c r="C162" s="26" t="s">
        <v>1859</v>
      </c>
      <c r="D162" s="22" t="s">
        <v>1859</v>
      </c>
      <c r="E162" s="22" t="s">
        <v>1859</v>
      </c>
    </row>
    <row r="165" spans="2:80" ht="13">
      <c r="B165" s="2" t="s">
        <v>1906</v>
      </c>
      <c r="C165" s="12" t="s">
        <v>1859</v>
      </c>
      <c r="D165" s="2"/>
      <c r="E165" s="2"/>
      <c r="F165" s="14"/>
      <c r="G165" s="14"/>
      <c r="H165" s="14"/>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row>
    <row r="167" spans="2:80" ht="13">
      <c r="B167" s="2" t="s">
        <v>1907</v>
      </c>
    </row>
    <row r="169" spans="2:80" ht="13">
      <c r="B169" s="20" t="s">
        <v>1908</v>
      </c>
      <c r="C169" s="24" t="s">
        <v>1895</v>
      </c>
      <c r="D169" s="2"/>
    </row>
    <row r="170" spans="2:80">
      <c r="B170" s="22" t="s">
        <v>1859</v>
      </c>
      <c r="C170" s="26" t="s">
        <v>1859</v>
      </c>
    </row>
    <row r="173" spans="2:80" ht="13">
      <c r="B173" s="20" t="s">
        <v>1909</v>
      </c>
      <c r="C173" s="24" t="s">
        <v>1910</v>
      </c>
      <c r="D173" s="2"/>
    </row>
    <row r="174" spans="2:80">
      <c r="B174" s="22" t="s">
        <v>1859</v>
      </c>
      <c r="C174" s="26" t="s">
        <v>1859</v>
      </c>
    </row>
    <row r="177" spans="2:80" ht="13">
      <c r="B177" s="2" t="s">
        <v>1911</v>
      </c>
    </row>
    <row r="180" spans="2:80" ht="13">
      <c r="B180" s="2" t="s">
        <v>1912</v>
      </c>
    </row>
    <row r="182" spans="2:80" ht="13">
      <c r="B182" s="20" t="s">
        <v>1887</v>
      </c>
      <c r="C182" s="24" t="s">
        <v>1913</v>
      </c>
      <c r="D182" s="20" t="s">
        <v>1903</v>
      </c>
      <c r="E182" s="20" t="s">
        <v>1904</v>
      </c>
      <c r="F182" s="25" t="s">
        <v>1905</v>
      </c>
      <c r="G182" s="14"/>
    </row>
    <row r="183" spans="2:80">
      <c r="B183" s="22" t="s">
        <v>1859</v>
      </c>
      <c r="C183" s="26" t="s">
        <v>1859</v>
      </c>
      <c r="D183" s="22" t="s">
        <v>1859</v>
      </c>
      <c r="E183" s="22" t="s">
        <v>1859</v>
      </c>
      <c r="F183" s="27" t="s">
        <v>1859</v>
      </c>
    </row>
    <row r="186" spans="2:80" ht="13">
      <c r="B186" s="2" t="s">
        <v>1906</v>
      </c>
      <c r="C186" s="12" t="s">
        <v>1859</v>
      </c>
      <c r="D186" s="2"/>
      <c r="E186" s="2"/>
      <c r="F186" s="14"/>
      <c r="G186" s="14"/>
      <c r="H186" s="14"/>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row>
    <row r="188" spans="2:80" ht="13">
      <c r="B188" s="2" t="s">
        <v>1907</v>
      </c>
    </row>
    <row r="190" spans="2:80" ht="13">
      <c r="B190" s="20" t="s">
        <v>1908</v>
      </c>
      <c r="C190" s="24" t="s">
        <v>1895</v>
      </c>
      <c r="D190" s="2"/>
    </row>
    <row r="191" spans="2:80">
      <c r="B191" s="22" t="s">
        <v>1859</v>
      </c>
      <c r="C191" s="26" t="s">
        <v>1859</v>
      </c>
    </row>
    <row r="194" spans="2:7" ht="13">
      <c r="B194" s="20" t="s">
        <v>1909</v>
      </c>
      <c r="C194" s="24" t="s">
        <v>1910</v>
      </c>
      <c r="D194" s="2"/>
    </row>
    <row r="195" spans="2:7">
      <c r="B195" s="22" t="s">
        <v>1859</v>
      </c>
      <c r="C195" s="26" t="s">
        <v>1859</v>
      </c>
    </row>
    <row r="198" spans="2:7" ht="13">
      <c r="B198" s="2" t="s">
        <v>1911</v>
      </c>
    </row>
    <row r="201" spans="2:7" ht="13">
      <c r="B201" s="2" t="s">
        <v>1914</v>
      </c>
    </row>
    <row r="202" spans="2:7" ht="13">
      <c r="B202" s="20" t="s">
        <v>1887</v>
      </c>
      <c r="C202" s="24" t="s">
        <v>1915</v>
      </c>
      <c r="D202" s="20" t="s">
        <v>1916</v>
      </c>
      <c r="E202" s="20" t="s">
        <v>1917</v>
      </c>
      <c r="F202" s="25" t="s">
        <v>1918</v>
      </c>
      <c r="G202" s="14"/>
    </row>
    <row r="203" spans="2:7">
      <c r="B203" s="22" t="s">
        <v>1859</v>
      </c>
      <c r="C203" s="26" t="s">
        <v>1859</v>
      </c>
      <c r="D203" s="22" t="s">
        <v>1859</v>
      </c>
      <c r="E203" s="22" t="s">
        <v>1859</v>
      </c>
      <c r="F203" s="27" t="s">
        <v>1859</v>
      </c>
    </row>
    <row r="204" spans="2:7">
      <c r="B204" s="1" t="s">
        <v>1919</v>
      </c>
    </row>
  </sheetData>
  <mergeCells count="4">
    <mergeCell ref="B1:E1"/>
    <mergeCell ref="C3:C6"/>
    <mergeCell ref="D3:D6"/>
    <mergeCell ref="B110:C110"/>
  </mergeCells>
  <hyperlinks>
    <hyperlink ref="A1" location="Index!A1" display="Index" xr:uid="{ABB0683E-9829-4D6C-8CC8-9A6C9744CBB1}"/>
  </hyperlinks>
  <pageMargins left="0.75" right="0.75" top="1" bottom="1" header="0.5" footer="0.5"/>
  <headerFooter alignWithMargins="0"/>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F62B4-31C8-43BB-A987-A045F3B54D3E}">
  <dimension ref="A1:CB155"/>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16384" width="9.1796875" style="1"/>
  </cols>
  <sheetData>
    <row r="1" spans="1:5" ht="13">
      <c r="A1" s="3" t="s">
        <v>1693</v>
      </c>
      <c r="B1" s="206" t="s">
        <v>1715</v>
      </c>
      <c r="C1" s="206"/>
      <c r="D1" s="206"/>
      <c r="E1" s="206"/>
    </row>
    <row r="3" spans="1:5" ht="14.5">
      <c r="B3" s="57" t="s">
        <v>354</v>
      </c>
      <c r="C3" s="237"/>
      <c r="D3" s="240"/>
      <c r="E3" s="28"/>
    </row>
    <row r="4" spans="1:5" ht="29">
      <c r="B4" s="58" t="s">
        <v>355</v>
      </c>
      <c r="C4" s="238"/>
      <c r="D4" s="241"/>
      <c r="E4" s="28"/>
    </row>
    <row r="5" spans="1:5" ht="14.5">
      <c r="B5" s="58" t="s">
        <v>1829</v>
      </c>
      <c r="C5" s="238"/>
      <c r="D5" s="241"/>
      <c r="E5" s="28"/>
    </row>
    <row r="6" spans="1:5" ht="14.5">
      <c r="B6" s="58" t="s">
        <v>356</v>
      </c>
      <c r="C6" s="238"/>
      <c r="D6" s="241"/>
      <c r="E6" s="28"/>
    </row>
    <row r="7" spans="1:5" ht="15" thickBot="1">
      <c r="B7" s="58" t="s">
        <v>357</v>
      </c>
      <c r="C7" s="239"/>
      <c r="D7" s="242"/>
      <c r="E7" s="28"/>
    </row>
    <row r="8" spans="1:5" ht="14.5">
      <c r="B8" s="59" t="s">
        <v>1832</v>
      </c>
      <c r="C8" s="60" t="s">
        <v>1833</v>
      </c>
      <c r="D8" s="61" t="s">
        <v>1834</v>
      </c>
      <c r="E8" s="28"/>
    </row>
    <row r="9" spans="1:5" ht="14.5">
      <c r="B9" s="28"/>
      <c r="C9" s="55"/>
      <c r="D9" s="55"/>
      <c r="E9" s="28"/>
    </row>
    <row r="10" spans="1:5" ht="14.5">
      <c r="B10" s="213"/>
      <c r="C10" s="213"/>
      <c r="D10" s="213"/>
      <c r="E10" s="213"/>
    </row>
    <row r="11" spans="1:5" ht="14.5">
      <c r="B11" s="221" t="s">
        <v>1935</v>
      </c>
      <c r="C11" s="221"/>
      <c r="D11" s="221"/>
      <c r="E11" s="221"/>
    </row>
    <row r="12" spans="1:5" ht="14.5">
      <c r="B12" s="32" t="s">
        <v>1936</v>
      </c>
      <c r="C12" s="222" t="s">
        <v>1937</v>
      </c>
      <c r="D12" s="221" t="s">
        <v>1938</v>
      </c>
      <c r="E12" s="221" t="s">
        <v>1939</v>
      </c>
    </row>
    <row r="13" spans="1:5" ht="14.5">
      <c r="B13" s="32" t="s">
        <v>1940</v>
      </c>
      <c r="C13" s="222"/>
      <c r="D13" s="221"/>
      <c r="E13" s="221"/>
    </row>
    <row r="14" spans="1:5" ht="14.5">
      <c r="B14" s="5" t="s">
        <v>1941</v>
      </c>
      <c r="C14" s="34" t="s">
        <v>358</v>
      </c>
      <c r="D14" s="36"/>
      <c r="E14" s="36"/>
    </row>
    <row r="15" spans="1:5" ht="14.5">
      <c r="B15" s="5" t="s">
        <v>1943</v>
      </c>
      <c r="C15" s="34"/>
      <c r="D15" s="36"/>
      <c r="E15" s="36"/>
    </row>
    <row r="16" spans="1:5" ht="14.5">
      <c r="B16" s="5" t="s">
        <v>1944</v>
      </c>
      <c r="C16" s="34"/>
      <c r="D16" s="36"/>
      <c r="E16" s="36"/>
    </row>
    <row r="17" spans="2:8" ht="14.5">
      <c r="B17" s="37" t="s">
        <v>1945</v>
      </c>
      <c r="C17" s="33"/>
      <c r="D17" s="32"/>
      <c r="E17" s="32"/>
    </row>
    <row r="18" spans="2:8" ht="14.5">
      <c r="B18" s="28"/>
      <c r="C18" s="38"/>
      <c r="D18" s="28"/>
      <c r="E18" s="28"/>
    </row>
    <row r="20" spans="2:8">
      <c r="B20" s="1" t="s">
        <v>1847</v>
      </c>
    </row>
    <row r="22" spans="2:8" ht="13">
      <c r="B22" s="10" t="s">
        <v>1835</v>
      </c>
      <c r="C22" s="11" t="s">
        <v>359</v>
      </c>
      <c r="D22" s="10" t="s">
        <v>1946</v>
      </c>
      <c r="E22" s="10" t="s">
        <v>1838</v>
      </c>
      <c r="F22" s="13" t="s">
        <v>1848</v>
      </c>
      <c r="G22" s="13" t="s">
        <v>1849</v>
      </c>
      <c r="H22" s="13" t="s">
        <v>1850</v>
      </c>
    </row>
    <row r="23" spans="2:8" ht="13">
      <c r="B23" s="2" t="s">
        <v>1947</v>
      </c>
    </row>
    <row r="24" spans="2:8" ht="13">
      <c r="B24" s="2" t="s">
        <v>360</v>
      </c>
    </row>
    <row r="25" spans="2:8">
      <c r="B25" s="1" t="s">
        <v>2668</v>
      </c>
      <c r="C25" s="9">
        <v>5.84</v>
      </c>
      <c r="D25" s="1" t="s">
        <v>1950</v>
      </c>
      <c r="E25" s="1" t="s">
        <v>361</v>
      </c>
      <c r="F25" s="4">
        <v>5000000</v>
      </c>
      <c r="G25" s="4">
        <v>4994.41</v>
      </c>
      <c r="H25" s="4">
        <v>1.53</v>
      </c>
    </row>
    <row r="26" spans="2:8">
      <c r="B26" s="1" t="s">
        <v>2669</v>
      </c>
      <c r="C26" s="9">
        <v>5.9</v>
      </c>
      <c r="D26" s="1" t="s">
        <v>1950</v>
      </c>
      <c r="E26" s="1" t="s">
        <v>362</v>
      </c>
      <c r="F26" s="4">
        <v>4500000</v>
      </c>
      <c r="G26" s="4">
        <v>4489.84</v>
      </c>
      <c r="H26" s="4">
        <v>1.38</v>
      </c>
    </row>
    <row r="27" spans="2:8" ht="13">
      <c r="B27" s="2" t="s">
        <v>2032</v>
      </c>
      <c r="C27" s="12"/>
      <c r="D27" s="2"/>
      <c r="E27" s="2"/>
      <c r="F27" s="14"/>
      <c r="G27" s="14">
        <f>SUM(G22:G26)</f>
        <v>9484.25</v>
      </c>
      <c r="H27" s="14">
        <f>SUM(H22:H26)</f>
        <v>2.91</v>
      </c>
    </row>
    <row r="28" spans="2:8" ht="13">
      <c r="B28" s="2" t="s">
        <v>2328</v>
      </c>
      <c r="C28" s="12"/>
      <c r="D28" s="2"/>
      <c r="E28" s="2"/>
      <c r="F28" s="14"/>
      <c r="G28" s="14">
        <v>316047.52</v>
      </c>
      <c r="H28" s="14">
        <v>97.05</v>
      </c>
    </row>
    <row r="29" spans="2:8" ht="13">
      <c r="B29" s="2" t="s">
        <v>1846</v>
      </c>
      <c r="C29" s="12"/>
      <c r="D29" s="2"/>
      <c r="E29" s="2"/>
      <c r="F29" s="14"/>
      <c r="G29" s="14">
        <v>325531.77</v>
      </c>
      <c r="H29" s="14">
        <v>99.96</v>
      </c>
    </row>
    <row r="30" spans="2:8" ht="13">
      <c r="B30" s="2" t="s">
        <v>2051</v>
      </c>
      <c r="C30" s="12"/>
      <c r="D30" s="2"/>
      <c r="E30" s="2"/>
      <c r="F30" s="14"/>
      <c r="G30" s="14">
        <v>113.68480098998407</v>
      </c>
      <c r="H30" s="14">
        <v>4.0000000000006253E-2</v>
      </c>
    </row>
    <row r="31" spans="2:8" ht="13">
      <c r="B31" s="2" t="s">
        <v>1853</v>
      </c>
      <c r="C31" s="12"/>
      <c r="D31" s="2"/>
      <c r="E31" s="2"/>
      <c r="F31" s="14"/>
      <c r="G31" s="14">
        <v>325645.45480099</v>
      </c>
      <c r="H31" s="14">
        <v>100</v>
      </c>
    </row>
    <row r="32" spans="2:8">
      <c r="B32" s="1" t="s">
        <v>1854</v>
      </c>
    </row>
    <row r="33" spans="2:3">
      <c r="B33" s="1" t="s">
        <v>1855</v>
      </c>
    </row>
    <row r="34" spans="2:3">
      <c r="B34" s="1" t="s">
        <v>1856</v>
      </c>
      <c r="C34" s="9" t="s">
        <v>1857</v>
      </c>
    </row>
    <row r="35" spans="2:3" ht="13">
      <c r="B35" s="2" t="s">
        <v>2488</v>
      </c>
    </row>
    <row r="36" spans="2:3" ht="26">
      <c r="B36" s="15" t="s">
        <v>1858</v>
      </c>
      <c r="C36" s="9" t="s">
        <v>1859</v>
      </c>
    </row>
    <row r="37" spans="2:3" ht="13">
      <c r="B37" s="2"/>
    </row>
    <row r="38" spans="2:3" ht="13">
      <c r="B38" s="2" t="s">
        <v>1860</v>
      </c>
      <c r="C38" s="9" t="s">
        <v>1859</v>
      </c>
    </row>
    <row r="39" spans="2:3" ht="13">
      <c r="B39" s="2" t="s">
        <v>1862</v>
      </c>
      <c r="C39" s="9" t="s">
        <v>1863</v>
      </c>
    </row>
    <row r="40" spans="2:3" ht="13">
      <c r="B40" s="2" t="s">
        <v>363</v>
      </c>
      <c r="C40" s="12"/>
    </row>
    <row r="41" spans="2:3" ht="13">
      <c r="B41" s="2" t="s">
        <v>364</v>
      </c>
      <c r="C41" s="12"/>
    </row>
    <row r="42" spans="2:3" ht="13">
      <c r="B42" s="2" t="s">
        <v>365</v>
      </c>
      <c r="C42" s="12"/>
    </row>
    <row r="43" spans="2:3" ht="13">
      <c r="B43" s="2" t="s">
        <v>366</v>
      </c>
      <c r="C43" s="12"/>
    </row>
    <row r="44" spans="2:3" ht="13">
      <c r="B44" s="2" t="s">
        <v>367</v>
      </c>
      <c r="C44" s="12"/>
    </row>
    <row r="45" spans="2:3" ht="13">
      <c r="B45" s="2" t="s">
        <v>368</v>
      </c>
      <c r="C45" s="12"/>
    </row>
    <row r="46" spans="2:3" ht="13">
      <c r="B46" s="2" t="s">
        <v>369</v>
      </c>
      <c r="C46" s="12"/>
    </row>
    <row r="47" spans="2:3" ht="13">
      <c r="B47" s="2" t="s">
        <v>370</v>
      </c>
      <c r="C47" s="12"/>
    </row>
    <row r="48" spans="2:3" ht="13">
      <c r="B48" s="2" t="s">
        <v>2670</v>
      </c>
      <c r="C48" s="12"/>
    </row>
    <row r="49" spans="2:4">
      <c r="B49" s="1" t="s">
        <v>2490</v>
      </c>
    </row>
    <row r="51" spans="2:4" ht="14.5">
      <c r="B51" s="16"/>
      <c r="C51" s="17" t="s">
        <v>1874</v>
      </c>
    </row>
    <row r="52" spans="2:4" ht="14.5">
      <c r="B52" s="16" t="s">
        <v>1875</v>
      </c>
      <c r="C52" s="18" t="s">
        <v>1715</v>
      </c>
    </row>
    <row r="53" spans="2:4" ht="14.5">
      <c r="B53" s="16" t="s">
        <v>1876</v>
      </c>
      <c r="C53" s="17"/>
    </row>
    <row r="54" spans="2:4" ht="14.5">
      <c r="B54" s="16"/>
      <c r="C54" s="17"/>
    </row>
    <row r="55" spans="2:4" ht="14.5">
      <c r="B55" s="16" t="s">
        <v>1877</v>
      </c>
      <c r="C55" s="68">
        <v>6.0999999999999999E-2</v>
      </c>
    </row>
    <row r="56" spans="2:4" ht="14.5">
      <c r="B56" s="16"/>
      <c r="C56" s="75"/>
    </row>
    <row r="57" spans="2:4" ht="14.5">
      <c r="B57" s="16" t="s">
        <v>1878</v>
      </c>
      <c r="C57" s="75" t="s">
        <v>2671</v>
      </c>
    </row>
    <row r="58" spans="2:4" ht="14.5">
      <c r="B58" s="16" t="s">
        <v>1879</v>
      </c>
      <c r="C58" s="75" t="s">
        <v>2671</v>
      </c>
    </row>
    <row r="59" spans="2:4" ht="14.5">
      <c r="B59" s="16"/>
      <c r="C59" s="17"/>
    </row>
    <row r="60" spans="2:4" ht="14.5">
      <c r="B60" s="16" t="s">
        <v>1880</v>
      </c>
      <c r="C60" s="17" t="s">
        <v>1857</v>
      </c>
    </row>
    <row r="61" spans="2:4" ht="14.5">
      <c r="B61" s="209" t="s">
        <v>1881</v>
      </c>
      <c r="C61" s="209"/>
    </row>
    <row r="63" spans="2:4" ht="14.5">
      <c r="B63" s="16" t="s">
        <v>1882</v>
      </c>
      <c r="C63" s="17"/>
      <c r="D63" s="16"/>
    </row>
    <row r="64" spans="2:4" ht="29">
      <c r="B64" s="19" t="s">
        <v>1883</v>
      </c>
      <c r="C64" s="18" t="s">
        <v>1884</v>
      </c>
      <c r="D64" s="19" t="s">
        <v>1885</v>
      </c>
    </row>
    <row r="65" spans="2:7" ht="14.5">
      <c r="B65" s="16" t="s">
        <v>1859</v>
      </c>
      <c r="C65" s="17" t="s">
        <v>1859</v>
      </c>
      <c r="D65" s="16" t="s">
        <v>1859</v>
      </c>
    </row>
    <row r="67" spans="2:7" ht="13">
      <c r="B67" s="20" t="s">
        <v>1886</v>
      </c>
      <c r="C67" s="21">
        <v>45777</v>
      </c>
      <c r="D67" s="22"/>
      <c r="E67" s="22"/>
      <c r="F67" s="23"/>
    </row>
    <row r="68" spans="2:7" ht="13">
      <c r="B68" s="20" t="s">
        <v>1887</v>
      </c>
      <c r="C68" s="24" t="s">
        <v>1888</v>
      </c>
      <c r="D68" s="20" t="s">
        <v>1889</v>
      </c>
      <c r="E68" s="20" t="s">
        <v>1890</v>
      </c>
      <c r="F68" s="25" t="s">
        <v>1891</v>
      </c>
      <c r="G68" s="14"/>
    </row>
    <row r="69" spans="2:7">
      <c r="B69" s="22" t="s">
        <v>1859</v>
      </c>
      <c r="C69" s="26" t="s">
        <v>1859</v>
      </c>
      <c r="D69" s="22" t="s">
        <v>1859</v>
      </c>
      <c r="E69" s="22" t="s">
        <v>1859</v>
      </c>
      <c r="F69" s="27" t="s">
        <v>1859</v>
      </c>
    </row>
    <row r="72" spans="2:7" ht="13">
      <c r="B72" s="2" t="s">
        <v>1892</v>
      </c>
    </row>
    <row r="73" spans="2:7" ht="13">
      <c r="B73" s="2"/>
    </row>
    <row r="74" spans="2:7" ht="13">
      <c r="B74" s="2" t="s">
        <v>1893</v>
      </c>
    </row>
    <row r="75" spans="2:7" ht="13">
      <c r="B75" s="20" t="s">
        <v>1894</v>
      </c>
      <c r="C75" s="24" t="s">
        <v>1895</v>
      </c>
      <c r="D75" s="2"/>
    </row>
    <row r="76" spans="2:7">
      <c r="B76" s="22" t="s">
        <v>1859</v>
      </c>
      <c r="C76" s="26" t="s">
        <v>1859</v>
      </c>
    </row>
    <row r="78" spans="2:7" ht="13">
      <c r="B78" s="20" t="s">
        <v>1896</v>
      </c>
      <c r="C78" s="24" t="s">
        <v>1895</v>
      </c>
    </row>
    <row r="79" spans="2:7">
      <c r="B79" s="22" t="s">
        <v>1859</v>
      </c>
      <c r="C79" s="26" t="s">
        <v>1859</v>
      </c>
    </row>
    <row r="81" spans="2:7" ht="13">
      <c r="B81" s="20" t="s">
        <v>1897</v>
      </c>
      <c r="C81" s="24" t="s">
        <v>1898</v>
      </c>
    </row>
    <row r="82" spans="2:7">
      <c r="B82" s="22" t="s">
        <v>1859</v>
      </c>
      <c r="C82" s="26" t="s">
        <v>1859</v>
      </c>
    </row>
    <row r="84" spans="2:7" ht="13">
      <c r="B84" s="20" t="s">
        <v>1899</v>
      </c>
      <c r="C84" s="24" t="s">
        <v>1898</v>
      </c>
    </row>
    <row r="85" spans="2:7">
      <c r="B85" s="22" t="s">
        <v>1859</v>
      </c>
      <c r="C85" s="26" t="s">
        <v>1859</v>
      </c>
    </row>
    <row r="87" spans="2:7" ht="13">
      <c r="B87" s="20" t="s">
        <v>1900</v>
      </c>
      <c r="C87" s="24" t="s">
        <v>1859</v>
      </c>
    </row>
    <row r="89" spans="2:7" ht="13">
      <c r="B89" s="20" t="s">
        <v>1901</v>
      </c>
      <c r="C89" s="21">
        <v>45777</v>
      </c>
      <c r="D89" s="22"/>
      <c r="E89" s="22"/>
      <c r="F89" s="23"/>
    </row>
    <row r="90" spans="2:7" ht="13">
      <c r="B90" s="20" t="s">
        <v>1887</v>
      </c>
      <c r="C90" s="24" t="s">
        <v>1888</v>
      </c>
      <c r="D90" s="20" t="s">
        <v>1889</v>
      </c>
      <c r="E90" s="20" t="s">
        <v>1890</v>
      </c>
      <c r="F90" s="25" t="s">
        <v>1891</v>
      </c>
      <c r="G90" s="14"/>
    </row>
    <row r="91" spans="2:7">
      <c r="B91" s="22" t="s">
        <v>1859</v>
      </c>
      <c r="C91" s="26" t="s">
        <v>1859</v>
      </c>
      <c r="D91" s="22" t="s">
        <v>1859</v>
      </c>
      <c r="E91" s="22" t="s">
        <v>1859</v>
      </c>
      <c r="F91" s="27" t="s">
        <v>1859</v>
      </c>
    </row>
    <row r="92" spans="2:7" ht="13">
      <c r="B92" s="2" t="s">
        <v>1892</v>
      </c>
    </row>
    <row r="93" spans="2:7" ht="13">
      <c r="B93" s="2"/>
    </row>
    <row r="94" spans="2:7" ht="13">
      <c r="B94" s="2" t="s">
        <v>1893</v>
      </c>
    </row>
    <row r="95" spans="2:7" ht="13">
      <c r="B95" s="20" t="s">
        <v>1894</v>
      </c>
      <c r="C95" s="24" t="s">
        <v>1895</v>
      </c>
      <c r="D95" s="2"/>
    </row>
    <row r="96" spans="2:7">
      <c r="B96" s="22" t="s">
        <v>1859</v>
      </c>
      <c r="C96" s="26" t="s">
        <v>1859</v>
      </c>
    </row>
    <row r="98" spans="2:6" ht="13">
      <c r="B98" s="20" t="s">
        <v>1896</v>
      </c>
      <c r="C98" s="24" t="s">
        <v>1895</v>
      </c>
    </row>
    <row r="99" spans="2:6">
      <c r="B99" s="22" t="s">
        <v>1859</v>
      </c>
      <c r="C99" s="26" t="s">
        <v>1859</v>
      </c>
    </row>
    <row r="101" spans="2:6" ht="13">
      <c r="B101" s="20" t="s">
        <v>1897</v>
      </c>
      <c r="C101" s="24" t="s">
        <v>1898</v>
      </c>
    </row>
    <row r="102" spans="2:6">
      <c r="B102" s="22" t="s">
        <v>1859</v>
      </c>
      <c r="C102" s="26" t="s">
        <v>1859</v>
      </c>
    </row>
    <row r="104" spans="2:6" ht="13">
      <c r="B104" s="20" t="s">
        <v>1899</v>
      </c>
      <c r="C104" s="24" t="s">
        <v>1898</v>
      </c>
    </row>
    <row r="105" spans="2:6">
      <c r="B105" s="22" t="s">
        <v>1859</v>
      </c>
      <c r="C105" s="26" t="s">
        <v>1859</v>
      </c>
    </row>
    <row r="107" spans="2:6" ht="13">
      <c r="B107" s="20" t="s">
        <v>1900</v>
      </c>
      <c r="C107" s="24" t="s">
        <v>1859</v>
      </c>
    </row>
    <row r="110" spans="2:6" ht="13">
      <c r="B110" s="2" t="s">
        <v>1902</v>
      </c>
    </row>
    <row r="112" spans="2:6" ht="13">
      <c r="B112" s="20" t="s">
        <v>1887</v>
      </c>
      <c r="C112" s="24" t="s">
        <v>1903</v>
      </c>
      <c r="D112" s="20" t="s">
        <v>1904</v>
      </c>
      <c r="E112" s="20" t="s">
        <v>1905</v>
      </c>
      <c r="F112" s="14"/>
    </row>
    <row r="113" spans="2:80">
      <c r="B113" s="22" t="s">
        <v>1859</v>
      </c>
      <c r="C113" s="26" t="s">
        <v>1859</v>
      </c>
      <c r="D113" s="22" t="s">
        <v>1859</v>
      </c>
      <c r="E113" s="22" t="s">
        <v>1859</v>
      </c>
    </row>
    <row r="116" spans="2:80" ht="13">
      <c r="B116" s="2" t="s">
        <v>1906</v>
      </c>
      <c r="C116" s="12" t="s">
        <v>1859</v>
      </c>
      <c r="D116" s="2"/>
      <c r="E116" s="2"/>
      <c r="F116" s="14"/>
      <c r="G116" s="14"/>
      <c r="H116" s="14"/>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row>
    <row r="118" spans="2:80" ht="13">
      <c r="B118" s="2" t="s">
        <v>1907</v>
      </c>
    </row>
    <row r="120" spans="2:80" ht="13">
      <c r="B120" s="20" t="s">
        <v>1908</v>
      </c>
      <c r="C120" s="24" t="s">
        <v>1895</v>
      </c>
      <c r="D120" s="2"/>
    </row>
    <row r="121" spans="2:80">
      <c r="B121" s="22" t="s">
        <v>1859</v>
      </c>
      <c r="C121" s="26" t="s">
        <v>1859</v>
      </c>
    </row>
    <row r="124" spans="2:80" ht="13">
      <c r="B124" s="20" t="s">
        <v>1909</v>
      </c>
      <c r="C124" s="24" t="s">
        <v>1910</v>
      </c>
      <c r="D124" s="2"/>
    </row>
    <row r="125" spans="2:80">
      <c r="B125" s="22" t="s">
        <v>1859</v>
      </c>
      <c r="C125" s="26" t="s">
        <v>1859</v>
      </c>
    </row>
    <row r="128" spans="2:80" ht="13">
      <c r="B128" s="2" t="s">
        <v>1911</v>
      </c>
    </row>
    <row r="131" spans="2:80" ht="13">
      <c r="B131" s="2" t="s">
        <v>1912</v>
      </c>
    </row>
    <row r="133" spans="2:80" ht="13">
      <c r="B133" s="20" t="s">
        <v>1887</v>
      </c>
      <c r="C133" s="24" t="s">
        <v>1913</v>
      </c>
      <c r="D133" s="20" t="s">
        <v>1903</v>
      </c>
      <c r="E133" s="20" t="s">
        <v>1904</v>
      </c>
      <c r="F133" s="25" t="s">
        <v>1905</v>
      </c>
      <c r="G133" s="14"/>
    </row>
    <row r="134" spans="2:80">
      <c r="B134" s="22" t="s">
        <v>1859</v>
      </c>
      <c r="C134" s="26" t="s">
        <v>1859</v>
      </c>
      <c r="D134" s="22" t="s">
        <v>1859</v>
      </c>
      <c r="E134" s="22" t="s">
        <v>1859</v>
      </c>
      <c r="F134" s="27" t="s">
        <v>1859</v>
      </c>
    </row>
    <row r="137" spans="2:80" ht="13">
      <c r="B137" s="2" t="s">
        <v>1906</v>
      </c>
      <c r="C137" s="12" t="s">
        <v>1859</v>
      </c>
      <c r="D137" s="2"/>
      <c r="E137" s="2"/>
      <c r="F137" s="14"/>
      <c r="G137" s="14"/>
      <c r="H137" s="14"/>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row>
    <row r="139" spans="2:80" ht="13">
      <c r="B139" s="2" t="s">
        <v>1907</v>
      </c>
    </row>
    <row r="141" spans="2:80" ht="13">
      <c r="B141" s="20" t="s">
        <v>1908</v>
      </c>
      <c r="C141" s="24" t="s">
        <v>1895</v>
      </c>
      <c r="D141" s="2"/>
    </row>
    <row r="142" spans="2:80">
      <c r="B142" s="22" t="s">
        <v>1859</v>
      </c>
      <c r="C142" s="26" t="s">
        <v>1859</v>
      </c>
    </row>
    <row r="145" spans="2:7" ht="13">
      <c r="B145" s="20" t="s">
        <v>1909</v>
      </c>
      <c r="C145" s="24" t="s">
        <v>1910</v>
      </c>
      <c r="D145" s="2"/>
    </row>
    <row r="146" spans="2:7">
      <c r="B146" s="22" t="s">
        <v>1859</v>
      </c>
      <c r="C146" s="26" t="s">
        <v>1859</v>
      </c>
    </row>
    <row r="149" spans="2:7" ht="13">
      <c r="B149" s="2" t="s">
        <v>1911</v>
      </c>
    </row>
    <row r="152" spans="2:7" ht="13">
      <c r="B152" s="2" t="s">
        <v>1914</v>
      </c>
    </row>
    <row r="153" spans="2:7" ht="13">
      <c r="B153" s="20" t="s">
        <v>1887</v>
      </c>
      <c r="C153" s="24" t="s">
        <v>1915</v>
      </c>
      <c r="D153" s="20" t="s">
        <v>1916</v>
      </c>
      <c r="E153" s="20" t="s">
        <v>1917</v>
      </c>
      <c r="F153" s="25" t="s">
        <v>1918</v>
      </c>
      <c r="G153" s="14"/>
    </row>
    <row r="154" spans="2:7">
      <c r="B154" s="22" t="s">
        <v>1859</v>
      </c>
      <c r="C154" s="26" t="s">
        <v>1859</v>
      </c>
      <c r="D154" s="22" t="s">
        <v>1859</v>
      </c>
      <c r="E154" s="22" t="s">
        <v>1859</v>
      </c>
      <c r="F154" s="27" t="s">
        <v>1859</v>
      </c>
    </row>
    <row r="155" spans="2:7">
      <c r="B155" s="1" t="s">
        <v>1919</v>
      </c>
    </row>
  </sheetData>
  <mergeCells count="9">
    <mergeCell ref="B61:C61"/>
    <mergeCell ref="B1:E1"/>
    <mergeCell ref="C3:C7"/>
    <mergeCell ref="D3:D7"/>
    <mergeCell ref="B10:E10"/>
    <mergeCell ref="B11:E11"/>
    <mergeCell ref="C12:C13"/>
    <mergeCell ref="D12:D13"/>
    <mergeCell ref="E12:E13"/>
  </mergeCells>
  <hyperlinks>
    <hyperlink ref="A1" location="Index!A1" display="Index" xr:uid="{DECAEF44-1874-4AE1-92D6-A0FD7F64EFC4}"/>
  </hyperlinks>
  <pageMargins left="0.75" right="0.75" top="1" bottom="1" header="0.5" footer="0.5"/>
  <headerFooter alignWithMargins="0"/>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9BDCD-2FED-4C5B-A17E-EC3084E126A0}">
  <dimension ref="A1:CB192"/>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16384" width="9.1796875" style="1"/>
  </cols>
  <sheetData>
    <row r="1" spans="1:5" ht="13">
      <c r="A1" s="3" t="s">
        <v>1693</v>
      </c>
      <c r="B1" s="206" t="s">
        <v>1713</v>
      </c>
      <c r="C1" s="206"/>
      <c r="D1" s="206"/>
      <c r="E1" s="206"/>
    </row>
    <row r="3" spans="1:5" ht="14.5">
      <c r="B3" s="5" t="s">
        <v>371</v>
      </c>
      <c r="C3" s="220"/>
      <c r="D3" s="213"/>
      <c r="E3" s="28"/>
    </row>
    <row r="4" spans="1:5" ht="29">
      <c r="B4" s="62" t="s">
        <v>372</v>
      </c>
      <c r="C4" s="220"/>
      <c r="D4" s="213"/>
      <c r="E4" s="63"/>
    </row>
    <row r="5" spans="1:5" ht="14.5">
      <c r="B5" s="7" t="s">
        <v>1829</v>
      </c>
      <c r="C5" s="220"/>
      <c r="D5" s="213"/>
      <c r="E5" s="28"/>
    </row>
    <row r="6" spans="1:5" ht="14.5">
      <c r="B6" s="7" t="s">
        <v>373</v>
      </c>
      <c r="C6" s="220"/>
      <c r="D6" s="213"/>
      <c r="E6" s="28"/>
    </row>
    <row r="7" spans="1:5" ht="14.5">
      <c r="B7" s="62" t="s">
        <v>374</v>
      </c>
      <c r="C7" s="220"/>
      <c r="D7" s="213"/>
      <c r="E7" s="63"/>
    </row>
    <row r="8" spans="1:5" ht="14.5">
      <c r="B8" s="59" t="s">
        <v>1832</v>
      </c>
      <c r="C8" s="60" t="s">
        <v>1833</v>
      </c>
      <c r="D8" s="61" t="s">
        <v>1834</v>
      </c>
      <c r="E8" s="28"/>
    </row>
    <row r="9" spans="1:5" ht="14.5">
      <c r="B9" s="28"/>
      <c r="C9" s="38"/>
      <c r="D9" s="28"/>
      <c r="E9" s="28"/>
    </row>
    <row r="10" spans="1:5" ht="14.5">
      <c r="B10" s="223"/>
      <c r="C10" s="223"/>
      <c r="D10" s="223"/>
      <c r="E10" s="223"/>
    </row>
    <row r="11" spans="1:5" ht="14.5">
      <c r="B11" s="221" t="s">
        <v>1935</v>
      </c>
      <c r="C11" s="221"/>
      <c r="D11" s="221"/>
      <c r="E11" s="221"/>
    </row>
    <row r="12" spans="1:5" ht="14.5">
      <c r="B12" s="32" t="s">
        <v>1936</v>
      </c>
      <c r="C12" s="222" t="s">
        <v>1937</v>
      </c>
      <c r="D12" s="221" t="s">
        <v>1938</v>
      </c>
      <c r="E12" s="221" t="s">
        <v>1939</v>
      </c>
    </row>
    <row r="13" spans="1:5" ht="14.5">
      <c r="B13" s="32" t="s">
        <v>1940</v>
      </c>
      <c r="C13" s="222"/>
      <c r="D13" s="221"/>
      <c r="E13" s="221"/>
    </row>
    <row r="14" spans="1:5" ht="14.5">
      <c r="B14" s="5" t="s">
        <v>1941</v>
      </c>
      <c r="C14" s="34"/>
      <c r="D14" s="36"/>
      <c r="E14" s="36"/>
    </row>
    <row r="15" spans="1:5" ht="14.5">
      <c r="B15" s="5" t="s">
        <v>1943</v>
      </c>
      <c r="C15" s="34"/>
      <c r="D15" s="36"/>
      <c r="E15" s="36"/>
    </row>
    <row r="16" spans="1:5" ht="14.5">
      <c r="B16" s="5" t="s">
        <v>1944</v>
      </c>
      <c r="C16" s="34" t="s">
        <v>375</v>
      </c>
      <c r="D16" s="36"/>
      <c r="E16" s="36"/>
    </row>
    <row r="17" spans="2:8" ht="14.5">
      <c r="B17" s="37" t="s">
        <v>1945</v>
      </c>
      <c r="C17" s="33"/>
      <c r="D17" s="32"/>
      <c r="E17" s="32"/>
    </row>
    <row r="18" spans="2:8" ht="14.5">
      <c r="B18" s="28"/>
      <c r="C18" s="38"/>
      <c r="D18" s="28"/>
      <c r="E18" s="28"/>
    </row>
    <row r="20" spans="2:8">
      <c r="B20" s="1" t="s">
        <v>1847</v>
      </c>
    </row>
    <row r="22" spans="2:8" ht="13">
      <c r="B22" s="10" t="s">
        <v>1835</v>
      </c>
      <c r="C22" s="11" t="s">
        <v>1836</v>
      </c>
      <c r="D22" s="10" t="s">
        <v>1946</v>
      </c>
      <c r="E22" s="10" t="s">
        <v>1838</v>
      </c>
      <c r="F22" s="13" t="s">
        <v>1848</v>
      </c>
      <c r="G22" s="13" t="s">
        <v>1849</v>
      </c>
      <c r="H22" s="13" t="s">
        <v>1850</v>
      </c>
    </row>
    <row r="23" spans="2:8" ht="13">
      <c r="B23" s="2" t="s">
        <v>1947</v>
      </c>
    </row>
    <row r="24" spans="2:8" ht="13">
      <c r="B24" s="2" t="s">
        <v>1840</v>
      </c>
    </row>
    <row r="25" spans="2:8" ht="13">
      <c r="B25" s="2" t="s">
        <v>1948</v>
      </c>
    </row>
    <row r="26" spans="2:8">
      <c r="B26" s="1" t="s">
        <v>376</v>
      </c>
      <c r="C26" s="9">
        <v>6.29</v>
      </c>
      <c r="D26" s="1" t="s">
        <v>1950</v>
      </c>
      <c r="E26" s="1" t="s">
        <v>377</v>
      </c>
      <c r="F26" s="4">
        <v>7284300</v>
      </c>
      <c r="G26" s="4">
        <v>7510</v>
      </c>
      <c r="H26" s="4">
        <v>8.73</v>
      </c>
    </row>
    <row r="27" spans="2:8">
      <c r="B27" s="1" t="s">
        <v>378</v>
      </c>
      <c r="C27" s="9">
        <v>6.29</v>
      </c>
      <c r="D27" s="1" t="s">
        <v>1950</v>
      </c>
      <c r="E27" s="1" t="s">
        <v>379</v>
      </c>
      <c r="F27" s="4">
        <v>5025000</v>
      </c>
      <c r="G27" s="4">
        <v>5185.97</v>
      </c>
      <c r="H27" s="4">
        <v>6.03</v>
      </c>
    </row>
    <row r="28" spans="2:8">
      <c r="B28" s="1" t="s">
        <v>380</v>
      </c>
      <c r="C28" s="9">
        <v>6.3</v>
      </c>
      <c r="D28" s="1" t="s">
        <v>1950</v>
      </c>
      <c r="E28" s="1" t="s">
        <v>381</v>
      </c>
      <c r="F28" s="4">
        <v>4000000</v>
      </c>
      <c r="G28" s="4">
        <v>4137.2700000000004</v>
      </c>
      <c r="H28" s="4">
        <v>4.8099999999999996</v>
      </c>
    </row>
    <row r="29" spans="2:8">
      <c r="B29" s="1" t="s">
        <v>169</v>
      </c>
      <c r="C29" s="9">
        <v>6.29</v>
      </c>
      <c r="D29" s="1" t="s">
        <v>1950</v>
      </c>
      <c r="E29" s="1" t="s">
        <v>170</v>
      </c>
      <c r="F29" s="4">
        <v>3550000</v>
      </c>
      <c r="G29" s="4">
        <v>3673.74</v>
      </c>
      <c r="H29" s="4">
        <v>4.2699999999999996</v>
      </c>
    </row>
    <row r="30" spans="2:8">
      <c r="B30" s="1" t="s">
        <v>1552</v>
      </c>
      <c r="C30" s="9">
        <v>6.35</v>
      </c>
      <c r="D30" s="1" t="s">
        <v>1950</v>
      </c>
      <c r="E30" s="1" t="s">
        <v>1553</v>
      </c>
      <c r="F30" s="4">
        <v>3300000</v>
      </c>
      <c r="G30" s="4">
        <v>3419.21</v>
      </c>
      <c r="H30" s="4">
        <v>3.97</v>
      </c>
    </row>
    <row r="31" spans="2:8">
      <c r="B31" s="1" t="s">
        <v>382</v>
      </c>
      <c r="C31" s="9">
        <v>6.29</v>
      </c>
      <c r="D31" s="1" t="s">
        <v>1950</v>
      </c>
      <c r="E31" s="1" t="s">
        <v>383</v>
      </c>
      <c r="F31" s="4">
        <v>2592000</v>
      </c>
      <c r="G31" s="4">
        <v>2645</v>
      </c>
      <c r="H31" s="4">
        <v>3.07</v>
      </c>
    </row>
    <row r="32" spans="2:8">
      <c r="B32" s="1" t="s">
        <v>384</v>
      </c>
      <c r="C32" s="9">
        <v>6.34</v>
      </c>
      <c r="D32" s="1" t="s">
        <v>1950</v>
      </c>
      <c r="E32" s="1" t="s">
        <v>385</v>
      </c>
      <c r="F32" s="4">
        <v>2500000</v>
      </c>
      <c r="G32" s="4">
        <v>2582.2600000000002</v>
      </c>
      <c r="H32" s="4">
        <v>3</v>
      </c>
    </row>
    <row r="33" spans="2:8">
      <c r="B33" s="1" t="s">
        <v>386</v>
      </c>
      <c r="C33" s="9">
        <v>6.35</v>
      </c>
      <c r="D33" s="1" t="s">
        <v>1950</v>
      </c>
      <c r="E33" s="1" t="s">
        <v>387</v>
      </c>
      <c r="F33" s="4">
        <v>2500000</v>
      </c>
      <c r="G33" s="4">
        <v>2577.4499999999998</v>
      </c>
      <c r="H33" s="4">
        <v>3</v>
      </c>
    </row>
    <row r="34" spans="2:8">
      <c r="B34" s="1" t="s">
        <v>388</v>
      </c>
      <c r="C34" s="9">
        <v>6.33</v>
      </c>
      <c r="D34" s="1" t="s">
        <v>1950</v>
      </c>
      <c r="E34" s="1" t="s">
        <v>389</v>
      </c>
      <c r="F34" s="4">
        <v>2010000</v>
      </c>
      <c r="G34" s="4">
        <v>2083.85</v>
      </c>
      <c r="H34" s="4">
        <v>2.42</v>
      </c>
    </row>
    <row r="35" spans="2:8">
      <c r="B35" s="1" t="s">
        <v>1542</v>
      </c>
      <c r="C35" s="9">
        <v>6.29</v>
      </c>
      <c r="D35" s="1" t="s">
        <v>1950</v>
      </c>
      <c r="E35" s="1" t="s">
        <v>1543</v>
      </c>
      <c r="F35" s="4">
        <v>2000000</v>
      </c>
      <c r="G35" s="4">
        <v>2072.5500000000002</v>
      </c>
      <c r="H35" s="4">
        <v>2.41</v>
      </c>
    </row>
    <row r="36" spans="2:8">
      <c r="B36" s="1" t="s">
        <v>390</v>
      </c>
      <c r="C36" s="9">
        <v>6.35</v>
      </c>
      <c r="D36" s="1" t="s">
        <v>1950</v>
      </c>
      <c r="E36" s="1" t="s">
        <v>391</v>
      </c>
      <c r="F36" s="4">
        <v>2000000</v>
      </c>
      <c r="G36" s="4">
        <v>2056.35</v>
      </c>
      <c r="H36" s="4">
        <v>2.39</v>
      </c>
    </row>
    <row r="37" spans="2:8">
      <c r="B37" s="1" t="s">
        <v>392</v>
      </c>
      <c r="C37" s="9">
        <v>6.29</v>
      </c>
      <c r="D37" s="1" t="s">
        <v>1950</v>
      </c>
      <c r="E37" s="1" t="s">
        <v>393</v>
      </c>
      <c r="F37" s="4">
        <v>1750000</v>
      </c>
      <c r="G37" s="4">
        <v>1803.08</v>
      </c>
      <c r="H37" s="4">
        <v>2.1</v>
      </c>
    </row>
    <row r="38" spans="2:8">
      <c r="B38" s="1" t="s">
        <v>394</v>
      </c>
      <c r="C38" s="9">
        <v>6.29</v>
      </c>
      <c r="D38" s="1" t="s">
        <v>1950</v>
      </c>
      <c r="E38" s="1" t="s">
        <v>395</v>
      </c>
      <c r="F38" s="4">
        <v>1601900</v>
      </c>
      <c r="G38" s="4">
        <v>1654.08</v>
      </c>
      <c r="H38" s="4">
        <v>1.92</v>
      </c>
    </row>
    <row r="39" spans="2:8">
      <c r="B39" s="1" t="s">
        <v>396</v>
      </c>
      <c r="C39" s="9">
        <v>6.33</v>
      </c>
      <c r="D39" s="1" t="s">
        <v>1950</v>
      </c>
      <c r="E39" s="1" t="s">
        <v>397</v>
      </c>
      <c r="F39" s="4">
        <v>1500000</v>
      </c>
      <c r="G39" s="4">
        <v>1544.79</v>
      </c>
      <c r="H39" s="4">
        <v>1.8</v>
      </c>
    </row>
    <row r="40" spans="2:8">
      <c r="B40" s="1" t="s">
        <v>2306</v>
      </c>
      <c r="C40" s="9">
        <v>6.02</v>
      </c>
      <c r="D40" s="1" t="s">
        <v>1950</v>
      </c>
      <c r="E40" s="1" t="s">
        <v>2307</v>
      </c>
      <c r="F40" s="4">
        <v>1500000</v>
      </c>
      <c r="G40" s="4">
        <v>1540.2</v>
      </c>
      <c r="H40" s="4">
        <v>1.79</v>
      </c>
    </row>
    <row r="41" spans="2:8">
      <c r="B41" s="1" t="s">
        <v>398</v>
      </c>
      <c r="C41" s="9">
        <v>6.29</v>
      </c>
      <c r="D41" s="1" t="s">
        <v>1950</v>
      </c>
      <c r="E41" s="1" t="s">
        <v>399</v>
      </c>
      <c r="F41" s="4">
        <v>1000000</v>
      </c>
      <c r="G41" s="4">
        <v>1036.76</v>
      </c>
      <c r="H41" s="4">
        <v>1.2</v>
      </c>
    </row>
    <row r="42" spans="2:8">
      <c r="B42" s="1" t="s">
        <v>400</v>
      </c>
      <c r="C42" s="9">
        <v>6.29</v>
      </c>
      <c r="D42" s="1" t="s">
        <v>1950</v>
      </c>
      <c r="E42" s="1" t="s">
        <v>401</v>
      </c>
      <c r="F42" s="4">
        <v>1000000</v>
      </c>
      <c r="G42" s="4">
        <v>1033.4100000000001</v>
      </c>
      <c r="H42" s="4">
        <v>1.2</v>
      </c>
    </row>
    <row r="43" spans="2:8">
      <c r="B43" s="1" t="s">
        <v>402</v>
      </c>
      <c r="C43" s="9">
        <v>6.34</v>
      </c>
      <c r="D43" s="1" t="s">
        <v>1950</v>
      </c>
      <c r="E43" s="1" t="s">
        <v>403</v>
      </c>
      <c r="F43" s="4">
        <v>1000000</v>
      </c>
      <c r="G43" s="4">
        <v>1031.54</v>
      </c>
      <c r="H43" s="4">
        <v>1.2</v>
      </c>
    </row>
    <row r="44" spans="2:8">
      <c r="B44" s="1" t="s">
        <v>404</v>
      </c>
      <c r="C44" s="9">
        <v>6.29</v>
      </c>
      <c r="D44" s="1" t="s">
        <v>1950</v>
      </c>
      <c r="E44" s="1" t="s">
        <v>405</v>
      </c>
      <c r="F44" s="4">
        <v>1000000</v>
      </c>
      <c r="G44" s="4">
        <v>1030.99</v>
      </c>
      <c r="H44" s="4">
        <v>1.2</v>
      </c>
    </row>
    <row r="45" spans="2:8">
      <c r="B45" s="1" t="s">
        <v>406</v>
      </c>
      <c r="C45" s="9">
        <v>6.33</v>
      </c>
      <c r="D45" s="1" t="s">
        <v>1950</v>
      </c>
      <c r="E45" s="1" t="s">
        <v>407</v>
      </c>
      <c r="F45" s="4">
        <v>1000000</v>
      </c>
      <c r="G45" s="4">
        <v>1030.8699999999999</v>
      </c>
      <c r="H45" s="4">
        <v>1.2</v>
      </c>
    </row>
    <row r="46" spans="2:8">
      <c r="B46" s="1" t="s">
        <v>408</v>
      </c>
      <c r="C46" s="9">
        <v>6.29</v>
      </c>
      <c r="D46" s="1" t="s">
        <v>1950</v>
      </c>
      <c r="E46" s="1" t="s">
        <v>409</v>
      </c>
      <c r="F46" s="4">
        <v>500000</v>
      </c>
      <c r="G46" s="4">
        <v>516.02</v>
      </c>
      <c r="H46" s="4">
        <v>0.6</v>
      </c>
    </row>
    <row r="47" spans="2:8">
      <c r="B47" s="1" t="s">
        <v>410</v>
      </c>
      <c r="C47" s="9">
        <v>6.29</v>
      </c>
      <c r="D47" s="1" t="s">
        <v>1950</v>
      </c>
      <c r="E47" s="1" t="s">
        <v>411</v>
      </c>
      <c r="F47" s="4">
        <v>500000</v>
      </c>
      <c r="G47" s="4">
        <v>514.27</v>
      </c>
      <c r="H47" s="4">
        <v>0.6</v>
      </c>
    </row>
    <row r="48" spans="2:8">
      <c r="B48" s="1" t="s">
        <v>412</v>
      </c>
      <c r="C48" s="9">
        <v>6.35</v>
      </c>
      <c r="D48" s="1" t="s">
        <v>1950</v>
      </c>
      <c r="E48" s="1" t="s">
        <v>413</v>
      </c>
      <c r="F48" s="4">
        <v>500000</v>
      </c>
      <c r="G48" s="4">
        <v>513.53</v>
      </c>
      <c r="H48" s="4">
        <v>0.6</v>
      </c>
    </row>
    <row r="49" spans="2:8">
      <c r="B49" s="1" t="s">
        <v>414</v>
      </c>
      <c r="C49" s="9">
        <v>6.29</v>
      </c>
      <c r="D49" s="1" t="s">
        <v>1950</v>
      </c>
      <c r="E49" s="1" t="s">
        <v>415</v>
      </c>
      <c r="F49" s="4">
        <v>200000</v>
      </c>
      <c r="G49" s="4">
        <v>206.68</v>
      </c>
      <c r="H49" s="4">
        <v>0.24</v>
      </c>
    </row>
    <row r="50" spans="2:8">
      <c r="B50" s="1" t="s">
        <v>416</v>
      </c>
      <c r="C50" s="9">
        <v>6.29</v>
      </c>
      <c r="D50" s="1" t="s">
        <v>1950</v>
      </c>
      <c r="E50" s="1" t="s">
        <v>417</v>
      </c>
      <c r="F50" s="4">
        <v>30000</v>
      </c>
      <c r="G50" s="4">
        <v>31</v>
      </c>
      <c r="H50" s="4">
        <v>0.04</v>
      </c>
    </row>
    <row r="51" spans="2:8" ht="13">
      <c r="B51" s="2" t="s">
        <v>1953</v>
      </c>
      <c r="C51" s="12"/>
      <c r="D51" s="2"/>
      <c r="E51" s="2"/>
      <c r="F51" s="14"/>
      <c r="G51" s="14">
        <f>SUM(G22:G50)</f>
        <v>51430.87000000001</v>
      </c>
      <c r="H51" s="14">
        <f>SUM(H22:H50)</f>
        <v>59.790000000000013</v>
      </c>
    </row>
    <row r="52" spans="2:8" ht="13">
      <c r="B52" s="2" t="s">
        <v>2318</v>
      </c>
    </row>
    <row r="53" spans="2:8">
      <c r="B53" s="1" t="s">
        <v>2672</v>
      </c>
      <c r="C53" s="9">
        <v>6.83</v>
      </c>
      <c r="D53" s="1" t="s">
        <v>2319</v>
      </c>
      <c r="E53" s="1" t="s">
        <v>418</v>
      </c>
      <c r="F53" s="4">
        <v>880</v>
      </c>
      <c r="G53" s="4">
        <v>8976.17</v>
      </c>
      <c r="H53" s="4">
        <v>10.43</v>
      </c>
    </row>
    <row r="54" spans="2:8">
      <c r="B54" s="1" t="s">
        <v>2673</v>
      </c>
      <c r="C54" s="9">
        <v>6.75</v>
      </c>
      <c r="D54" s="1" t="s">
        <v>2319</v>
      </c>
      <c r="E54" s="1" t="s">
        <v>419</v>
      </c>
      <c r="F54" s="4">
        <v>570</v>
      </c>
      <c r="G54" s="4">
        <v>5797.09</v>
      </c>
      <c r="H54" s="4">
        <v>6.74</v>
      </c>
    </row>
    <row r="55" spans="2:8">
      <c r="B55" s="1" t="s">
        <v>2674</v>
      </c>
      <c r="C55" s="9">
        <v>6.76</v>
      </c>
      <c r="D55" s="1" t="s">
        <v>2319</v>
      </c>
      <c r="E55" s="1" t="s">
        <v>420</v>
      </c>
      <c r="F55" s="4">
        <v>370</v>
      </c>
      <c r="G55" s="4">
        <v>3731.55</v>
      </c>
      <c r="H55" s="4">
        <v>4.34</v>
      </c>
    </row>
    <row r="56" spans="2:8">
      <c r="B56" s="1" t="s">
        <v>2675</v>
      </c>
      <c r="C56" s="9">
        <v>6.83</v>
      </c>
      <c r="D56" s="1" t="s">
        <v>2319</v>
      </c>
      <c r="E56" s="1" t="s">
        <v>421</v>
      </c>
      <c r="F56" s="4">
        <v>250</v>
      </c>
      <c r="G56" s="4">
        <v>2547.36</v>
      </c>
      <c r="H56" s="4">
        <v>2.96</v>
      </c>
    </row>
    <row r="57" spans="2:8">
      <c r="B57" s="1" t="s">
        <v>2676</v>
      </c>
      <c r="C57" s="9">
        <v>6.75</v>
      </c>
      <c r="D57" s="1" t="s">
        <v>2319</v>
      </c>
      <c r="E57" s="1" t="s">
        <v>422</v>
      </c>
      <c r="F57" s="4">
        <v>250</v>
      </c>
      <c r="G57" s="4">
        <v>2546</v>
      </c>
      <c r="H57" s="4">
        <v>2.96</v>
      </c>
    </row>
    <row r="58" spans="2:8">
      <c r="B58" s="1" t="s">
        <v>423</v>
      </c>
      <c r="C58" s="9">
        <v>6.82</v>
      </c>
      <c r="D58" s="1" t="s">
        <v>2319</v>
      </c>
      <c r="E58" s="1" t="s">
        <v>424</v>
      </c>
      <c r="F58" s="4">
        <v>234</v>
      </c>
      <c r="G58" s="4">
        <v>2382.83</v>
      </c>
      <c r="H58" s="4">
        <v>2.77</v>
      </c>
    </row>
    <row r="59" spans="2:8">
      <c r="B59" s="1" t="s">
        <v>2677</v>
      </c>
      <c r="C59" s="9">
        <v>6.75</v>
      </c>
      <c r="D59" s="1" t="s">
        <v>2319</v>
      </c>
      <c r="E59" s="1" t="s">
        <v>425</v>
      </c>
      <c r="F59" s="4">
        <v>200</v>
      </c>
      <c r="G59" s="4">
        <v>2020.26</v>
      </c>
      <c r="H59" s="4">
        <v>2.35</v>
      </c>
    </row>
    <row r="60" spans="2:8">
      <c r="B60" s="1" t="s">
        <v>2678</v>
      </c>
      <c r="C60" s="9">
        <v>6.76</v>
      </c>
      <c r="D60" s="1" t="s">
        <v>2319</v>
      </c>
      <c r="E60" s="1" t="s">
        <v>426</v>
      </c>
      <c r="F60" s="4">
        <v>141</v>
      </c>
      <c r="G60" s="4">
        <v>1424.28</v>
      </c>
      <c r="H60" s="4">
        <v>1.66</v>
      </c>
    </row>
    <row r="61" spans="2:8">
      <c r="B61" s="1" t="s">
        <v>289</v>
      </c>
      <c r="C61" s="9">
        <v>6.75</v>
      </c>
      <c r="D61" s="1" t="s">
        <v>2319</v>
      </c>
      <c r="E61" s="1" t="s">
        <v>290</v>
      </c>
      <c r="F61" s="4">
        <v>1000</v>
      </c>
      <c r="G61" s="4">
        <v>1017.78</v>
      </c>
      <c r="H61" s="4">
        <v>1.18</v>
      </c>
    </row>
    <row r="62" spans="2:8">
      <c r="B62" s="1" t="s">
        <v>2679</v>
      </c>
      <c r="C62" s="9">
        <v>6.75</v>
      </c>
      <c r="D62" s="1" t="s">
        <v>2319</v>
      </c>
      <c r="E62" s="1" t="s">
        <v>427</v>
      </c>
      <c r="F62" s="4">
        <v>95</v>
      </c>
      <c r="G62" s="4">
        <v>961.82</v>
      </c>
      <c r="H62" s="4">
        <v>1.1200000000000001</v>
      </c>
    </row>
    <row r="63" spans="2:8">
      <c r="B63" s="1" t="s">
        <v>2680</v>
      </c>
      <c r="C63" s="9">
        <v>6.75</v>
      </c>
      <c r="D63" s="1" t="s">
        <v>2319</v>
      </c>
      <c r="E63" s="1" t="s">
        <v>428</v>
      </c>
      <c r="F63" s="4">
        <v>16</v>
      </c>
      <c r="G63" s="4">
        <v>162.24</v>
      </c>
      <c r="H63" s="4">
        <v>0.19</v>
      </c>
    </row>
    <row r="64" spans="2:8" ht="13">
      <c r="B64" s="2" t="s">
        <v>2327</v>
      </c>
      <c r="C64" s="12"/>
      <c r="D64" s="2"/>
      <c r="E64" s="2"/>
      <c r="F64" s="14"/>
      <c r="G64" s="14">
        <f>SUM(G52:G63)</f>
        <v>31567.379999999997</v>
      </c>
      <c r="H64" s="14">
        <f>SUM(H52:H63)</f>
        <v>36.699999999999996</v>
      </c>
    </row>
    <row r="65" spans="2:8" ht="13">
      <c r="B65" s="2" t="s">
        <v>2328</v>
      </c>
      <c r="C65" s="12"/>
      <c r="D65" s="2"/>
      <c r="E65" s="2"/>
      <c r="F65" s="14"/>
      <c r="G65" s="14">
        <v>595.77</v>
      </c>
      <c r="H65" s="14">
        <v>0.69</v>
      </c>
    </row>
    <row r="66" spans="2:8" ht="13">
      <c r="B66" s="2" t="s">
        <v>1846</v>
      </c>
      <c r="C66" s="12"/>
      <c r="D66" s="2"/>
      <c r="E66" s="2"/>
      <c r="F66" s="14"/>
      <c r="G66" s="14">
        <v>83594.02</v>
      </c>
      <c r="H66" s="14">
        <v>97.18</v>
      </c>
    </row>
    <row r="67" spans="2:8" ht="13">
      <c r="B67" s="2" t="s">
        <v>2051</v>
      </c>
      <c r="C67" s="12"/>
      <c r="D67" s="2"/>
      <c r="E67" s="2"/>
      <c r="F67" s="14"/>
      <c r="G67" s="14">
        <v>2449.6951550999988</v>
      </c>
      <c r="H67" s="14">
        <v>2.8199999999999932</v>
      </c>
    </row>
    <row r="68" spans="2:8" ht="13">
      <c r="B68" s="2" t="s">
        <v>1853</v>
      </c>
      <c r="C68" s="12"/>
      <c r="D68" s="2"/>
      <c r="E68" s="2"/>
      <c r="F68" s="14"/>
      <c r="G68" s="14">
        <v>86043.715155099999</v>
      </c>
      <c r="H68" s="14">
        <v>100</v>
      </c>
    </row>
    <row r="69" spans="2:8">
      <c r="B69" s="1" t="s">
        <v>1854</v>
      </c>
    </row>
    <row r="70" spans="2:8">
      <c r="B70" s="1" t="s">
        <v>1855</v>
      </c>
    </row>
    <row r="71" spans="2:8">
      <c r="B71" s="1" t="s">
        <v>1856</v>
      </c>
      <c r="C71" s="9" t="s">
        <v>1857</v>
      </c>
    </row>
    <row r="72" spans="2:8" ht="13">
      <c r="B72" s="2"/>
    </row>
    <row r="73" spans="2:8" ht="26">
      <c r="B73" s="15" t="s">
        <v>1858</v>
      </c>
      <c r="C73" s="9" t="s">
        <v>1859</v>
      </c>
    </row>
    <row r="74" spans="2:8" ht="13">
      <c r="B74" s="2"/>
    </row>
    <row r="75" spans="2:8" ht="13">
      <c r="B75" s="2" t="s">
        <v>1860</v>
      </c>
      <c r="C75" s="9" t="s">
        <v>1859</v>
      </c>
    </row>
    <row r="76" spans="2:8" ht="13">
      <c r="B76" s="2" t="s">
        <v>1862</v>
      </c>
      <c r="C76" s="9" t="s">
        <v>1863</v>
      </c>
    </row>
    <row r="77" spans="2:8" ht="13">
      <c r="B77" s="2" t="s">
        <v>429</v>
      </c>
      <c r="C77" s="12"/>
    </row>
    <row r="78" spans="2:8" ht="13">
      <c r="B78" s="2" t="s">
        <v>430</v>
      </c>
      <c r="C78" s="12"/>
    </row>
    <row r="79" spans="2:8" ht="13">
      <c r="B79" s="2" t="s">
        <v>431</v>
      </c>
      <c r="C79" s="12"/>
    </row>
    <row r="80" spans="2:8" ht="13">
      <c r="B80" s="2" t="s">
        <v>432</v>
      </c>
      <c r="C80" s="12"/>
    </row>
    <row r="81" spans="2:3" ht="13">
      <c r="B81" s="2" t="s">
        <v>433</v>
      </c>
      <c r="C81" s="12"/>
    </row>
    <row r="82" spans="2:3" ht="13">
      <c r="B82" s="2" t="s">
        <v>434</v>
      </c>
      <c r="C82" s="12"/>
    </row>
    <row r="83" spans="2:3" ht="13">
      <c r="B83" s="2" t="s">
        <v>435</v>
      </c>
      <c r="C83" s="12"/>
    </row>
    <row r="84" spans="2:3" ht="13">
      <c r="B84" s="2" t="s">
        <v>436</v>
      </c>
      <c r="C84" s="12"/>
    </row>
    <row r="85" spans="2:3" ht="13">
      <c r="B85" s="2" t="s">
        <v>2681</v>
      </c>
      <c r="C85" s="12"/>
    </row>
    <row r="86" spans="2:3">
      <c r="B86" s="1" t="s">
        <v>1873</v>
      </c>
    </row>
    <row r="88" spans="2:3" ht="14.5">
      <c r="B88" s="16"/>
      <c r="C88" s="17" t="s">
        <v>1874</v>
      </c>
    </row>
    <row r="89" spans="2:3" ht="29">
      <c r="B89" s="16" t="s">
        <v>1875</v>
      </c>
      <c r="C89" s="18" t="s">
        <v>1713</v>
      </c>
    </row>
    <row r="90" spans="2:3" ht="14.5">
      <c r="B90" s="16" t="s">
        <v>1876</v>
      </c>
      <c r="C90" s="17"/>
    </row>
    <row r="91" spans="2:3" ht="14.5">
      <c r="B91" s="16"/>
      <c r="C91" s="17"/>
    </row>
    <row r="92" spans="2:3" ht="14.5">
      <c r="B92" s="16" t="s">
        <v>1877</v>
      </c>
      <c r="C92" s="68">
        <v>6.54E-2</v>
      </c>
    </row>
    <row r="93" spans="2:3" ht="14.5">
      <c r="B93" s="16"/>
      <c r="C93" s="75"/>
    </row>
    <row r="94" spans="2:3" ht="14.5">
      <c r="B94" s="16" t="s">
        <v>1878</v>
      </c>
      <c r="C94" s="75" t="s">
        <v>2682</v>
      </c>
    </row>
    <row r="95" spans="2:3" ht="14.5">
      <c r="B95" s="16" t="s">
        <v>1879</v>
      </c>
      <c r="C95" s="75" t="s">
        <v>2683</v>
      </c>
    </row>
    <row r="96" spans="2:3" ht="14.5">
      <c r="B96" s="16"/>
      <c r="C96" s="17"/>
    </row>
    <row r="97" spans="2:7" ht="14.5">
      <c r="B97" s="16" t="s">
        <v>1880</v>
      </c>
      <c r="C97" s="17" t="s">
        <v>1857</v>
      </c>
    </row>
    <row r="98" spans="2:7" ht="14.5">
      <c r="B98" s="209" t="s">
        <v>1881</v>
      </c>
      <c r="C98" s="209"/>
    </row>
    <row r="100" spans="2:7" ht="14.5">
      <c r="B100" s="16" t="s">
        <v>1882</v>
      </c>
      <c r="C100" s="17"/>
      <c r="D100" s="16"/>
    </row>
    <row r="101" spans="2:7" ht="29">
      <c r="B101" s="19" t="s">
        <v>1883</v>
      </c>
      <c r="C101" s="18" t="s">
        <v>1884</v>
      </c>
      <c r="D101" s="19" t="s">
        <v>1885</v>
      </c>
    </row>
    <row r="102" spans="2:7" ht="14.5">
      <c r="B102" s="16" t="s">
        <v>262</v>
      </c>
      <c r="C102" s="17">
        <v>5</v>
      </c>
      <c r="D102" s="76">
        <v>1.6155238617557028E-3</v>
      </c>
    </row>
    <row r="104" spans="2:7" ht="13">
      <c r="B104" s="20" t="s">
        <v>1886</v>
      </c>
      <c r="C104" s="21">
        <v>45777</v>
      </c>
      <c r="D104" s="22"/>
      <c r="E104" s="22"/>
      <c r="F104" s="23"/>
    </row>
    <row r="105" spans="2:7" ht="13">
      <c r="B105" s="20" t="s">
        <v>1887</v>
      </c>
      <c r="C105" s="24" t="s">
        <v>1888</v>
      </c>
      <c r="D105" s="20" t="s">
        <v>1889</v>
      </c>
      <c r="E105" s="20" t="s">
        <v>1890</v>
      </c>
      <c r="F105" s="25" t="s">
        <v>1891</v>
      </c>
      <c r="G105" s="14"/>
    </row>
    <row r="106" spans="2:7">
      <c r="B106" s="22" t="s">
        <v>1859</v>
      </c>
      <c r="C106" s="26" t="s">
        <v>1859</v>
      </c>
      <c r="D106" s="22" t="s">
        <v>1859</v>
      </c>
      <c r="E106" s="22" t="s">
        <v>1859</v>
      </c>
      <c r="F106" s="27" t="s">
        <v>1859</v>
      </c>
    </row>
    <row r="109" spans="2:7" ht="13">
      <c r="B109" s="2" t="s">
        <v>1892</v>
      </c>
    </row>
    <row r="110" spans="2:7" ht="13">
      <c r="B110" s="2"/>
    </row>
    <row r="111" spans="2:7" ht="13">
      <c r="B111" s="2" t="s">
        <v>1893</v>
      </c>
    </row>
    <row r="112" spans="2:7" ht="13">
      <c r="B112" s="20" t="s">
        <v>1894</v>
      </c>
      <c r="C112" s="24" t="s">
        <v>1895</v>
      </c>
      <c r="D112" s="2"/>
    </row>
    <row r="113" spans="2:7">
      <c r="B113" s="22" t="s">
        <v>1859</v>
      </c>
      <c r="C113" s="26" t="s">
        <v>1859</v>
      </c>
    </row>
    <row r="115" spans="2:7" ht="13">
      <c r="B115" s="20" t="s">
        <v>1896</v>
      </c>
      <c r="C115" s="24" t="s">
        <v>1895</v>
      </c>
    </row>
    <row r="116" spans="2:7">
      <c r="B116" s="22" t="s">
        <v>1859</v>
      </c>
      <c r="C116" s="26" t="s">
        <v>1859</v>
      </c>
    </row>
    <row r="118" spans="2:7" ht="13">
      <c r="B118" s="20" t="s">
        <v>1897</v>
      </c>
      <c r="C118" s="24" t="s">
        <v>1898</v>
      </c>
    </row>
    <row r="119" spans="2:7">
      <c r="B119" s="22" t="s">
        <v>1859</v>
      </c>
      <c r="C119" s="26" t="s">
        <v>1859</v>
      </c>
    </row>
    <row r="121" spans="2:7" ht="13">
      <c r="B121" s="20" t="s">
        <v>1899</v>
      </c>
      <c r="C121" s="24" t="s">
        <v>1898</v>
      </c>
    </row>
    <row r="122" spans="2:7">
      <c r="B122" s="22" t="s">
        <v>1859</v>
      </c>
      <c r="C122" s="26" t="s">
        <v>1859</v>
      </c>
    </row>
    <row r="124" spans="2:7" ht="13">
      <c r="B124" s="20" t="s">
        <v>1900</v>
      </c>
      <c r="C124" s="24" t="s">
        <v>1859</v>
      </c>
    </row>
    <row r="126" spans="2:7" ht="13">
      <c r="B126" s="20" t="s">
        <v>1901</v>
      </c>
      <c r="C126" s="21">
        <v>45777</v>
      </c>
      <c r="D126" s="22"/>
      <c r="E126" s="22"/>
      <c r="F126" s="23"/>
    </row>
    <row r="127" spans="2:7" ht="13">
      <c r="B127" s="20" t="s">
        <v>1887</v>
      </c>
      <c r="C127" s="24" t="s">
        <v>1888</v>
      </c>
      <c r="D127" s="20" t="s">
        <v>1889</v>
      </c>
      <c r="E127" s="20" t="s">
        <v>1890</v>
      </c>
      <c r="F127" s="25" t="s">
        <v>1891</v>
      </c>
      <c r="G127" s="14"/>
    </row>
    <row r="128" spans="2:7">
      <c r="B128" s="22" t="s">
        <v>1859</v>
      </c>
      <c r="C128" s="26" t="s">
        <v>1859</v>
      </c>
      <c r="D128" s="22" t="s">
        <v>1859</v>
      </c>
      <c r="E128" s="22" t="s">
        <v>1859</v>
      </c>
      <c r="F128" s="27" t="s">
        <v>1859</v>
      </c>
    </row>
    <row r="129" spans="2:4" ht="13">
      <c r="B129" s="2" t="s">
        <v>1892</v>
      </c>
    </row>
    <row r="130" spans="2:4" ht="13">
      <c r="B130" s="2"/>
    </row>
    <row r="131" spans="2:4" ht="13">
      <c r="B131" s="2" t="s">
        <v>1893</v>
      </c>
    </row>
    <row r="132" spans="2:4" ht="13">
      <c r="B132" s="20" t="s">
        <v>1894</v>
      </c>
      <c r="C132" s="24" t="s">
        <v>1895</v>
      </c>
      <c r="D132" s="2"/>
    </row>
    <row r="133" spans="2:4">
      <c r="B133" s="22" t="s">
        <v>1859</v>
      </c>
      <c r="C133" s="26" t="s">
        <v>1859</v>
      </c>
    </row>
    <row r="135" spans="2:4" ht="13">
      <c r="B135" s="20" t="s">
        <v>1896</v>
      </c>
      <c r="C135" s="24" t="s">
        <v>1895</v>
      </c>
    </row>
    <row r="136" spans="2:4">
      <c r="B136" s="22" t="s">
        <v>1859</v>
      </c>
      <c r="C136" s="26" t="s">
        <v>1859</v>
      </c>
    </row>
    <row r="138" spans="2:4" ht="13">
      <c r="B138" s="20" t="s">
        <v>1897</v>
      </c>
      <c r="C138" s="24" t="s">
        <v>1898</v>
      </c>
    </row>
    <row r="139" spans="2:4">
      <c r="B139" s="22" t="s">
        <v>1859</v>
      </c>
      <c r="C139" s="26" t="s">
        <v>1859</v>
      </c>
    </row>
    <row r="141" spans="2:4" ht="13">
      <c r="B141" s="20" t="s">
        <v>1899</v>
      </c>
      <c r="C141" s="24" t="s">
        <v>1898</v>
      </c>
    </row>
    <row r="142" spans="2:4">
      <c r="B142" s="22" t="s">
        <v>1859</v>
      </c>
      <c r="C142" s="26" t="s">
        <v>1859</v>
      </c>
    </row>
    <row r="144" spans="2:4" ht="13">
      <c r="B144" s="20" t="s">
        <v>1900</v>
      </c>
      <c r="C144" s="24" t="s">
        <v>1859</v>
      </c>
    </row>
    <row r="147" spans="2:80" ht="13">
      <c r="B147" s="2" t="s">
        <v>1902</v>
      </c>
    </row>
    <row r="149" spans="2:80" ht="13">
      <c r="B149" s="20" t="s">
        <v>1887</v>
      </c>
      <c r="C149" s="24" t="s">
        <v>1903</v>
      </c>
      <c r="D149" s="20" t="s">
        <v>1904</v>
      </c>
      <c r="E149" s="20" t="s">
        <v>1905</v>
      </c>
      <c r="F149" s="14"/>
    </row>
    <row r="150" spans="2:80">
      <c r="B150" s="22" t="s">
        <v>1859</v>
      </c>
      <c r="C150" s="26" t="s">
        <v>1859</v>
      </c>
      <c r="D150" s="22" t="s">
        <v>1859</v>
      </c>
      <c r="E150" s="22" t="s">
        <v>1859</v>
      </c>
    </row>
    <row r="153" spans="2:80" ht="13">
      <c r="B153" s="2" t="s">
        <v>1906</v>
      </c>
      <c r="C153" s="12" t="s">
        <v>1859</v>
      </c>
      <c r="D153" s="2"/>
      <c r="E153" s="2"/>
      <c r="F153" s="14"/>
      <c r="G153" s="14"/>
      <c r="H153" s="14"/>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row>
    <row r="155" spans="2:80" ht="13">
      <c r="B155" s="2" t="s">
        <v>1907</v>
      </c>
    </row>
    <row r="157" spans="2:80" ht="13">
      <c r="B157" s="20" t="s">
        <v>1908</v>
      </c>
      <c r="C157" s="24" t="s">
        <v>1895</v>
      </c>
      <c r="D157" s="2"/>
    </row>
    <row r="158" spans="2:80">
      <c r="B158" s="22" t="s">
        <v>1859</v>
      </c>
      <c r="C158" s="26" t="s">
        <v>1859</v>
      </c>
    </row>
    <row r="161" spans="2:80" ht="13">
      <c r="B161" s="20" t="s">
        <v>1909</v>
      </c>
      <c r="C161" s="24" t="s">
        <v>1910</v>
      </c>
      <c r="D161" s="2"/>
    </row>
    <row r="162" spans="2:80">
      <c r="B162" s="22" t="s">
        <v>1859</v>
      </c>
      <c r="C162" s="26" t="s">
        <v>1859</v>
      </c>
    </row>
    <row r="165" spans="2:80" ht="13">
      <c r="B165" s="2" t="s">
        <v>1911</v>
      </c>
    </row>
    <row r="168" spans="2:80" ht="13">
      <c r="B168" s="2" t="s">
        <v>1912</v>
      </c>
    </row>
    <row r="170" spans="2:80" ht="13">
      <c r="B170" s="20" t="s">
        <v>1887</v>
      </c>
      <c r="C170" s="24" t="s">
        <v>1913</v>
      </c>
      <c r="D170" s="20" t="s">
        <v>1903</v>
      </c>
      <c r="E170" s="20" t="s">
        <v>1904</v>
      </c>
      <c r="F170" s="25" t="s">
        <v>1905</v>
      </c>
      <c r="G170" s="14"/>
    </row>
    <row r="171" spans="2:80">
      <c r="B171" s="22" t="s">
        <v>1859</v>
      </c>
      <c r="C171" s="26" t="s">
        <v>1859</v>
      </c>
      <c r="D171" s="22" t="s">
        <v>1859</v>
      </c>
      <c r="E171" s="22" t="s">
        <v>1859</v>
      </c>
      <c r="F171" s="27" t="s">
        <v>1859</v>
      </c>
    </row>
    <row r="174" spans="2:80" ht="13">
      <c r="B174" s="2" t="s">
        <v>1906</v>
      </c>
      <c r="C174" s="12" t="s">
        <v>1859</v>
      </c>
      <c r="D174" s="2"/>
      <c r="E174" s="2"/>
      <c r="F174" s="14"/>
      <c r="G174" s="14"/>
      <c r="H174" s="14"/>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row>
    <row r="176" spans="2:80" ht="13">
      <c r="B176" s="2" t="s">
        <v>1907</v>
      </c>
    </row>
    <row r="178" spans="2:7" ht="13">
      <c r="B178" s="20" t="s">
        <v>1908</v>
      </c>
      <c r="C178" s="24" t="s">
        <v>1895</v>
      </c>
      <c r="D178" s="2"/>
    </row>
    <row r="179" spans="2:7">
      <c r="B179" s="22" t="s">
        <v>1859</v>
      </c>
      <c r="C179" s="26" t="s">
        <v>1859</v>
      </c>
    </row>
    <row r="182" spans="2:7" ht="13">
      <c r="B182" s="20" t="s">
        <v>1909</v>
      </c>
      <c r="C182" s="24" t="s">
        <v>1910</v>
      </c>
      <c r="D182" s="2"/>
    </row>
    <row r="183" spans="2:7">
      <c r="B183" s="22" t="s">
        <v>1859</v>
      </c>
      <c r="C183" s="26" t="s">
        <v>1859</v>
      </c>
    </row>
    <row r="186" spans="2:7" ht="13">
      <c r="B186" s="2" t="s">
        <v>1911</v>
      </c>
    </row>
    <row r="189" spans="2:7" ht="13">
      <c r="B189" s="2" t="s">
        <v>1914</v>
      </c>
    </row>
    <row r="190" spans="2:7" ht="13">
      <c r="B190" s="20" t="s">
        <v>1887</v>
      </c>
      <c r="C190" s="24" t="s">
        <v>1915</v>
      </c>
      <c r="D190" s="20" t="s">
        <v>1916</v>
      </c>
      <c r="E190" s="20" t="s">
        <v>1917</v>
      </c>
      <c r="F190" s="25" t="s">
        <v>1918</v>
      </c>
      <c r="G190" s="14"/>
    </row>
    <row r="191" spans="2:7">
      <c r="B191" s="22" t="s">
        <v>1859</v>
      </c>
      <c r="C191" s="26" t="s">
        <v>1859</v>
      </c>
      <c r="D191" s="22" t="s">
        <v>1859</v>
      </c>
      <c r="E191" s="22" t="s">
        <v>1859</v>
      </c>
      <c r="F191" s="27" t="s">
        <v>1859</v>
      </c>
    </row>
    <row r="192" spans="2:7">
      <c r="B192" s="1" t="s">
        <v>1919</v>
      </c>
    </row>
  </sheetData>
  <mergeCells count="9">
    <mergeCell ref="B98:C98"/>
    <mergeCell ref="B1:E1"/>
    <mergeCell ref="C3:C7"/>
    <mergeCell ref="D3:D7"/>
    <mergeCell ref="B10:E10"/>
    <mergeCell ref="B11:E11"/>
    <mergeCell ref="C12:C13"/>
    <mergeCell ref="D12:D13"/>
    <mergeCell ref="E12:E13"/>
  </mergeCells>
  <hyperlinks>
    <hyperlink ref="A1" location="Index!A1" display="Index" xr:uid="{0A4BE876-A2CF-4DE8-9976-268781DB6B0F}"/>
  </hyperlinks>
  <pageMargins left="0.75" right="0.75" top="1" bottom="1" header="0.5" footer="0.5"/>
  <headerFooter alignWithMargins="0"/>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0FC79-6B35-4F2C-8BCE-C594D989A4E5}">
  <dimension ref="A1:CB156"/>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16384" width="9.1796875" style="1"/>
  </cols>
  <sheetData>
    <row r="1" spans="1:5" ht="13">
      <c r="A1" s="3" t="s">
        <v>1693</v>
      </c>
      <c r="B1" s="206" t="s">
        <v>1711</v>
      </c>
      <c r="C1" s="206"/>
      <c r="D1" s="206"/>
      <c r="E1" s="206"/>
    </row>
    <row r="3" spans="1:5" ht="14.5">
      <c r="B3" s="5" t="s">
        <v>1711</v>
      </c>
      <c r="C3" s="220"/>
      <c r="D3" s="213"/>
      <c r="E3" s="28"/>
    </row>
    <row r="4" spans="1:5" ht="29">
      <c r="B4" s="7" t="s">
        <v>437</v>
      </c>
      <c r="C4" s="220"/>
      <c r="D4" s="213"/>
      <c r="E4" s="63"/>
    </row>
    <row r="5" spans="1:5" ht="14.5">
      <c r="B5" s="7" t="s">
        <v>1829</v>
      </c>
      <c r="C5" s="220"/>
      <c r="D5" s="213"/>
      <c r="E5" s="28"/>
    </row>
    <row r="6" spans="1:5" ht="14.5">
      <c r="B6" s="7" t="s">
        <v>373</v>
      </c>
      <c r="C6" s="220"/>
      <c r="D6" s="213"/>
      <c r="E6" s="28"/>
    </row>
    <row r="7" spans="1:5" ht="14.5">
      <c r="B7" s="62" t="s">
        <v>438</v>
      </c>
      <c r="C7" s="220"/>
      <c r="D7" s="213"/>
      <c r="E7" s="63"/>
    </row>
    <row r="8" spans="1:5" ht="14.5">
      <c r="B8" s="59" t="s">
        <v>1832</v>
      </c>
      <c r="C8" s="60" t="s">
        <v>1833</v>
      </c>
      <c r="D8" s="61" t="s">
        <v>1834</v>
      </c>
      <c r="E8" s="28"/>
    </row>
    <row r="9" spans="1:5" ht="14.5">
      <c r="B9" s="28"/>
      <c r="C9" s="38"/>
      <c r="D9" s="28"/>
      <c r="E9" s="28"/>
    </row>
    <row r="10" spans="1:5" ht="14.5">
      <c r="B10" s="64"/>
      <c r="C10" s="64"/>
      <c r="D10" s="64"/>
      <c r="E10" s="64"/>
    </row>
    <row r="11" spans="1:5" ht="14.5">
      <c r="B11" s="221" t="s">
        <v>1935</v>
      </c>
      <c r="C11" s="221"/>
      <c r="D11" s="221"/>
      <c r="E11" s="221"/>
    </row>
    <row r="12" spans="1:5" ht="14.5">
      <c r="B12" s="32" t="s">
        <v>1936</v>
      </c>
      <c r="C12" s="222" t="s">
        <v>1937</v>
      </c>
      <c r="D12" s="221" t="s">
        <v>1938</v>
      </c>
      <c r="E12" s="221" t="s">
        <v>1939</v>
      </c>
    </row>
    <row r="13" spans="1:5" ht="14.5">
      <c r="B13" s="32" t="s">
        <v>1940</v>
      </c>
      <c r="C13" s="222"/>
      <c r="D13" s="221"/>
      <c r="E13" s="221"/>
    </row>
    <row r="14" spans="1:5" ht="14.5">
      <c r="B14" s="5" t="s">
        <v>1941</v>
      </c>
      <c r="C14" s="34"/>
      <c r="D14" s="36"/>
      <c r="E14" s="36"/>
    </row>
    <row r="15" spans="1:5" ht="14.5">
      <c r="B15" s="5" t="s">
        <v>1943</v>
      </c>
      <c r="C15" s="34"/>
      <c r="D15" s="36"/>
      <c r="E15" s="36"/>
    </row>
    <row r="16" spans="1:5" ht="14.5">
      <c r="B16" s="5" t="s">
        <v>1944</v>
      </c>
      <c r="C16" s="34" t="s">
        <v>375</v>
      </c>
      <c r="D16" s="36"/>
      <c r="E16" s="36"/>
    </row>
    <row r="17" spans="2:8" ht="14.5">
      <c r="B17" s="37" t="s">
        <v>1945</v>
      </c>
      <c r="C17" s="33"/>
      <c r="D17" s="32"/>
      <c r="E17" s="32"/>
    </row>
    <row r="18" spans="2:8" ht="14.5">
      <c r="B18" s="28"/>
      <c r="C18" s="38"/>
      <c r="D18" s="28"/>
      <c r="E18" s="28"/>
    </row>
    <row r="20" spans="2:8">
      <c r="B20" s="1" t="s">
        <v>1847</v>
      </c>
    </row>
    <row r="22" spans="2:8" ht="13">
      <c r="B22" s="10" t="s">
        <v>1835</v>
      </c>
      <c r="C22" s="11" t="s">
        <v>1836</v>
      </c>
      <c r="D22" s="10" t="s">
        <v>1946</v>
      </c>
      <c r="E22" s="10" t="s">
        <v>1838</v>
      </c>
      <c r="F22" s="13" t="s">
        <v>1848</v>
      </c>
      <c r="G22" s="13" t="s">
        <v>1849</v>
      </c>
      <c r="H22" s="13" t="s">
        <v>1850</v>
      </c>
    </row>
    <row r="23" spans="2:8" ht="13">
      <c r="B23" s="2" t="s">
        <v>1947</v>
      </c>
    </row>
    <row r="24" spans="2:8" ht="13">
      <c r="B24" s="2" t="s">
        <v>1840</v>
      </c>
    </row>
    <row r="25" spans="2:8" ht="13">
      <c r="B25" s="2" t="s">
        <v>1948</v>
      </c>
    </row>
    <row r="26" spans="2:8">
      <c r="B26" s="1" t="s">
        <v>274</v>
      </c>
      <c r="C26" s="9">
        <v>6.1</v>
      </c>
      <c r="D26" s="1" t="s">
        <v>1950</v>
      </c>
      <c r="E26" s="1" t="s">
        <v>275</v>
      </c>
      <c r="F26" s="4">
        <v>11650000</v>
      </c>
      <c r="G26" s="4">
        <v>12054.95</v>
      </c>
      <c r="H26" s="4">
        <v>65.63</v>
      </c>
    </row>
    <row r="27" spans="2:8">
      <c r="B27" s="1" t="s">
        <v>2310</v>
      </c>
      <c r="C27" s="9">
        <v>6.12</v>
      </c>
      <c r="D27" s="1" t="s">
        <v>1950</v>
      </c>
      <c r="E27" s="1" t="s">
        <v>2311</v>
      </c>
      <c r="F27" s="4">
        <v>5530100</v>
      </c>
      <c r="G27" s="4">
        <v>5676.72</v>
      </c>
      <c r="H27" s="4">
        <v>30.9</v>
      </c>
    </row>
    <row r="28" spans="2:8" ht="13">
      <c r="B28" s="2" t="s">
        <v>1953</v>
      </c>
      <c r="C28" s="12"/>
      <c r="D28" s="2"/>
      <c r="E28" s="2"/>
      <c r="F28" s="14"/>
      <c r="G28" s="14">
        <f>SUM(G22:G27)</f>
        <v>17731.670000000002</v>
      </c>
      <c r="H28" s="14">
        <f>SUM(H22:H27)</f>
        <v>96.53</v>
      </c>
    </row>
    <row r="29" spans="2:8" ht="13">
      <c r="B29" s="2" t="s">
        <v>2328</v>
      </c>
      <c r="C29" s="12"/>
      <c r="D29" s="2"/>
      <c r="E29" s="2"/>
      <c r="F29" s="14"/>
      <c r="G29" s="14">
        <v>475.53</v>
      </c>
      <c r="H29" s="14">
        <v>2.59</v>
      </c>
    </row>
    <row r="30" spans="2:8" ht="13">
      <c r="B30" s="2" t="s">
        <v>1846</v>
      </c>
      <c r="C30" s="12"/>
      <c r="D30" s="2"/>
      <c r="E30" s="2"/>
      <c r="F30" s="14"/>
      <c r="G30" s="14">
        <v>18207.2</v>
      </c>
      <c r="H30" s="14">
        <v>99.12</v>
      </c>
    </row>
    <row r="31" spans="2:8" ht="13">
      <c r="B31" s="2" t="s">
        <v>2051</v>
      </c>
      <c r="C31" s="12"/>
      <c r="D31" s="2"/>
      <c r="E31" s="2"/>
      <c r="F31" s="14"/>
      <c r="G31" s="14">
        <v>161.95712492000052</v>
      </c>
      <c r="H31" s="14">
        <v>0.87999999999999545</v>
      </c>
    </row>
    <row r="32" spans="2:8" ht="13">
      <c r="B32" s="2" t="s">
        <v>1853</v>
      </c>
      <c r="C32" s="12"/>
      <c r="D32" s="2"/>
      <c r="E32" s="2"/>
      <c r="F32" s="14"/>
      <c r="G32" s="14">
        <v>18369.157124919999</v>
      </c>
      <c r="H32" s="14">
        <v>100</v>
      </c>
    </row>
    <row r="33" spans="2:3">
      <c r="B33" s="1" t="s">
        <v>1854</v>
      </c>
    </row>
    <row r="34" spans="2:3">
      <c r="B34" s="1" t="s">
        <v>1855</v>
      </c>
    </row>
    <row r="35" spans="2:3">
      <c r="B35" s="1" t="s">
        <v>1856</v>
      </c>
      <c r="C35" s="9" t="s">
        <v>1857</v>
      </c>
    </row>
    <row r="36" spans="2:3" ht="13">
      <c r="B36" s="2"/>
    </row>
    <row r="37" spans="2:3" ht="26">
      <c r="B37" s="15" t="s">
        <v>1858</v>
      </c>
      <c r="C37" s="9" t="s">
        <v>1859</v>
      </c>
    </row>
    <row r="38" spans="2:3" ht="13">
      <c r="B38" s="2"/>
    </row>
    <row r="39" spans="2:3" ht="13">
      <c r="B39" s="2" t="s">
        <v>1860</v>
      </c>
      <c r="C39" s="9" t="s">
        <v>1859</v>
      </c>
    </row>
    <row r="40" spans="2:3" ht="13">
      <c r="B40" s="2" t="s">
        <v>1862</v>
      </c>
      <c r="C40" s="9" t="s">
        <v>1863</v>
      </c>
    </row>
    <row r="41" spans="2:3" ht="13">
      <c r="B41" s="2" t="s">
        <v>439</v>
      </c>
      <c r="C41" s="12"/>
    </row>
    <row r="42" spans="2:3" ht="13">
      <c r="B42" s="2" t="s">
        <v>440</v>
      </c>
      <c r="C42" s="12"/>
    </row>
    <row r="43" spans="2:3" ht="13">
      <c r="B43" s="2" t="s">
        <v>441</v>
      </c>
      <c r="C43" s="12"/>
    </row>
    <row r="44" spans="2:3" ht="13">
      <c r="B44" s="2" t="s">
        <v>442</v>
      </c>
      <c r="C44" s="12"/>
    </row>
    <row r="45" spans="2:3" ht="13">
      <c r="B45" s="2" t="s">
        <v>443</v>
      </c>
      <c r="C45" s="12"/>
    </row>
    <row r="46" spans="2:3" ht="13">
      <c r="B46" s="2" t="s">
        <v>444</v>
      </c>
      <c r="C46" s="12"/>
    </row>
    <row r="47" spans="2:3" ht="13">
      <c r="B47" s="2" t="s">
        <v>445</v>
      </c>
      <c r="C47" s="12"/>
    </row>
    <row r="48" spans="2:3" ht="13">
      <c r="B48" s="2" t="s">
        <v>446</v>
      </c>
      <c r="C48" s="12"/>
    </row>
    <row r="49" spans="2:4" ht="13">
      <c r="B49" s="2" t="s">
        <v>2684</v>
      </c>
      <c r="C49" s="12"/>
    </row>
    <row r="50" spans="2:4">
      <c r="B50" s="1" t="s">
        <v>1873</v>
      </c>
    </row>
    <row r="52" spans="2:4" ht="14.5">
      <c r="B52" s="16"/>
      <c r="C52" s="17" t="s">
        <v>1874</v>
      </c>
    </row>
    <row r="53" spans="2:4" ht="29">
      <c r="B53" s="16" t="s">
        <v>1875</v>
      </c>
      <c r="C53" s="18" t="s">
        <v>1711</v>
      </c>
    </row>
    <row r="54" spans="2:4" ht="14.5">
      <c r="B54" s="16" t="s">
        <v>1876</v>
      </c>
      <c r="C54" s="17"/>
    </row>
    <row r="55" spans="2:4" ht="14.5">
      <c r="B55" s="16"/>
      <c r="C55" s="17"/>
    </row>
    <row r="56" spans="2:4" ht="14.5">
      <c r="B56" s="16" t="s">
        <v>1877</v>
      </c>
      <c r="C56" s="68">
        <v>6.2E-2</v>
      </c>
    </row>
    <row r="57" spans="2:4" ht="14.5">
      <c r="B57" s="16"/>
      <c r="C57" s="75"/>
    </row>
    <row r="58" spans="2:4" ht="14.5">
      <c r="B58" s="16" t="s">
        <v>1878</v>
      </c>
      <c r="C58" s="75" t="s">
        <v>2685</v>
      </c>
    </row>
    <row r="59" spans="2:4" ht="14.5">
      <c r="B59" s="16" t="s">
        <v>1879</v>
      </c>
      <c r="C59" s="75" t="s">
        <v>2686</v>
      </c>
    </row>
    <row r="60" spans="2:4" ht="14.5">
      <c r="B60" s="16"/>
      <c r="C60" s="17"/>
    </row>
    <row r="61" spans="2:4" ht="14.5">
      <c r="B61" s="16" t="s">
        <v>1880</v>
      </c>
      <c r="C61" s="17" t="s">
        <v>1857</v>
      </c>
    </row>
    <row r="62" spans="2:4" ht="14.5">
      <c r="B62" s="209" t="s">
        <v>1881</v>
      </c>
      <c r="C62" s="209"/>
    </row>
    <row r="64" spans="2:4" ht="14.5">
      <c r="B64" s="16" t="s">
        <v>1882</v>
      </c>
      <c r="C64" s="17"/>
      <c r="D64" s="16"/>
    </row>
    <row r="65" spans="2:7" ht="29">
      <c r="B65" s="19" t="s">
        <v>1883</v>
      </c>
      <c r="C65" s="18" t="s">
        <v>1884</v>
      </c>
      <c r="D65" s="19" t="s">
        <v>1885</v>
      </c>
    </row>
    <row r="66" spans="2:7" ht="14.5">
      <c r="B66" s="16" t="s">
        <v>1859</v>
      </c>
      <c r="C66" s="17" t="s">
        <v>1859</v>
      </c>
      <c r="D66" s="16" t="s">
        <v>1859</v>
      </c>
    </row>
    <row r="68" spans="2:7" ht="13">
      <c r="B68" s="20" t="s">
        <v>1886</v>
      </c>
      <c r="C68" s="21">
        <v>45777</v>
      </c>
      <c r="D68" s="22"/>
      <c r="E68" s="22"/>
      <c r="F68" s="23"/>
    </row>
    <row r="69" spans="2:7" ht="13">
      <c r="B69" s="20" t="s">
        <v>1887</v>
      </c>
      <c r="C69" s="24" t="s">
        <v>1888</v>
      </c>
      <c r="D69" s="20" t="s">
        <v>1889</v>
      </c>
      <c r="E69" s="20" t="s">
        <v>1890</v>
      </c>
      <c r="F69" s="25" t="s">
        <v>1891</v>
      </c>
      <c r="G69" s="14"/>
    </row>
    <row r="70" spans="2:7">
      <c r="B70" s="22" t="s">
        <v>1859</v>
      </c>
      <c r="C70" s="26" t="s">
        <v>1859</v>
      </c>
      <c r="D70" s="22" t="s">
        <v>1859</v>
      </c>
      <c r="E70" s="22" t="s">
        <v>1859</v>
      </c>
      <c r="F70" s="27" t="s">
        <v>1859</v>
      </c>
    </row>
    <row r="73" spans="2:7" ht="13">
      <c r="B73" s="2" t="s">
        <v>1892</v>
      </c>
    </row>
    <row r="74" spans="2:7" ht="13">
      <c r="B74" s="2"/>
    </row>
    <row r="75" spans="2:7" ht="13">
      <c r="B75" s="2" t="s">
        <v>1893</v>
      </c>
    </row>
    <row r="76" spans="2:7" ht="13">
      <c r="B76" s="20" t="s">
        <v>1894</v>
      </c>
      <c r="C76" s="24" t="s">
        <v>1895</v>
      </c>
      <c r="D76" s="2"/>
    </row>
    <row r="77" spans="2:7">
      <c r="B77" s="22" t="s">
        <v>1859</v>
      </c>
      <c r="C77" s="26" t="s">
        <v>1859</v>
      </c>
    </row>
    <row r="79" spans="2:7" ht="13">
      <c r="B79" s="20" t="s">
        <v>1896</v>
      </c>
      <c r="C79" s="24" t="s">
        <v>1895</v>
      </c>
    </row>
    <row r="80" spans="2:7">
      <c r="B80" s="22" t="s">
        <v>1859</v>
      </c>
      <c r="C80" s="26" t="s">
        <v>1859</v>
      </c>
    </row>
    <row r="82" spans="2:7" ht="13">
      <c r="B82" s="20" t="s">
        <v>1897</v>
      </c>
      <c r="C82" s="24" t="s">
        <v>1898</v>
      </c>
    </row>
    <row r="83" spans="2:7">
      <c r="B83" s="22" t="s">
        <v>1859</v>
      </c>
      <c r="C83" s="26" t="s">
        <v>1859</v>
      </c>
    </row>
    <row r="85" spans="2:7" ht="13">
      <c r="B85" s="20" t="s">
        <v>1899</v>
      </c>
      <c r="C85" s="24" t="s">
        <v>1898</v>
      </c>
    </row>
    <row r="86" spans="2:7">
      <c r="B86" s="22" t="s">
        <v>1859</v>
      </c>
      <c r="C86" s="26" t="s">
        <v>1859</v>
      </c>
    </row>
    <row r="88" spans="2:7" ht="13">
      <c r="B88" s="20" t="s">
        <v>1900</v>
      </c>
      <c r="C88" s="24" t="s">
        <v>1859</v>
      </c>
    </row>
    <row r="90" spans="2:7" ht="13">
      <c r="B90" s="20" t="s">
        <v>1901</v>
      </c>
      <c r="C90" s="21">
        <v>45777</v>
      </c>
      <c r="D90" s="22"/>
      <c r="E90" s="22"/>
      <c r="F90" s="23"/>
    </row>
    <row r="91" spans="2:7" ht="13">
      <c r="B91" s="20" t="s">
        <v>1887</v>
      </c>
      <c r="C91" s="24" t="s">
        <v>1888</v>
      </c>
      <c r="D91" s="20" t="s">
        <v>1889</v>
      </c>
      <c r="E91" s="20" t="s">
        <v>1890</v>
      </c>
      <c r="F91" s="25" t="s">
        <v>1891</v>
      </c>
      <c r="G91" s="14"/>
    </row>
    <row r="92" spans="2:7">
      <c r="B92" s="22" t="s">
        <v>1859</v>
      </c>
      <c r="C92" s="26" t="s">
        <v>1859</v>
      </c>
      <c r="D92" s="22" t="s">
        <v>1859</v>
      </c>
      <c r="E92" s="22" t="s">
        <v>1859</v>
      </c>
      <c r="F92" s="27" t="s">
        <v>1859</v>
      </c>
    </row>
    <row r="93" spans="2:7" ht="13">
      <c r="B93" s="2" t="s">
        <v>1892</v>
      </c>
    </row>
    <row r="94" spans="2:7" ht="13">
      <c r="B94" s="2"/>
    </row>
    <row r="95" spans="2:7" ht="13">
      <c r="B95" s="2" t="s">
        <v>1893</v>
      </c>
    </row>
    <row r="96" spans="2:7" ht="13">
      <c r="B96" s="20" t="s">
        <v>1894</v>
      </c>
      <c r="C96" s="24" t="s">
        <v>1895</v>
      </c>
      <c r="D96" s="2"/>
    </row>
    <row r="97" spans="2:3">
      <c r="B97" s="22" t="s">
        <v>1859</v>
      </c>
      <c r="C97" s="26" t="s">
        <v>1859</v>
      </c>
    </row>
    <row r="99" spans="2:3" ht="13">
      <c r="B99" s="20" t="s">
        <v>1896</v>
      </c>
      <c r="C99" s="24" t="s">
        <v>1895</v>
      </c>
    </row>
    <row r="100" spans="2:3">
      <c r="B100" s="22" t="s">
        <v>1859</v>
      </c>
      <c r="C100" s="26" t="s">
        <v>1859</v>
      </c>
    </row>
    <row r="102" spans="2:3" ht="13">
      <c r="B102" s="20" t="s">
        <v>1897</v>
      </c>
      <c r="C102" s="24" t="s">
        <v>1898</v>
      </c>
    </row>
    <row r="103" spans="2:3">
      <c r="B103" s="22" t="s">
        <v>1859</v>
      </c>
      <c r="C103" s="26" t="s">
        <v>1859</v>
      </c>
    </row>
    <row r="105" spans="2:3" ht="13">
      <c r="B105" s="20" t="s">
        <v>1899</v>
      </c>
      <c r="C105" s="24" t="s">
        <v>1898</v>
      </c>
    </row>
    <row r="106" spans="2:3">
      <c r="B106" s="22" t="s">
        <v>1859</v>
      </c>
      <c r="C106" s="26" t="s">
        <v>1859</v>
      </c>
    </row>
    <row r="108" spans="2:3" ht="13">
      <c r="B108" s="20" t="s">
        <v>1900</v>
      </c>
      <c r="C108" s="24" t="s">
        <v>1859</v>
      </c>
    </row>
    <row r="111" spans="2:3" ht="13">
      <c r="B111" s="2" t="s">
        <v>1902</v>
      </c>
    </row>
    <row r="113" spans="2:80" ht="13">
      <c r="B113" s="20" t="s">
        <v>1887</v>
      </c>
      <c r="C113" s="24" t="s">
        <v>1903</v>
      </c>
      <c r="D113" s="20" t="s">
        <v>1904</v>
      </c>
      <c r="E113" s="20" t="s">
        <v>1905</v>
      </c>
      <c r="F113" s="14"/>
    </row>
    <row r="114" spans="2:80">
      <c r="B114" s="22" t="s">
        <v>1859</v>
      </c>
      <c r="C114" s="26" t="s">
        <v>1859</v>
      </c>
      <c r="D114" s="22" t="s">
        <v>1859</v>
      </c>
      <c r="E114" s="22" t="s">
        <v>1859</v>
      </c>
    </row>
    <row r="117" spans="2:80" ht="13">
      <c r="B117" s="2" t="s">
        <v>1906</v>
      </c>
      <c r="C117" s="12" t="s">
        <v>1859</v>
      </c>
      <c r="D117" s="2"/>
      <c r="E117" s="2"/>
      <c r="F117" s="14"/>
      <c r="G117" s="14"/>
      <c r="H117" s="14"/>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row>
    <row r="119" spans="2:80" ht="13">
      <c r="B119" s="2" t="s">
        <v>1907</v>
      </c>
    </row>
    <row r="121" spans="2:80" ht="13">
      <c r="B121" s="20" t="s">
        <v>1908</v>
      </c>
      <c r="C121" s="24" t="s">
        <v>1895</v>
      </c>
      <c r="D121" s="2"/>
    </row>
    <row r="122" spans="2:80">
      <c r="B122" s="22" t="s">
        <v>1859</v>
      </c>
      <c r="C122" s="26" t="s">
        <v>1859</v>
      </c>
    </row>
    <row r="125" spans="2:80" ht="13">
      <c r="B125" s="20" t="s">
        <v>1909</v>
      </c>
      <c r="C125" s="24" t="s">
        <v>1910</v>
      </c>
      <c r="D125" s="2"/>
    </row>
    <row r="126" spans="2:80">
      <c r="B126" s="22" t="s">
        <v>1859</v>
      </c>
      <c r="C126" s="26" t="s">
        <v>1859</v>
      </c>
    </row>
    <row r="129" spans="2:80" ht="13">
      <c r="B129" s="2" t="s">
        <v>1911</v>
      </c>
    </row>
    <row r="132" spans="2:80" ht="13">
      <c r="B132" s="2" t="s">
        <v>1912</v>
      </c>
    </row>
    <row r="134" spans="2:80" ht="13">
      <c r="B134" s="20" t="s">
        <v>1887</v>
      </c>
      <c r="C134" s="24" t="s">
        <v>1913</v>
      </c>
      <c r="D134" s="20" t="s">
        <v>1903</v>
      </c>
      <c r="E134" s="20" t="s">
        <v>1904</v>
      </c>
      <c r="F134" s="25" t="s">
        <v>1905</v>
      </c>
      <c r="G134" s="14"/>
    </row>
    <row r="135" spans="2:80">
      <c r="B135" s="22" t="s">
        <v>1859</v>
      </c>
      <c r="C135" s="26" t="s">
        <v>1859</v>
      </c>
      <c r="D135" s="22" t="s">
        <v>1859</v>
      </c>
      <c r="E135" s="22" t="s">
        <v>1859</v>
      </c>
      <c r="F135" s="27" t="s">
        <v>1859</v>
      </c>
    </row>
    <row r="138" spans="2:80" ht="13">
      <c r="B138" s="2" t="s">
        <v>1906</v>
      </c>
      <c r="C138" s="12" t="s">
        <v>1859</v>
      </c>
      <c r="D138" s="2"/>
      <c r="E138" s="2"/>
      <c r="F138" s="14"/>
      <c r="G138" s="14"/>
      <c r="H138" s="14"/>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row>
    <row r="140" spans="2:80" ht="13">
      <c r="B140" s="2" t="s">
        <v>1907</v>
      </c>
    </row>
    <row r="142" spans="2:80" ht="13">
      <c r="B142" s="20" t="s">
        <v>1908</v>
      </c>
      <c r="C142" s="24" t="s">
        <v>1895</v>
      </c>
      <c r="D142" s="2"/>
    </row>
    <row r="143" spans="2:80">
      <c r="B143" s="22" t="s">
        <v>1859</v>
      </c>
      <c r="C143" s="26" t="s">
        <v>1859</v>
      </c>
    </row>
    <row r="146" spans="2:7" ht="13">
      <c r="B146" s="20" t="s">
        <v>1909</v>
      </c>
      <c r="C146" s="24" t="s">
        <v>1910</v>
      </c>
      <c r="D146" s="2"/>
    </row>
    <row r="147" spans="2:7">
      <c r="B147" s="22" t="s">
        <v>1859</v>
      </c>
      <c r="C147" s="26" t="s">
        <v>1859</v>
      </c>
    </row>
    <row r="150" spans="2:7" ht="13">
      <c r="B150" s="2" t="s">
        <v>1911</v>
      </c>
    </row>
    <row r="153" spans="2:7" ht="13">
      <c r="B153" s="2" t="s">
        <v>1914</v>
      </c>
    </row>
    <row r="154" spans="2:7" ht="13">
      <c r="B154" s="20" t="s">
        <v>1887</v>
      </c>
      <c r="C154" s="24" t="s">
        <v>1915</v>
      </c>
      <c r="D154" s="20" t="s">
        <v>1916</v>
      </c>
      <c r="E154" s="20" t="s">
        <v>1917</v>
      </c>
      <c r="F154" s="25" t="s">
        <v>1918</v>
      </c>
      <c r="G154" s="14"/>
    </row>
    <row r="155" spans="2:7">
      <c r="B155" s="22" t="s">
        <v>1859</v>
      </c>
      <c r="C155" s="26" t="s">
        <v>1859</v>
      </c>
      <c r="D155" s="22" t="s">
        <v>1859</v>
      </c>
      <c r="E155" s="22" t="s">
        <v>1859</v>
      </c>
      <c r="F155" s="27" t="s">
        <v>1859</v>
      </c>
    </row>
    <row r="156" spans="2:7">
      <c r="B156" s="1" t="s">
        <v>1919</v>
      </c>
    </row>
  </sheetData>
  <mergeCells count="8">
    <mergeCell ref="B62:C62"/>
    <mergeCell ref="B1:E1"/>
    <mergeCell ref="C3:C7"/>
    <mergeCell ref="D3:D7"/>
    <mergeCell ref="B11:E11"/>
    <mergeCell ref="C12:C13"/>
    <mergeCell ref="D12:D13"/>
    <mergeCell ref="E12:E13"/>
  </mergeCells>
  <hyperlinks>
    <hyperlink ref="A1" location="Index!A1" display="Index" xr:uid="{286B131F-B450-4A7E-A425-A98CD8F2B188}"/>
  </hyperlinks>
  <pageMargins left="0.75" right="0.75" top="1" bottom="1" header="0.5" footer="0.5"/>
  <headerFooter alignWithMargins="0"/>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1C36A-6C83-46DC-B469-390FE29CAE91}">
  <dimension ref="A1:CB257"/>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16384" width="9.1796875" style="1"/>
  </cols>
  <sheetData>
    <row r="1" spans="1:5" ht="13">
      <c r="A1" s="3" t="s">
        <v>1693</v>
      </c>
      <c r="B1" s="206" t="s">
        <v>1707</v>
      </c>
      <c r="C1" s="206"/>
      <c r="D1" s="206"/>
      <c r="E1" s="206"/>
    </row>
    <row r="3" spans="1:5" ht="14.5">
      <c r="B3" s="5" t="s">
        <v>459</v>
      </c>
      <c r="C3" s="220"/>
      <c r="D3" s="213"/>
      <c r="E3" s="28"/>
    </row>
    <row r="4" spans="1:5" ht="29">
      <c r="B4" s="7" t="s">
        <v>460</v>
      </c>
      <c r="C4" s="220"/>
      <c r="D4" s="213"/>
      <c r="E4" s="28"/>
    </row>
    <row r="5" spans="1:5" ht="14.5">
      <c r="B5" s="7"/>
      <c r="C5" s="220"/>
      <c r="D5" s="213"/>
      <c r="E5" s="28"/>
    </row>
    <row r="6" spans="1:5" ht="14.5">
      <c r="B6" s="7" t="s">
        <v>1829</v>
      </c>
      <c r="C6" s="220"/>
      <c r="D6" s="213"/>
      <c r="E6" s="28"/>
    </row>
    <row r="7" spans="1:5" ht="14.5">
      <c r="B7" s="7" t="s">
        <v>1041</v>
      </c>
      <c r="C7" s="220"/>
      <c r="D7" s="213"/>
      <c r="E7" s="28"/>
    </row>
    <row r="8" spans="1:5" ht="14.5">
      <c r="B8" s="7" t="s">
        <v>461</v>
      </c>
      <c r="C8" s="220"/>
      <c r="D8" s="213"/>
      <c r="E8" s="28"/>
    </row>
    <row r="9" spans="1:5" ht="14.5">
      <c r="B9" s="16" t="s">
        <v>1832</v>
      </c>
      <c r="C9" s="30" t="s">
        <v>1833</v>
      </c>
      <c r="D9" s="30" t="s">
        <v>1834</v>
      </c>
      <c r="E9" s="28"/>
    </row>
    <row r="10" spans="1:5" ht="14.5">
      <c r="B10" s="28"/>
      <c r="C10" s="31"/>
      <c r="D10" s="28"/>
      <c r="E10" s="28"/>
    </row>
    <row r="11" spans="1:5" ht="14.5">
      <c r="B11" s="223"/>
      <c r="C11" s="223"/>
      <c r="D11" s="223"/>
      <c r="E11" s="223"/>
    </row>
    <row r="12" spans="1:5" ht="14.5">
      <c r="B12" s="221" t="s">
        <v>1935</v>
      </c>
      <c r="C12" s="221"/>
      <c r="D12" s="221"/>
      <c r="E12" s="221"/>
    </row>
    <row r="13" spans="1:5" ht="14.5">
      <c r="B13" s="32" t="s">
        <v>1936</v>
      </c>
      <c r="C13" s="222" t="s">
        <v>1937</v>
      </c>
      <c r="D13" s="221" t="s">
        <v>1938</v>
      </c>
      <c r="E13" s="221" t="s">
        <v>1939</v>
      </c>
    </row>
    <row r="14" spans="1:5" ht="14.5">
      <c r="B14" s="32" t="s">
        <v>1940</v>
      </c>
      <c r="C14" s="222"/>
      <c r="D14" s="221"/>
      <c r="E14" s="221"/>
    </row>
    <row r="15" spans="1:5" ht="14.5">
      <c r="B15" s="5" t="s">
        <v>1941</v>
      </c>
      <c r="C15" s="34"/>
      <c r="D15" s="36" t="s">
        <v>1942</v>
      </c>
      <c r="E15" s="36"/>
    </row>
    <row r="16" spans="1:5" ht="14.5">
      <c r="B16" s="5" t="s">
        <v>1943</v>
      </c>
      <c r="C16" s="34"/>
      <c r="D16" s="36"/>
      <c r="E16" s="36"/>
    </row>
    <row r="17" spans="2:8" ht="14.5">
      <c r="B17" s="5" t="s">
        <v>1944</v>
      </c>
      <c r="C17" s="34"/>
      <c r="D17" s="36"/>
      <c r="E17" s="36"/>
    </row>
    <row r="18" spans="2:8" ht="14.5">
      <c r="B18" s="37" t="s">
        <v>1945</v>
      </c>
      <c r="C18" s="33"/>
      <c r="D18" s="32"/>
      <c r="E18" s="32"/>
    </row>
    <row r="20" spans="2:8">
      <c r="B20" s="1" t="s">
        <v>1847</v>
      </c>
    </row>
    <row r="22" spans="2:8" ht="13">
      <c r="B22" s="10" t="s">
        <v>1835</v>
      </c>
      <c r="C22" s="11" t="s">
        <v>1836</v>
      </c>
      <c r="D22" s="10" t="s">
        <v>1946</v>
      </c>
      <c r="E22" s="10" t="s">
        <v>1838</v>
      </c>
      <c r="F22" s="13" t="s">
        <v>1848</v>
      </c>
      <c r="G22" s="13" t="s">
        <v>1849</v>
      </c>
      <c r="H22" s="13" t="s">
        <v>1850</v>
      </c>
    </row>
    <row r="23" spans="2:8" ht="13">
      <c r="B23" s="2" t="s">
        <v>1947</v>
      </c>
    </row>
    <row r="24" spans="2:8" ht="13">
      <c r="B24" s="2" t="s">
        <v>1840</v>
      </c>
    </row>
    <row r="25" spans="2:8" ht="13">
      <c r="B25" s="2" t="s">
        <v>1948</v>
      </c>
    </row>
    <row r="26" spans="2:8">
      <c r="B26" s="1" t="s">
        <v>462</v>
      </c>
      <c r="C26" s="9">
        <v>6.22</v>
      </c>
      <c r="D26" s="1" t="s">
        <v>1950</v>
      </c>
      <c r="E26" s="1" t="s">
        <v>463</v>
      </c>
      <c r="F26" s="4">
        <v>52500000</v>
      </c>
      <c r="G26" s="4">
        <v>53230.54</v>
      </c>
      <c r="H26" s="4">
        <v>1.77</v>
      </c>
    </row>
    <row r="27" spans="2:8">
      <c r="B27" s="1" t="s">
        <v>464</v>
      </c>
      <c r="C27" s="9">
        <v>5.99</v>
      </c>
      <c r="D27" s="1" t="s">
        <v>1950</v>
      </c>
      <c r="E27" s="1" t="s">
        <v>465</v>
      </c>
      <c r="F27" s="4">
        <v>11500000</v>
      </c>
      <c r="G27" s="4">
        <v>11621.66</v>
      </c>
      <c r="H27" s="4">
        <v>0.39</v>
      </c>
    </row>
    <row r="28" spans="2:8" ht="13">
      <c r="B28" s="2" t="s">
        <v>1953</v>
      </c>
      <c r="C28" s="12"/>
      <c r="D28" s="2"/>
      <c r="E28" s="2"/>
      <c r="F28" s="14"/>
      <c r="G28" s="14">
        <f>SUM(G22:G27)</f>
        <v>64852.2</v>
      </c>
      <c r="H28" s="14">
        <f>SUM(H22:H27)</f>
        <v>2.16</v>
      </c>
    </row>
    <row r="29" spans="2:8" ht="13">
      <c r="B29" s="2" t="s">
        <v>1954</v>
      </c>
    </row>
    <row r="30" spans="2:8">
      <c r="B30" s="1" t="s">
        <v>466</v>
      </c>
      <c r="C30" s="9">
        <v>6.71</v>
      </c>
      <c r="D30" s="1" t="s">
        <v>1956</v>
      </c>
      <c r="E30" s="1" t="s">
        <v>467</v>
      </c>
      <c r="F30" s="4">
        <v>27500</v>
      </c>
      <c r="G30" s="4">
        <v>129996.08</v>
      </c>
      <c r="H30" s="4">
        <v>4.32</v>
      </c>
    </row>
    <row r="31" spans="2:8">
      <c r="B31" s="1" t="s">
        <v>468</v>
      </c>
      <c r="C31" s="9">
        <v>6.7</v>
      </c>
      <c r="D31" s="1" t="s">
        <v>1987</v>
      </c>
      <c r="E31" s="1" t="s">
        <v>469</v>
      </c>
      <c r="F31" s="4">
        <v>26000</v>
      </c>
      <c r="G31" s="4">
        <v>123843.98</v>
      </c>
      <c r="H31" s="4">
        <v>4.12</v>
      </c>
    </row>
    <row r="32" spans="2:8">
      <c r="B32" s="1" t="s">
        <v>2690</v>
      </c>
      <c r="C32" s="9">
        <v>6.81</v>
      </c>
      <c r="D32" s="1" t="s">
        <v>1956</v>
      </c>
      <c r="E32" s="1" t="s">
        <v>470</v>
      </c>
      <c r="F32" s="4">
        <v>22500</v>
      </c>
      <c r="G32" s="4">
        <v>106290.56</v>
      </c>
      <c r="H32" s="4">
        <v>3.54</v>
      </c>
    </row>
    <row r="33" spans="2:8">
      <c r="B33" s="1" t="s">
        <v>2691</v>
      </c>
      <c r="C33" s="9">
        <v>5.91</v>
      </c>
      <c r="D33" s="1" t="s">
        <v>1950</v>
      </c>
      <c r="E33" s="1" t="s">
        <v>471</v>
      </c>
      <c r="F33" s="4">
        <v>105000000</v>
      </c>
      <c r="G33" s="4">
        <v>99793.37</v>
      </c>
      <c r="H33" s="4">
        <v>3.32</v>
      </c>
    </row>
    <row r="34" spans="2:8">
      <c r="B34" s="1" t="s">
        <v>100</v>
      </c>
      <c r="C34" s="9">
        <v>5.91</v>
      </c>
      <c r="D34" s="1" t="s">
        <v>1950</v>
      </c>
      <c r="E34" s="1" t="s">
        <v>101</v>
      </c>
      <c r="F34" s="4">
        <v>98000000</v>
      </c>
      <c r="G34" s="4">
        <v>95827.73</v>
      </c>
      <c r="H34" s="4">
        <v>3.19</v>
      </c>
    </row>
    <row r="35" spans="2:8">
      <c r="B35" s="1" t="s">
        <v>2692</v>
      </c>
      <c r="C35" s="9">
        <v>6.71</v>
      </c>
      <c r="D35" s="1" t="s">
        <v>1956</v>
      </c>
      <c r="E35" s="1" t="s">
        <v>472</v>
      </c>
      <c r="F35" s="4">
        <v>20000</v>
      </c>
      <c r="G35" s="4">
        <v>94640.3</v>
      </c>
      <c r="H35" s="4">
        <v>3.15</v>
      </c>
    </row>
    <row r="36" spans="2:8">
      <c r="B36" s="1" t="s">
        <v>2569</v>
      </c>
      <c r="C36" s="9">
        <v>6.7</v>
      </c>
      <c r="D36" s="1" t="s">
        <v>1956</v>
      </c>
      <c r="E36" s="1" t="s">
        <v>238</v>
      </c>
      <c r="F36" s="4">
        <v>18000</v>
      </c>
      <c r="G36" s="4">
        <v>85080.51</v>
      </c>
      <c r="H36" s="4">
        <v>2.83</v>
      </c>
    </row>
    <row r="37" spans="2:8">
      <c r="B37" s="1" t="s">
        <v>327</v>
      </c>
      <c r="C37" s="9">
        <v>6.68</v>
      </c>
      <c r="D37" s="1" t="s">
        <v>1956</v>
      </c>
      <c r="E37" s="1" t="s">
        <v>328</v>
      </c>
      <c r="F37" s="4">
        <v>18000</v>
      </c>
      <c r="G37" s="4">
        <v>85006.17</v>
      </c>
      <c r="H37" s="4">
        <v>2.83</v>
      </c>
    </row>
    <row r="38" spans="2:8">
      <c r="B38" s="1" t="s">
        <v>2693</v>
      </c>
      <c r="C38" s="9">
        <v>6.8</v>
      </c>
      <c r="D38" s="1" t="s">
        <v>1956</v>
      </c>
      <c r="E38" s="1" t="s">
        <v>473</v>
      </c>
      <c r="F38" s="4">
        <v>15000</v>
      </c>
      <c r="G38" s="4">
        <v>71997.679999999993</v>
      </c>
      <c r="H38" s="4">
        <v>2.39</v>
      </c>
    </row>
    <row r="39" spans="2:8">
      <c r="B39" s="1" t="s">
        <v>2694</v>
      </c>
      <c r="C39" s="9">
        <v>6.8</v>
      </c>
      <c r="D39" s="1" t="s">
        <v>1956</v>
      </c>
      <c r="E39" s="1" t="s">
        <v>474</v>
      </c>
      <c r="F39" s="4">
        <v>14000</v>
      </c>
      <c r="G39" s="4">
        <v>67183.83</v>
      </c>
      <c r="H39" s="4">
        <v>2.23</v>
      </c>
    </row>
    <row r="40" spans="2:8">
      <c r="B40" s="1" t="s">
        <v>2695</v>
      </c>
      <c r="C40" s="9">
        <v>7.42</v>
      </c>
      <c r="D40" s="1" t="s">
        <v>1956</v>
      </c>
      <c r="E40" s="1" t="s">
        <v>985</v>
      </c>
      <c r="F40" s="4">
        <v>13500</v>
      </c>
      <c r="G40" s="4">
        <v>65259.47</v>
      </c>
      <c r="H40" s="4">
        <v>2.17</v>
      </c>
    </row>
    <row r="41" spans="2:8">
      <c r="B41" s="1" t="s">
        <v>475</v>
      </c>
      <c r="C41" s="9">
        <v>6.71</v>
      </c>
      <c r="D41" s="1" t="s">
        <v>1956</v>
      </c>
      <c r="E41" s="1" t="s">
        <v>476</v>
      </c>
      <c r="F41" s="4">
        <v>12000</v>
      </c>
      <c r="G41" s="4">
        <v>57584.58</v>
      </c>
      <c r="H41" s="4">
        <v>1.92</v>
      </c>
    </row>
    <row r="42" spans="2:8">
      <c r="B42" s="1" t="s">
        <v>477</v>
      </c>
      <c r="C42" s="9">
        <v>6.71</v>
      </c>
      <c r="D42" s="1" t="s">
        <v>1956</v>
      </c>
      <c r="E42" s="1" t="s">
        <v>478</v>
      </c>
      <c r="F42" s="4">
        <v>11500</v>
      </c>
      <c r="G42" s="4">
        <v>54905.95</v>
      </c>
      <c r="H42" s="4">
        <v>1.83</v>
      </c>
    </row>
    <row r="43" spans="2:8">
      <c r="B43" s="1" t="s">
        <v>2516</v>
      </c>
      <c r="C43" s="9">
        <v>6.7</v>
      </c>
      <c r="D43" s="1" t="s">
        <v>1956</v>
      </c>
      <c r="E43" s="1" t="s">
        <v>104</v>
      </c>
      <c r="F43" s="4">
        <v>10000</v>
      </c>
      <c r="G43" s="4">
        <v>48084.65</v>
      </c>
      <c r="H43" s="4">
        <v>1.6</v>
      </c>
    </row>
    <row r="44" spans="2:8">
      <c r="B44" s="1" t="s">
        <v>2524</v>
      </c>
      <c r="C44" s="9">
        <v>6.95</v>
      </c>
      <c r="D44" s="1" t="s">
        <v>1956</v>
      </c>
      <c r="E44" s="1" t="s">
        <v>122</v>
      </c>
      <c r="F44" s="4">
        <v>10000</v>
      </c>
      <c r="G44" s="4">
        <v>47702</v>
      </c>
      <c r="H44" s="4">
        <v>1.59</v>
      </c>
    </row>
    <row r="45" spans="2:8">
      <c r="B45" s="1" t="s">
        <v>479</v>
      </c>
      <c r="C45" s="9">
        <v>5.89</v>
      </c>
      <c r="D45" s="1" t="s">
        <v>1950</v>
      </c>
      <c r="E45" s="1" t="s">
        <v>480</v>
      </c>
      <c r="F45" s="4">
        <v>50000000</v>
      </c>
      <c r="G45" s="4">
        <v>47675.1</v>
      </c>
      <c r="H45" s="4">
        <v>1.59</v>
      </c>
    </row>
    <row r="46" spans="2:8">
      <c r="B46" s="1" t="s">
        <v>481</v>
      </c>
      <c r="C46" s="9">
        <v>6.7</v>
      </c>
      <c r="D46" s="1" t="s">
        <v>1956</v>
      </c>
      <c r="E46" s="1" t="s">
        <v>482</v>
      </c>
      <c r="F46" s="4">
        <v>10000</v>
      </c>
      <c r="G46" s="4">
        <v>47663.95</v>
      </c>
      <c r="H46" s="4">
        <v>1.59</v>
      </c>
    </row>
    <row r="47" spans="2:8">
      <c r="B47" s="1" t="s">
        <v>2696</v>
      </c>
      <c r="C47" s="9">
        <v>6.79</v>
      </c>
      <c r="D47" s="1" t="s">
        <v>1956</v>
      </c>
      <c r="E47" s="1" t="s">
        <v>483</v>
      </c>
      <c r="F47" s="4">
        <v>10000</v>
      </c>
      <c r="G47" s="4">
        <v>47650.95</v>
      </c>
      <c r="H47" s="4">
        <v>1.58</v>
      </c>
    </row>
    <row r="48" spans="2:8">
      <c r="B48" s="1" t="s">
        <v>484</v>
      </c>
      <c r="C48" s="9">
        <v>6.74</v>
      </c>
      <c r="D48" s="1" t="s">
        <v>1956</v>
      </c>
      <c r="E48" s="1" t="s">
        <v>485</v>
      </c>
      <c r="F48" s="4">
        <v>10000</v>
      </c>
      <c r="G48" s="4">
        <v>47558.05</v>
      </c>
      <c r="H48" s="4">
        <v>1.58</v>
      </c>
    </row>
    <row r="49" spans="2:8">
      <c r="B49" s="1" t="s">
        <v>486</v>
      </c>
      <c r="C49" s="9">
        <v>6.67</v>
      </c>
      <c r="D49" s="1" t="s">
        <v>1956</v>
      </c>
      <c r="E49" s="1" t="s">
        <v>487</v>
      </c>
      <c r="F49" s="4">
        <v>10000</v>
      </c>
      <c r="G49" s="4">
        <v>47386.8</v>
      </c>
      <c r="H49" s="4">
        <v>1.58</v>
      </c>
    </row>
    <row r="50" spans="2:8">
      <c r="B50" s="1" t="s">
        <v>488</v>
      </c>
      <c r="C50" s="9">
        <v>6.7</v>
      </c>
      <c r="D50" s="1" t="s">
        <v>1956</v>
      </c>
      <c r="E50" s="1" t="s">
        <v>489</v>
      </c>
      <c r="F50" s="4">
        <v>10000</v>
      </c>
      <c r="G50" s="4">
        <v>47373.8</v>
      </c>
      <c r="H50" s="4">
        <v>1.58</v>
      </c>
    </row>
    <row r="51" spans="2:8">
      <c r="B51" s="1" t="s">
        <v>490</v>
      </c>
      <c r="C51" s="9">
        <v>6.7</v>
      </c>
      <c r="D51" s="1" t="s">
        <v>1956</v>
      </c>
      <c r="E51" s="1" t="s">
        <v>491</v>
      </c>
      <c r="F51" s="4">
        <v>10000</v>
      </c>
      <c r="G51" s="4">
        <v>47283.4</v>
      </c>
      <c r="H51" s="4">
        <v>1.57</v>
      </c>
    </row>
    <row r="52" spans="2:8">
      <c r="B52" s="1" t="s">
        <v>2697</v>
      </c>
      <c r="C52" s="9">
        <v>7.17</v>
      </c>
      <c r="D52" s="1" t="s">
        <v>1956</v>
      </c>
      <c r="E52" s="1" t="s">
        <v>492</v>
      </c>
      <c r="F52" s="4">
        <v>10000</v>
      </c>
      <c r="G52" s="4">
        <v>47042.85</v>
      </c>
      <c r="H52" s="4">
        <v>1.56</v>
      </c>
    </row>
    <row r="53" spans="2:8">
      <c r="B53" s="1" t="s">
        <v>493</v>
      </c>
      <c r="C53" s="9">
        <v>6.7</v>
      </c>
      <c r="D53" s="1" t="s">
        <v>1987</v>
      </c>
      <c r="E53" s="1" t="s">
        <v>494</v>
      </c>
      <c r="F53" s="4">
        <v>8000</v>
      </c>
      <c r="G53" s="4">
        <v>38372.879999999997</v>
      </c>
      <c r="H53" s="4">
        <v>1.28</v>
      </c>
    </row>
    <row r="54" spans="2:8">
      <c r="B54" s="1" t="s">
        <v>2698</v>
      </c>
      <c r="C54" s="9">
        <v>7.52</v>
      </c>
      <c r="D54" s="1" t="s">
        <v>1956</v>
      </c>
      <c r="E54" s="1" t="s">
        <v>495</v>
      </c>
      <c r="F54" s="4">
        <v>8000</v>
      </c>
      <c r="G54" s="4">
        <v>38333.599999999999</v>
      </c>
      <c r="H54" s="4">
        <v>1.28</v>
      </c>
    </row>
    <row r="55" spans="2:8">
      <c r="B55" s="1" t="s">
        <v>496</v>
      </c>
      <c r="C55" s="9">
        <v>6.7</v>
      </c>
      <c r="D55" s="1" t="s">
        <v>1956</v>
      </c>
      <c r="E55" s="1" t="s">
        <v>497</v>
      </c>
      <c r="F55" s="4">
        <v>8000</v>
      </c>
      <c r="G55" s="4">
        <v>37965.08</v>
      </c>
      <c r="H55" s="4">
        <v>1.26</v>
      </c>
    </row>
    <row r="56" spans="2:8">
      <c r="B56" s="1" t="s">
        <v>2699</v>
      </c>
      <c r="C56" s="9">
        <v>7.71</v>
      </c>
      <c r="D56" s="1" t="s">
        <v>1956</v>
      </c>
      <c r="E56" s="1" t="s">
        <v>498</v>
      </c>
      <c r="F56" s="4">
        <v>8000</v>
      </c>
      <c r="G56" s="4">
        <v>37812.879999999997</v>
      </c>
      <c r="H56" s="4">
        <v>1.26</v>
      </c>
    </row>
    <row r="57" spans="2:8">
      <c r="B57" s="1" t="s">
        <v>2700</v>
      </c>
      <c r="C57" s="9">
        <v>7.17</v>
      </c>
      <c r="D57" s="1" t="s">
        <v>1956</v>
      </c>
      <c r="E57" s="1" t="s">
        <v>499</v>
      </c>
      <c r="F57" s="4">
        <v>8000</v>
      </c>
      <c r="G57" s="4">
        <v>37759.919999999998</v>
      </c>
      <c r="H57" s="4">
        <v>1.26</v>
      </c>
    </row>
    <row r="58" spans="2:8">
      <c r="B58" s="1" t="s">
        <v>500</v>
      </c>
      <c r="C58" s="9">
        <v>6.72</v>
      </c>
      <c r="D58" s="1" t="s">
        <v>1956</v>
      </c>
      <c r="E58" s="1" t="s">
        <v>501</v>
      </c>
      <c r="F58" s="4">
        <v>7500</v>
      </c>
      <c r="G58" s="4">
        <v>36054</v>
      </c>
      <c r="H58" s="4">
        <v>1.2</v>
      </c>
    </row>
    <row r="59" spans="2:8">
      <c r="B59" s="1" t="s">
        <v>2612</v>
      </c>
      <c r="C59" s="9">
        <v>6.7</v>
      </c>
      <c r="D59" s="1" t="s">
        <v>1956</v>
      </c>
      <c r="E59" s="1" t="s">
        <v>332</v>
      </c>
      <c r="F59" s="4">
        <v>7000</v>
      </c>
      <c r="G59" s="4">
        <v>33283.22</v>
      </c>
      <c r="H59" s="4">
        <v>1.1100000000000001</v>
      </c>
    </row>
    <row r="60" spans="2:8">
      <c r="B60" s="1" t="s">
        <v>2701</v>
      </c>
      <c r="C60" s="9">
        <v>7.13</v>
      </c>
      <c r="D60" s="1" t="s">
        <v>1956</v>
      </c>
      <c r="E60" s="1" t="s">
        <v>502</v>
      </c>
      <c r="F60" s="4">
        <v>7000</v>
      </c>
      <c r="G60" s="4">
        <v>33282.97</v>
      </c>
      <c r="H60" s="4">
        <v>1.1100000000000001</v>
      </c>
    </row>
    <row r="61" spans="2:8">
      <c r="B61" s="1" t="s">
        <v>2702</v>
      </c>
      <c r="C61" s="9">
        <v>7.04</v>
      </c>
      <c r="D61" s="1" t="s">
        <v>1956</v>
      </c>
      <c r="E61" s="1" t="s">
        <v>503</v>
      </c>
      <c r="F61" s="4">
        <v>7000</v>
      </c>
      <c r="G61" s="4">
        <v>33115.78</v>
      </c>
      <c r="H61" s="4">
        <v>1.1000000000000001</v>
      </c>
    </row>
    <row r="62" spans="2:8">
      <c r="B62" s="1" t="s">
        <v>2703</v>
      </c>
      <c r="C62" s="9">
        <v>8.2899999999999991</v>
      </c>
      <c r="D62" s="1" t="s">
        <v>1956</v>
      </c>
      <c r="E62" s="1" t="s">
        <v>504</v>
      </c>
      <c r="F62" s="4">
        <v>7000</v>
      </c>
      <c r="G62" s="4">
        <v>32949.49</v>
      </c>
      <c r="H62" s="4">
        <v>1.1000000000000001</v>
      </c>
    </row>
    <row r="63" spans="2:8">
      <c r="B63" s="1" t="s">
        <v>505</v>
      </c>
      <c r="C63" s="9">
        <v>6.7</v>
      </c>
      <c r="D63" s="1" t="s">
        <v>1956</v>
      </c>
      <c r="E63" s="1" t="s">
        <v>506</v>
      </c>
      <c r="F63" s="4">
        <v>6500</v>
      </c>
      <c r="G63" s="4">
        <v>30997.85</v>
      </c>
      <c r="H63" s="4">
        <v>1.03</v>
      </c>
    </row>
    <row r="64" spans="2:8">
      <c r="B64" s="1" t="s">
        <v>507</v>
      </c>
      <c r="C64" s="9">
        <v>5.92</v>
      </c>
      <c r="D64" s="1" t="s">
        <v>1950</v>
      </c>
      <c r="E64" s="1" t="s">
        <v>508</v>
      </c>
      <c r="F64" s="4">
        <v>30000000</v>
      </c>
      <c r="G64" s="4">
        <v>29399.64</v>
      </c>
      <c r="H64" s="4">
        <v>0.98</v>
      </c>
    </row>
    <row r="65" spans="2:8">
      <c r="B65" s="1" t="s">
        <v>509</v>
      </c>
      <c r="C65" s="9">
        <v>6.69</v>
      </c>
      <c r="D65" s="1" t="s">
        <v>1956</v>
      </c>
      <c r="E65" s="1" t="s">
        <v>510</v>
      </c>
      <c r="F65" s="4">
        <v>6000</v>
      </c>
      <c r="G65" s="4">
        <v>28616.34</v>
      </c>
      <c r="H65" s="4">
        <v>0.95</v>
      </c>
    </row>
    <row r="66" spans="2:8">
      <c r="B66" s="1" t="s">
        <v>511</v>
      </c>
      <c r="C66" s="9">
        <v>7.53</v>
      </c>
      <c r="D66" s="1" t="s">
        <v>1956</v>
      </c>
      <c r="E66" s="1" t="s">
        <v>512</v>
      </c>
      <c r="F66" s="4">
        <v>6000</v>
      </c>
      <c r="G66" s="4">
        <v>28412.07</v>
      </c>
      <c r="H66" s="4">
        <v>0.95</v>
      </c>
    </row>
    <row r="67" spans="2:8">
      <c r="B67" s="1" t="s">
        <v>2704</v>
      </c>
      <c r="C67" s="9">
        <v>6.82</v>
      </c>
      <c r="D67" s="1" t="s">
        <v>1956</v>
      </c>
      <c r="E67" s="1" t="s">
        <v>513</v>
      </c>
      <c r="F67" s="4">
        <v>6000</v>
      </c>
      <c r="G67" s="4">
        <v>28402.59</v>
      </c>
      <c r="H67" s="4">
        <v>0.94</v>
      </c>
    </row>
    <row r="68" spans="2:8">
      <c r="B68" s="1" t="s">
        <v>2705</v>
      </c>
      <c r="C68" s="9">
        <v>7.1</v>
      </c>
      <c r="D68" s="1" t="s">
        <v>1956</v>
      </c>
      <c r="E68" s="1" t="s">
        <v>514</v>
      </c>
      <c r="F68" s="4">
        <v>6000</v>
      </c>
      <c r="G68" s="4">
        <v>28300.17</v>
      </c>
      <c r="H68" s="4">
        <v>0.94</v>
      </c>
    </row>
    <row r="69" spans="2:8">
      <c r="B69" s="1" t="s">
        <v>2706</v>
      </c>
      <c r="C69" s="9">
        <v>8.2899999999999991</v>
      </c>
      <c r="D69" s="1" t="s">
        <v>1956</v>
      </c>
      <c r="E69" s="1" t="s">
        <v>515</v>
      </c>
      <c r="F69" s="4">
        <v>6000</v>
      </c>
      <c r="G69" s="4">
        <v>28260.57</v>
      </c>
      <c r="H69" s="4">
        <v>0.94</v>
      </c>
    </row>
    <row r="70" spans="2:8">
      <c r="B70" s="1" t="s">
        <v>2568</v>
      </c>
      <c r="C70" s="9">
        <v>7.09</v>
      </c>
      <c r="D70" s="1" t="s">
        <v>1956</v>
      </c>
      <c r="E70" s="1" t="s">
        <v>235</v>
      </c>
      <c r="F70" s="4">
        <v>5500</v>
      </c>
      <c r="G70" s="4">
        <v>26077.62</v>
      </c>
      <c r="H70" s="4">
        <v>0.87</v>
      </c>
    </row>
    <row r="71" spans="2:8">
      <c r="B71" s="1" t="s">
        <v>2707</v>
      </c>
      <c r="C71" s="9">
        <v>6.7</v>
      </c>
      <c r="D71" s="1" t="s">
        <v>1956</v>
      </c>
      <c r="E71" s="1" t="s">
        <v>516</v>
      </c>
      <c r="F71" s="4">
        <v>5000</v>
      </c>
      <c r="G71" s="4">
        <v>23983.05</v>
      </c>
      <c r="H71" s="4">
        <v>0.8</v>
      </c>
    </row>
    <row r="72" spans="2:8">
      <c r="B72" s="1" t="s">
        <v>517</v>
      </c>
      <c r="C72" s="9">
        <v>7.09</v>
      </c>
      <c r="D72" s="1" t="s">
        <v>1956</v>
      </c>
      <c r="E72" s="1" t="s">
        <v>518</v>
      </c>
      <c r="F72" s="4">
        <v>5000</v>
      </c>
      <c r="G72" s="4">
        <v>23940.48</v>
      </c>
      <c r="H72" s="4">
        <v>0.8</v>
      </c>
    </row>
    <row r="73" spans="2:8">
      <c r="B73" s="1" t="s">
        <v>2708</v>
      </c>
      <c r="C73" s="9">
        <v>7.44</v>
      </c>
      <c r="D73" s="1" t="s">
        <v>1956</v>
      </c>
      <c r="E73" s="1" t="s">
        <v>519</v>
      </c>
      <c r="F73" s="4">
        <v>5000</v>
      </c>
      <c r="G73" s="4">
        <v>23750.95</v>
      </c>
      <c r="H73" s="4">
        <v>0.79</v>
      </c>
    </row>
    <row r="74" spans="2:8">
      <c r="B74" s="1" t="s">
        <v>2709</v>
      </c>
      <c r="C74" s="9">
        <v>7.53</v>
      </c>
      <c r="D74" s="1" t="s">
        <v>1956</v>
      </c>
      <c r="E74" s="1" t="s">
        <v>520</v>
      </c>
      <c r="F74" s="4">
        <v>5000</v>
      </c>
      <c r="G74" s="4">
        <v>23741.25</v>
      </c>
      <c r="H74" s="4">
        <v>0.79</v>
      </c>
    </row>
    <row r="75" spans="2:8">
      <c r="B75" s="1" t="s">
        <v>125</v>
      </c>
      <c r="C75" s="9">
        <v>7.53</v>
      </c>
      <c r="D75" s="1" t="s">
        <v>1956</v>
      </c>
      <c r="E75" s="1" t="s">
        <v>126</v>
      </c>
      <c r="F75" s="4">
        <v>5000</v>
      </c>
      <c r="G75" s="4">
        <v>23695.25</v>
      </c>
      <c r="H75" s="4">
        <v>0.79</v>
      </c>
    </row>
    <row r="76" spans="2:8">
      <c r="B76" s="1" t="s">
        <v>2710</v>
      </c>
      <c r="C76" s="9">
        <v>6.7</v>
      </c>
      <c r="D76" s="1" t="s">
        <v>1956</v>
      </c>
      <c r="E76" s="1" t="s">
        <v>521</v>
      </c>
      <c r="F76" s="4">
        <v>5000</v>
      </c>
      <c r="G76" s="4">
        <v>23695.15</v>
      </c>
      <c r="H76" s="4">
        <v>0.79</v>
      </c>
    </row>
    <row r="77" spans="2:8">
      <c r="B77" s="1" t="s">
        <v>2711</v>
      </c>
      <c r="C77" s="9">
        <v>6.82</v>
      </c>
      <c r="D77" s="1" t="s">
        <v>1956</v>
      </c>
      <c r="E77" s="1" t="s">
        <v>522</v>
      </c>
      <c r="F77" s="4">
        <v>5000</v>
      </c>
      <c r="G77" s="4">
        <v>23681.4</v>
      </c>
      <c r="H77" s="4">
        <v>0.79</v>
      </c>
    </row>
    <row r="78" spans="2:8">
      <c r="B78" s="1" t="s">
        <v>523</v>
      </c>
      <c r="C78" s="9">
        <v>6.67</v>
      </c>
      <c r="D78" s="1" t="s">
        <v>1956</v>
      </c>
      <c r="E78" s="1" t="s">
        <v>524</v>
      </c>
      <c r="F78" s="4">
        <v>5000</v>
      </c>
      <c r="G78" s="4">
        <v>23663.78</v>
      </c>
      <c r="H78" s="4">
        <v>0.79</v>
      </c>
    </row>
    <row r="79" spans="2:8">
      <c r="B79" s="1" t="s">
        <v>525</v>
      </c>
      <c r="C79" s="9">
        <v>6.66</v>
      </c>
      <c r="D79" s="1" t="s">
        <v>1964</v>
      </c>
      <c r="E79" s="1" t="s">
        <v>526</v>
      </c>
      <c r="F79" s="4">
        <v>5000</v>
      </c>
      <c r="G79" s="4">
        <v>23636.15</v>
      </c>
      <c r="H79" s="4">
        <v>0.79</v>
      </c>
    </row>
    <row r="80" spans="2:8">
      <c r="B80" s="1" t="s">
        <v>2712</v>
      </c>
      <c r="C80" s="9">
        <v>7.06</v>
      </c>
      <c r="D80" s="1" t="s">
        <v>1956</v>
      </c>
      <c r="E80" s="1" t="s">
        <v>527</v>
      </c>
      <c r="F80" s="4">
        <v>5000</v>
      </c>
      <c r="G80" s="4">
        <v>23633.65</v>
      </c>
      <c r="H80" s="4">
        <v>0.79</v>
      </c>
    </row>
    <row r="81" spans="2:8">
      <c r="B81" s="1" t="s">
        <v>2713</v>
      </c>
      <c r="C81" s="9">
        <v>7.06</v>
      </c>
      <c r="D81" s="1" t="s">
        <v>1956</v>
      </c>
      <c r="E81" s="1" t="s">
        <v>528</v>
      </c>
      <c r="F81" s="4">
        <v>5000</v>
      </c>
      <c r="G81" s="4">
        <v>23590.55</v>
      </c>
      <c r="H81" s="4">
        <v>0.78</v>
      </c>
    </row>
    <row r="82" spans="2:8">
      <c r="B82" s="1" t="s">
        <v>529</v>
      </c>
      <c r="C82" s="9">
        <v>6.7</v>
      </c>
      <c r="D82" s="1" t="s">
        <v>1956</v>
      </c>
      <c r="E82" s="1" t="s">
        <v>530</v>
      </c>
      <c r="F82" s="4">
        <v>5000</v>
      </c>
      <c r="G82" s="4">
        <v>23584.38</v>
      </c>
      <c r="H82" s="4">
        <v>0.78</v>
      </c>
    </row>
    <row r="83" spans="2:8">
      <c r="B83" s="1" t="s">
        <v>2714</v>
      </c>
      <c r="C83" s="9">
        <v>7.17</v>
      </c>
      <c r="D83" s="1" t="s">
        <v>1956</v>
      </c>
      <c r="E83" s="1" t="s">
        <v>531</v>
      </c>
      <c r="F83" s="4">
        <v>5000</v>
      </c>
      <c r="G83" s="4">
        <v>23569.35</v>
      </c>
      <c r="H83" s="4">
        <v>0.78</v>
      </c>
    </row>
    <row r="84" spans="2:8">
      <c r="B84" s="1" t="s">
        <v>532</v>
      </c>
      <c r="C84" s="9">
        <v>5.92</v>
      </c>
      <c r="D84" s="1" t="s">
        <v>1950</v>
      </c>
      <c r="E84" s="1" t="s">
        <v>533</v>
      </c>
      <c r="F84" s="4">
        <v>22500000</v>
      </c>
      <c r="G84" s="4">
        <v>22025.05</v>
      </c>
      <c r="H84" s="4">
        <v>0.73</v>
      </c>
    </row>
    <row r="85" spans="2:8">
      <c r="B85" s="1" t="s">
        <v>2715</v>
      </c>
      <c r="C85" s="9">
        <v>7.41</v>
      </c>
      <c r="D85" s="1" t="s">
        <v>1956</v>
      </c>
      <c r="E85" s="1" t="s">
        <v>534</v>
      </c>
      <c r="F85" s="4">
        <v>4500</v>
      </c>
      <c r="G85" s="4">
        <v>21257.15</v>
      </c>
      <c r="H85" s="4">
        <v>0.71</v>
      </c>
    </row>
    <row r="86" spans="2:8">
      <c r="B86" s="1" t="s">
        <v>535</v>
      </c>
      <c r="C86" s="9">
        <v>5.91</v>
      </c>
      <c r="D86" s="1" t="s">
        <v>1950</v>
      </c>
      <c r="E86" s="1" t="s">
        <v>536</v>
      </c>
      <c r="F86" s="4">
        <v>20000000</v>
      </c>
      <c r="G86" s="4">
        <v>19534.98</v>
      </c>
      <c r="H86" s="4">
        <v>0.65</v>
      </c>
    </row>
    <row r="87" spans="2:8">
      <c r="B87" s="1" t="s">
        <v>2716</v>
      </c>
      <c r="C87" s="9">
        <v>6.82</v>
      </c>
      <c r="D87" s="1" t="s">
        <v>1956</v>
      </c>
      <c r="E87" s="1" t="s">
        <v>537</v>
      </c>
      <c r="F87" s="4">
        <v>4000</v>
      </c>
      <c r="G87" s="4">
        <v>19465.740000000002</v>
      </c>
      <c r="H87" s="4">
        <v>0.65</v>
      </c>
    </row>
    <row r="88" spans="2:8">
      <c r="B88" s="1" t="s">
        <v>2717</v>
      </c>
      <c r="C88" s="9">
        <v>7.4</v>
      </c>
      <c r="D88" s="1" t="s">
        <v>1956</v>
      </c>
      <c r="E88" s="1" t="s">
        <v>538</v>
      </c>
      <c r="F88" s="4">
        <v>4000</v>
      </c>
      <c r="G88" s="4">
        <v>19190.72</v>
      </c>
      <c r="H88" s="4">
        <v>0.64</v>
      </c>
    </row>
    <row r="89" spans="2:8">
      <c r="B89" s="1" t="s">
        <v>107</v>
      </c>
      <c r="C89" s="9">
        <v>6.69</v>
      </c>
      <c r="D89" s="1" t="s">
        <v>1956</v>
      </c>
      <c r="E89" s="1" t="s">
        <v>108</v>
      </c>
      <c r="F89" s="4">
        <v>4000</v>
      </c>
      <c r="G89" s="4">
        <v>19187.599999999999</v>
      </c>
      <c r="H89" s="4">
        <v>0.64</v>
      </c>
    </row>
    <row r="90" spans="2:8">
      <c r="B90" s="1" t="s">
        <v>539</v>
      </c>
      <c r="C90" s="9">
        <v>5.9</v>
      </c>
      <c r="D90" s="1" t="s">
        <v>1950</v>
      </c>
      <c r="E90" s="1" t="s">
        <v>540</v>
      </c>
      <c r="F90" s="4">
        <v>20000000</v>
      </c>
      <c r="G90" s="4">
        <v>19154.099999999999</v>
      </c>
      <c r="H90" s="4">
        <v>0.64</v>
      </c>
    </row>
    <row r="91" spans="2:8">
      <c r="B91" s="1" t="s">
        <v>541</v>
      </c>
      <c r="C91" s="9">
        <v>5.89</v>
      </c>
      <c r="D91" s="1" t="s">
        <v>1950</v>
      </c>
      <c r="E91" s="1" t="s">
        <v>542</v>
      </c>
      <c r="F91" s="4">
        <v>20000000</v>
      </c>
      <c r="G91" s="4">
        <v>19114.18</v>
      </c>
      <c r="H91" s="4">
        <v>0.64</v>
      </c>
    </row>
    <row r="92" spans="2:8">
      <c r="B92" s="1" t="s">
        <v>123</v>
      </c>
      <c r="C92" s="9">
        <v>7.18</v>
      </c>
      <c r="D92" s="1" t="s">
        <v>1956</v>
      </c>
      <c r="E92" s="1" t="s">
        <v>124</v>
      </c>
      <c r="F92" s="4">
        <v>4000</v>
      </c>
      <c r="G92" s="4">
        <v>18977.82</v>
      </c>
      <c r="H92" s="4">
        <v>0.63</v>
      </c>
    </row>
    <row r="93" spans="2:8">
      <c r="B93" s="1" t="s">
        <v>2718</v>
      </c>
      <c r="C93" s="9">
        <v>6.95</v>
      </c>
      <c r="D93" s="1" t="s">
        <v>1956</v>
      </c>
      <c r="E93" s="1" t="s">
        <v>543</v>
      </c>
      <c r="F93" s="4">
        <v>4000</v>
      </c>
      <c r="G93" s="4">
        <v>18868.3</v>
      </c>
      <c r="H93" s="4">
        <v>0.63</v>
      </c>
    </row>
    <row r="94" spans="2:8">
      <c r="B94" s="1" t="s">
        <v>2719</v>
      </c>
      <c r="C94" s="9">
        <v>7.66</v>
      </c>
      <c r="D94" s="1" t="s">
        <v>1956</v>
      </c>
      <c r="E94" s="1" t="s">
        <v>544</v>
      </c>
      <c r="F94" s="4">
        <v>4000</v>
      </c>
      <c r="G94" s="4">
        <v>18816.12</v>
      </c>
      <c r="H94" s="4">
        <v>0.63</v>
      </c>
    </row>
    <row r="95" spans="2:8">
      <c r="B95" s="1" t="s">
        <v>545</v>
      </c>
      <c r="C95" s="9">
        <v>8.91</v>
      </c>
      <c r="D95" s="1" t="s">
        <v>1956</v>
      </c>
      <c r="E95" s="1" t="s">
        <v>546</v>
      </c>
      <c r="F95" s="4">
        <v>4000</v>
      </c>
      <c r="G95" s="4">
        <v>18627.54</v>
      </c>
      <c r="H95" s="4">
        <v>0.62</v>
      </c>
    </row>
    <row r="96" spans="2:8">
      <c r="B96" s="1" t="s">
        <v>2530</v>
      </c>
      <c r="C96" s="9">
        <v>6.54</v>
      </c>
      <c r="D96" s="1" t="s">
        <v>1956</v>
      </c>
      <c r="E96" s="1" t="s">
        <v>134</v>
      </c>
      <c r="F96" s="4">
        <v>3500</v>
      </c>
      <c r="G96" s="4">
        <v>17323.22</v>
      </c>
      <c r="H96" s="4">
        <v>0.57999999999999996</v>
      </c>
    </row>
    <row r="97" spans="2:8">
      <c r="B97" s="1" t="s">
        <v>2720</v>
      </c>
      <c r="C97" s="9">
        <v>6.72</v>
      </c>
      <c r="D97" s="1" t="s">
        <v>1956</v>
      </c>
      <c r="E97" s="1" t="s">
        <v>547</v>
      </c>
      <c r="F97" s="4">
        <v>3500</v>
      </c>
      <c r="G97" s="4">
        <v>17082.03</v>
      </c>
      <c r="H97" s="4">
        <v>0.56999999999999995</v>
      </c>
    </row>
    <row r="98" spans="2:8">
      <c r="B98" s="1" t="s">
        <v>233</v>
      </c>
      <c r="C98" s="9">
        <v>6.69</v>
      </c>
      <c r="D98" s="1" t="s">
        <v>1956</v>
      </c>
      <c r="E98" s="1" t="s">
        <v>234</v>
      </c>
      <c r="F98" s="4">
        <v>3500</v>
      </c>
      <c r="G98" s="4">
        <v>16827.62</v>
      </c>
      <c r="H98" s="4">
        <v>0.56000000000000005</v>
      </c>
    </row>
    <row r="99" spans="2:8">
      <c r="B99" s="1" t="s">
        <v>548</v>
      </c>
      <c r="C99" s="9">
        <v>6.67</v>
      </c>
      <c r="D99" s="1" t="s">
        <v>1964</v>
      </c>
      <c r="E99" s="1" t="s">
        <v>549</v>
      </c>
      <c r="F99" s="4">
        <v>3000</v>
      </c>
      <c r="G99" s="4">
        <v>14327.63</v>
      </c>
      <c r="H99" s="4">
        <v>0.48</v>
      </c>
    </row>
    <row r="100" spans="2:8">
      <c r="B100" s="1" t="s">
        <v>550</v>
      </c>
      <c r="C100" s="9">
        <v>6.71</v>
      </c>
      <c r="D100" s="1" t="s">
        <v>1956</v>
      </c>
      <c r="E100" s="1" t="s">
        <v>551</v>
      </c>
      <c r="F100" s="4">
        <v>3000</v>
      </c>
      <c r="G100" s="4">
        <v>14263.2</v>
      </c>
      <c r="H100" s="4">
        <v>0.47</v>
      </c>
    </row>
    <row r="101" spans="2:8">
      <c r="B101" s="1" t="s">
        <v>552</v>
      </c>
      <c r="C101" s="9">
        <v>5.87</v>
      </c>
      <c r="D101" s="1" t="s">
        <v>1950</v>
      </c>
      <c r="E101" s="1" t="s">
        <v>553</v>
      </c>
      <c r="F101" s="4">
        <v>14000000</v>
      </c>
      <c r="G101" s="4">
        <v>13875.04</v>
      </c>
      <c r="H101" s="4">
        <v>0.46</v>
      </c>
    </row>
    <row r="102" spans="2:8">
      <c r="B102" s="1" t="s">
        <v>1967</v>
      </c>
      <c r="C102" s="9">
        <v>5.87</v>
      </c>
      <c r="D102" s="1" t="s">
        <v>1950</v>
      </c>
      <c r="E102" s="1" t="s">
        <v>1968</v>
      </c>
      <c r="F102" s="4">
        <v>13000000</v>
      </c>
      <c r="G102" s="4">
        <v>12898.33</v>
      </c>
      <c r="H102" s="4">
        <v>0.43</v>
      </c>
    </row>
    <row r="103" spans="2:8">
      <c r="B103" s="1" t="s">
        <v>554</v>
      </c>
      <c r="C103" s="9">
        <v>5.91</v>
      </c>
      <c r="D103" s="1" t="s">
        <v>1950</v>
      </c>
      <c r="E103" s="1" t="s">
        <v>555</v>
      </c>
      <c r="F103" s="4">
        <v>12500000</v>
      </c>
      <c r="G103" s="4">
        <v>12049.36</v>
      </c>
      <c r="H103" s="4">
        <v>0.4</v>
      </c>
    </row>
    <row r="104" spans="2:8">
      <c r="B104" s="1" t="s">
        <v>2721</v>
      </c>
      <c r="C104" s="9">
        <v>8.39</v>
      </c>
      <c r="D104" s="1" t="s">
        <v>1956</v>
      </c>
      <c r="E104" s="1" t="s">
        <v>556</v>
      </c>
      <c r="F104" s="4">
        <v>2500</v>
      </c>
      <c r="G104" s="4">
        <v>11929.79</v>
      </c>
      <c r="H104" s="4">
        <v>0.4</v>
      </c>
    </row>
    <row r="105" spans="2:8">
      <c r="B105" s="1" t="s">
        <v>2722</v>
      </c>
      <c r="C105" s="9">
        <v>8.39</v>
      </c>
      <c r="D105" s="1" t="s">
        <v>1956</v>
      </c>
      <c r="E105" s="1" t="s">
        <v>557</v>
      </c>
      <c r="F105" s="4">
        <v>2500</v>
      </c>
      <c r="G105" s="4">
        <v>11903.69</v>
      </c>
      <c r="H105" s="4">
        <v>0.4</v>
      </c>
    </row>
    <row r="106" spans="2:8">
      <c r="B106" s="1" t="s">
        <v>242</v>
      </c>
      <c r="C106" s="9">
        <v>6.48</v>
      </c>
      <c r="D106" s="1" t="s">
        <v>1956</v>
      </c>
      <c r="E106" s="1" t="s">
        <v>243</v>
      </c>
      <c r="F106" s="4">
        <v>2000</v>
      </c>
      <c r="G106" s="4">
        <v>9912.02</v>
      </c>
      <c r="H106" s="4">
        <v>0.33</v>
      </c>
    </row>
    <row r="107" spans="2:8">
      <c r="B107" s="1" t="s">
        <v>2567</v>
      </c>
      <c r="C107" s="9">
        <v>6.72</v>
      </c>
      <c r="D107" s="1" t="s">
        <v>1956</v>
      </c>
      <c r="E107" s="1" t="s">
        <v>232</v>
      </c>
      <c r="F107" s="4">
        <v>2000</v>
      </c>
      <c r="G107" s="4">
        <v>9710.3799999999992</v>
      </c>
      <c r="H107" s="4">
        <v>0.32</v>
      </c>
    </row>
    <row r="108" spans="2:8">
      <c r="B108" s="1" t="s">
        <v>558</v>
      </c>
      <c r="C108" s="9">
        <v>6.73</v>
      </c>
      <c r="D108" s="1" t="s">
        <v>1956</v>
      </c>
      <c r="E108" s="1" t="s">
        <v>559</v>
      </c>
      <c r="F108" s="4">
        <v>2000</v>
      </c>
      <c r="G108" s="4">
        <v>9625.52</v>
      </c>
      <c r="H108" s="4">
        <v>0.32</v>
      </c>
    </row>
    <row r="109" spans="2:8">
      <c r="B109" s="1" t="s">
        <v>560</v>
      </c>
      <c r="C109" s="9">
        <v>6.69</v>
      </c>
      <c r="D109" s="1" t="s">
        <v>1956</v>
      </c>
      <c r="E109" s="1" t="s">
        <v>561</v>
      </c>
      <c r="F109" s="4">
        <v>2000</v>
      </c>
      <c r="G109" s="4">
        <v>9617.4699999999993</v>
      </c>
      <c r="H109" s="4">
        <v>0.32</v>
      </c>
    </row>
    <row r="110" spans="2:8">
      <c r="B110" s="1" t="s">
        <v>2723</v>
      </c>
      <c r="C110" s="9">
        <v>6.97</v>
      </c>
      <c r="D110" s="1" t="s">
        <v>1956</v>
      </c>
      <c r="E110" s="1" t="s">
        <v>562</v>
      </c>
      <c r="F110" s="4">
        <v>2000</v>
      </c>
      <c r="G110" s="4">
        <v>9591.5499999999993</v>
      </c>
      <c r="H110" s="4">
        <v>0.32</v>
      </c>
    </row>
    <row r="111" spans="2:8">
      <c r="B111" s="1" t="s">
        <v>2724</v>
      </c>
      <c r="C111" s="9">
        <v>7.52</v>
      </c>
      <c r="D111" s="1" t="s">
        <v>1956</v>
      </c>
      <c r="E111" s="1" t="s">
        <v>563</v>
      </c>
      <c r="F111" s="4">
        <v>2000</v>
      </c>
      <c r="G111" s="4">
        <v>9573.94</v>
      </c>
      <c r="H111" s="4">
        <v>0.32</v>
      </c>
    </row>
    <row r="112" spans="2:8">
      <c r="B112" s="1" t="s">
        <v>109</v>
      </c>
      <c r="C112" s="9">
        <v>6.67</v>
      </c>
      <c r="D112" s="1" t="s">
        <v>1956</v>
      </c>
      <c r="E112" s="1" t="s">
        <v>110</v>
      </c>
      <c r="F112" s="4">
        <v>2000</v>
      </c>
      <c r="G112" s="4">
        <v>9559.77</v>
      </c>
      <c r="H112" s="4">
        <v>0.32</v>
      </c>
    </row>
    <row r="113" spans="2:8">
      <c r="B113" s="1" t="s">
        <v>2725</v>
      </c>
      <c r="C113" s="9">
        <v>6.79</v>
      </c>
      <c r="D113" s="1" t="s">
        <v>1956</v>
      </c>
      <c r="E113" s="1" t="s">
        <v>564</v>
      </c>
      <c r="F113" s="4">
        <v>2000</v>
      </c>
      <c r="G113" s="4">
        <v>9518.11</v>
      </c>
      <c r="H113" s="4">
        <v>0.32</v>
      </c>
    </row>
    <row r="114" spans="2:8">
      <c r="B114" s="1" t="s">
        <v>565</v>
      </c>
      <c r="C114" s="9">
        <v>5.9</v>
      </c>
      <c r="D114" s="1" t="s">
        <v>1950</v>
      </c>
      <c r="E114" s="1" t="s">
        <v>566</v>
      </c>
      <c r="F114" s="4">
        <v>10000000</v>
      </c>
      <c r="G114" s="4">
        <v>9515.14</v>
      </c>
      <c r="H114" s="4">
        <v>0.32</v>
      </c>
    </row>
    <row r="115" spans="2:8">
      <c r="B115" s="1" t="s">
        <v>2726</v>
      </c>
      <c r="C115" s="9">
        <v>7.08</v>
      </c>
      <c r="D115" s="1" t="s">
        <v>1956</v>
      </c>
      <c r="E115" s="1" t="s">
        <v>567</v>
      </c>
      <c r="F115" s="4">
        <v>2000</v>
      </c>
      <c r="G115" s="4">
        <v>9448.7199999999993</v>
      </c>
      <c r="H115" s="4">
        <v>0.31</v>
      </c>
    </row>
    <row r="116" spans="2:8">
      <c r="B116" s="1" t="s">
        <v>2727</v>
      </c>
      <c r="C116" s="9">
        <v>8.39</v>
      </c>
      <c r="D116" s="1" t="s">
        <v>1956</v>
      </c>
      <c r="E116" s="1" t="s">
        <v>568</v>
      </c>
      <c r="F116" s="4">
        <v>1500</v>
      </c>
      <c r="G116" s="4">
        <v>7137.53</v>
      </c>
      <c r="H116" s="4">
        <v>0.24</v>
      </c>
    </row>
    <row r="117" spans="2:8">
      <c r="B117" s="1" t="s">
        <v>569</v>
      </c>
      <c r="C117" s="9">
        <v>6.68</v>
      </c>
      <c r="D117" s="1" t="s">
        <v>1956</v>
      </c>
      <c r="E117" s="1" t="s">
        <v>570</v>
      </c>
      <c r="F117" s="4">
        <v>1400</v>
      </c>
      <c r="G117" s="4">
        <v>6691.4</v>
      </c>
      <c r="H117" s="4">
        <v>0.22</v>
      </c>
    </row>
    <row r="118" spans="2:8">
      <c r="B118" s="1" t="s">
        <v>2728</v>
      </c>
      <c r="C118" s="9">
        <v>6.7</v>
      </c>
      <c r="D118" s="1" t="s">
        <v>1956</v>
      </c>
      <c r="E118" s="1" t="s">
        <v>571</v>
      </c>
      <c r="F118" s="4">
        <v>1000</v>
      </c>
      <c r="G118" s="4">
        <v>4855.6099999999997</v>
      </c>
      <c r="H118" s="4">
        <v>0.16</v>
      </c>
    </row>
    <row r="119" spans="2:8">
      <c r="B119" s="1" t="s">
        <v>572</v>
      </c>
      <c r="C119" s="9">
        <v>6.7</v>
      </c>
      <c r="D119" s="1" t="s">
        <v>1987</v>
      </c>
      <c r="E119" s="1" t="s">
        <v>573</v>
      </c>
      <c r="F119" s="4">
        <v>1000</v>
      </c>
      <c r="G119" s="4">
        <v>4772.3999999999996</v>
      </c>
      <c r="H119" s="4">
        <v>0.16</v>
      </c>
    </row>
    <row r="120" spans="2:8">
      <c r="B120" s="1" t="s">
        <v>128</v>
      </c>
      <c r="C120" s="9">
        <v>8.91</v>
      </c>
      <c r="D120" s="1" t="s">
        <v>1956</v>
      </c>
      <c r="E120" s="1" t="s">
        <v>129</v>
      </c>
      <c r="F120" s="4">
        <v>1000</v>
      </c>
      <c r="G120" s="4">
        <v>4710.3999999999996</v>
      </c>
      <c r="H120" s="4">
        <v>0.16</v>
      </c>
    </row>
    <row r="121" spans="2:8">
      <c r="B121" s="1" t="s">
        <v>574</v>
      </c>
      <c r="C121" s="9">
        <v>6.67</v>
      </c>
      <c r="D121" s="1" t="s">
        <v>1956</v>
      </c>
      <c r="E121" s="1" t="s">
        <v>575</v>
      </c>
      <c r="F121" s="4">
        <v>300</v>
      </c>
      <c r="G121" s="4">
        <v>1432.26</v>
      </c>
      <c r="H121" s="4">
        <v>0.05</v>
      </c>
    </row>
    <row r="122" spans="2:8" ht="13">
      <c r="B122" s="2" t="s">
        <v>2032</v>
      </c>
      <c r="C122" s="12"/>
      <c r="D122" s="2"/>
      <c r="E122" s="2"/>
      <c r="F122" s="14"/>
      <c r="G122" s="14">
        <f>SUM(G29:G121)</f>
        <v>3010765.2499999986</v>
      </c>
      <c r="H122" s="14">
        <f>SUM(H29:H121)</f>
        <v>100.22999999999999</v>
      </c>
    </row>
    <row r="123" spans="2:8" ht="13">
      <c r="B123" s="2" t="s">
        <v>2033</v>
      </c>
    </row>
    <row r="124" spans="2:8">
      <c r="B124" s="1" t="s">
        <v>2034</v>
      </c>
      <c r="C124" s="9" t="s">
        <v>1841</v>
      </c>
      <c r="E124" s="1" t="s">
        <v>2035</v>
      </c>
      <c r="F124" s="4">
        <v>61969.235000000001</v>
      </c>
      <c r="G124" s="4">
        <v>6889.82</v>
      </c>
      <c r="H124" s="4">
        <v>0.23</v>
      </c>
    </row>
    <row r="125" spans="2:8" ht="13">
      <c r="B125" s="2" t="s">
        <v>2036</v>
      </c>
      <c r="C125" s="12"/>
      <c r="D125" s="2"/>
      <c r="E125" s="2"/>
      <c r="F125" s="14"/>
      <c r="G125" s="14">
        <f>SUM(G123:G124)</f>
        <v>6889.82</v>
      </c>
      <c r="H125" s="14">
        <f>SUM(H123:H124)</f>
        <v>0.23</v>
      </c>
    </row>
    <row r="126" spans="2:8" ht="13">
      <c r="B126" s="2" t="s">
        <v>2037</v>
      </c>
      <c r="C126" s="12"/>
      <c r="D126" s="2"/>
      <c r="E126" s="2"/>
      <c r="F126" s="14"/>
      <c r="G126" s="14">
        <v>178.73</v>
      </c>
      <c r="H126" s="14">
        <v>0.01</v>
      </c>
    </row>
    <row r="127" spans="2:8" ht="13">
      <c r="B127" s="2" t="s">
        <v>1846</v>
      </c>
      <c r="C127" s="12"/>
      <c r="D127" s="2"/>
      <c r="E127" s="2"/>
      <c r="F127" s="14"/>
      <c r="G127" s="14">
        <v>3082686</v>
      </c>
      <c r="H127" s="14">
        <v>102.63</v>
      </c>
    </row>
    <row r="128" spans="2:8" ht="13">
      <c r="B128" s="2" t="s">
        <v>1852</v>
      </c>
      <c r="C128" s="12"/>
      <c r="D128" s="2"/>
      <c r="E128" s="2"/>
      <c r="F128" s="14"/>
      <c r="G128" s="14">
        <v>-76171.700832790244</v>
      </c>
      <c r="H128" s="14">
        <v>-2.63</v>
      </c>
    </row>
    <row r="129" spans="2:8" ht="13">
      <c r="B129" s="2" t="s">
        <v>1853</v>
      </c>
      <c r="C129" s="12"/>
      <c r="D129" s="2"/>
      <c r="E129" s="2"/>
      <c r="F129" s="14"/>
      <c r="G129" s="14">
        <v>3006514.2991672098</v>
      </c>
      <c r="H129" s="14">
        <v>100</v>
      </c>
    </row>
    <row r="130" spans="2:8">
      <c r="B130" s="1" t="s">
        <v>1854</v>
      </c>
    </row>
    <row r="131" spans="2:8">
      <c r="B131" s="1" t="s">
        <v>1855</v>
      </c>
    </row>
    <row r="132" spans="2:8">
      <c r="B132" s="1" t="s">
        <v>1856</v>
      </c>
      <c r="C132" s="9" t="s">
        <v>1857</v>
      </c>
    </row>
    <row r="133" spans="2:8" ht="14.5">
      <c r="B133" s="96" t="s">
        <v>2488</v>
      </c>
    </row>
    <row r="134" spans="2:8" ht="26">
      <c r="B134" s="15" t="s">
        <v>1858</v>
      </c>
      <c r="C134" s="9" t="s">
        <v>1859</v>
      </c>
    </row>
    <row r="135" spans="2:8" ht="13">
      <c r="B135" s="2"/>
    </row>
    <row r="136" spans="2:8" ht="13">
      <c r="B136" s="2" t="s">
        <v>1860</v>
      </c>
      <c r="C136" s="9" t="s">
        <v>1859</v>
      </c>
    </row>
    <row r="137" spans="2:8" ht="13">
      <c r="B137" s="2" t="s">
        <v>1862</v>
      </c>
      <c r="C137" s="9" t="s">
        <v>1863</v>
      </c>
    </row>
    <row r="138" spans="2:8" ht="13">
      <c r="B138" s="2" t="s">
        <v>576</v>
      </c>
      <c r="C138" s="12"/>
    </row>
    <row r="139" spans="2:8" ht="13">
      <c r="B139" s="2" t="s">
        <v>577</v>
      </c>
      <c r="C139" s="12"/>
    </row>
    <row r="140" spans="2:8" ht="13">
      <c r="B140" s="2" t="s">
        <v>578</v>
      </c>
      <c r="C140" s="12"/>
    </row>
    <row r="141" spans="2:8" ht="13">
      <c r="B141" s="2" t="s">
        <v>579</v>
      </c>
      <c r="C141" s="12"/>
    </row>
    <row r="142" spans="2:8" ht="13">
      <c r="B142" s="2" t="s">
        <v>580</v>
      </c>
      <c r="C142" s="12"/>
    </row>
    <row r="143" spans="2:8" ht="13">
      <c r="B143" s="2" t="s">
        <v>581</v>
      </c>
      <c r="C143" s="12"/>
    </row>
    <row r="144" spans="2:8" ht="13">
      <c r="B144" s="2" t="s">
        <v>582</v>
      </c>
      <c r="C144" s="12"/>
    </row>
    <row r="145" spans="2:3" ht="13">
      <c r="B145" s="2" t="s">
        <v>583</v>
      </c>
      <c r="C145" s="12"/>
    </row>
    <row r="146" spans="2:3" ht="13">
      <c r="B146" s="2" t="s">
        <v>584</v>
      </c>
      <c r="C146" s="12"/>
    </row>
    <row r="147" spans="2:3">
      <c r="B147" s="1" t="s">
        <v>2490</v>
      </c>
    </row>
    <row r="149" spans="2:3" ht="14.5">
      <c r="B149" s="16"/>
      <c r="C149" s="17" t="s">
        <v>1874</v>
      </c>
    </row>
    <row r="150" spans="2:3" ht="14.5">
      <c r="B150" s="16" t="s">
        <v>1875</v>
      </c>
      <c r="C150" s="18" t="s">
        <v>1707</v>
      </c>
    </row>
    <row r="151" spans="2:3" ht="14.5">
      <c r="B151" s="16" t="s">
        <v>1876</v>
      </c>
      <c r="C151" s="17"/>
    </row>
    <row r="152" spans="2:3" ht="14.5">
      <c r="B152" s="16"/>
      <c r="C152" s="17"/>
    </row>
    <row r="153" spans="2:3" ht="14.5">
      <c r="B153" s="16" t="s">
        <v>1877</v>
      </c>
      <c r="C153" s="68">
        <v>6.8099999999999994E-2</v>
      </c>
    </row>
    <row r="154" spans="2:3" ht="14.5">
      <c r="B154" s="16"/>
      <c r="C154" s="75"/>
    </row>
    <row r="155" spans="2:3" ht="14.5">
      <c r="B155" s="16" t="s">
        <v>1878</v>
      </c>
      <c r="C155" s="75" t="s">
        <v>2729</v>
      </c>
    </row>
    <row r="156" spans="2:3" ht="14.5">
      <c r="B156" s="16" t="s">
        <v>1879</v>
      </c>
      <c r="C156" s="75" t="s">
        <v>2730</v>
      </c>
    </row>
    <row r="157" spans="2:3" ht="14.5">
      <c r="B157" s="16"/>
      <c r="C157" s="17"/>
    </row>
    <row r="158" spans="2:3" ht="14.5">
      <c r="B158" s="16" t="s">
        <v>1880</v>
      </c>
      <c r="C158" s="17" t="s">
        <v>1857</v>
      </c>
    </row>
    <row r="159" spans="2:3" ht="14.5">
      <c r="B159" s="209" t="s">
        <v>1881</v>
      </c>
      <c r="C159" s="209"/>
    </row>
    <row r="161" spans="2:7" ht="14.5">
      <c r="B161" s="16" t="s">
        <v>1882</v>
      </c>
      <c r="C161" s="17"/>
      <c r="D161" s="16"/>
    </row>
    <row r="162" spans="2:7" ht="29">
      <c r="B162" s="19" t="s">
        <v>1883</v>
      </c>
      <c r="C162" s="18" t="s">
        <v>1884</v>
      </c>
      <c r="D162" s="19" t="s">
        <v>1885</v>
      </c>
    </row>
    <row r="163" spans="2:7" ht="14.5">
      <c r="B163" s="19" t="s">
        <v>919</v>
      </c>
      <c r="C163" s="18">
        <v>1418.7775371129999</v>
      </c>
      <c r="D163" s="97">
        <v>0.10409626692704382</v>
      </c>
    </row>
    <row r="164" spans="2:7" ht="14.5">
      <c r="B164" s="19" t="s">
        <v>2731</v>
      </c>
      <c r="C164" s="18">
        <v>2.9998498530000002</v>
      </c>
      <c r="D164" s="97">
        <v>3.2273855668752119E-3</v>
      </c>
    </row>
    <row r="165" spans="2:7" ht="14.5">
      <c r="B165" s="16" t="s">
        <v>1678</v>
      </c>
      <c r="C165" s="17">
        <v>6.6518965510000001</v>
      </c>
      <c r="D165" s="76">
        <v>2.5414444246564631E-2</v>
      </c>
    </row>
    <row r="166" spans="2:7" ht="14.5">
      <c r="B166" s="28"/>
      <c r="C166" s="38"/>
      <c r="D166" s="98"/>
    </row>
    <row r="167" spans="2:7" ht="14.5">
      <c r="B167" s="219" t="s">
        <v>2732</v>
      </c>
      <c r="C167" s="219"/>
      <c r="D167" s="219"/>
      <c r="E167" s="219"/>
    </row>
    <row r="169" spans="2:7" ht="13">
      <c r="B169" s="20" t="s">
        <v>1886</v>
      </c>
      <c r="C169" s="21">
        <v>45777</v>
      </c>
      <c r="D169" s="22"/>
      <c r="E169" s="22"/>
      <c r="F169" s="23"/>
    </row>
    <row r="170" spans="2:7" ht="13">
      <c r="B170" s="20" t="s">
        <v>1887</v>
      </c>
      <c r="C170" s="24" t="s">
        <v>1888</v>
      </c>
      <c r="D170" s="20" t="s">
        <v>1889</v>
      </c>
      <c r="E170" s="20" t="s">
        <v>1890</v>
      </c>
      <c r="F170" s="25" t="s">
        <v>1891</v>
      </c>
      <c r="G170" s="14"/>
    </row>
    <row r="171" spans="2:7">
      <c r="B171" s="22" t="s">
        <v>1859</v>
      </c>
      <c r="C171" s="26" t="s">
        <v>1859</v>
      </c>
      <c r="D171" s="22" t="s">
        <v>1859</v>
      </c>
      <c r="E171" s="22" t="s">
        <v>1859</v>
      </c>
      <c r="F171" s="27" t="s">
        <v>1859</v>
      </c>
    </row>
    <row r="174" spans="2:7" ht="13">
      <c r="B174" s="2" t="s">
        <v>1892</v>
      </c>
    </row>
    <row r="175" spans="2:7" ht="13">
      <c r="B175" s="2"/>
    </row>
    <row r="176" spans="2:7" ht="13">
      <c r="B176" s="2" t="s">
        <v>1893</v>
      </c>
    </row>
    <row r="177" spans="2:7" ht="13">
      <c r="B177" s="20" t="s">
        <v>1894</v>
      </c>
      <c r="C177" s="24" t="s">
        <v>1895</v>
      </c>
      <c r="D177" s="2"/>
    </row>
    <row r="178" spans="2:7">
      <c r="B178" s="22" t="s">
        <v>1859</v>
      </c>
      <c r="C178" s="26" t="s">
        <v>1859</v>
      </c>
    </row>
    <row r="180" spans="2:7" ht="13">
      <c r="B180" s="20" t="s">
        <v>1896</v>
      </c>
      <c r="C180" s="24" t="s">
        <v>1895</v>
      </c>
    </row>
    <row r="181" spans="2:7">
      <c r="B181" s="22" t="s">
        <v>1859</v>
      </c>
      <c r="C181" s="26" t="s">
        <v>1859</v>
      </c>
    </row>
    <row r="183" spans="2:7" ht="13">
      <c r="B183" s="20" t="s">
        <v>1897</v>
      </c>
      <c r="C183" s="24" t="s">
        <v>1898</v>
      </c>
    </row>
    <row r="184" spans="2:7">
      <c r="B184" s="22" t="s">
        <v>1859</v>
      </c>
      <c r="C184" s="26" t="s">
        <v>1859</v>
      </c>
    </row>
    <row r="186" spans="2:7" ht="13">
      <c r="B186" s="20" t="s">
        <v>1899</v>
      </c>
      <c r="C186" s="24" t="s">
        <v>1898</v>
      </c>
    </row>
    <row r="187" spans="2:7">
      <c r="B187" s="22" t="s">
        <v>1859</v>
      </c>
      <c r="C187" s="26" t="s">
        <v>1859</v>
      </c>
    </row>
    <row r="189" spans="2:7" ht="13">
      <c r="B189" s="20" t="s">
        <v>1900</v>
      </c>
      <c r="C189" s="24" t="s">
        <v>1859</v>
      </c>
    </row>
    <row r="191" spans="2:7" ht="13">
      <c r="B191" s="20" t="s">
        <v>1901</v>
      </c>
      <c r="C191" s="21">
        <v>45777</v>
      </c>
      <c r="D191" s="22"/>
      <c r="E191" s="22"/>
      <c r="F191" s="23"/>
    </row>
    <row r="192" spans="2:7" ht="13">
      <c r="B192" s="20" t="s">
        <v>1887</v>
      </c>
      <c r="C192" s="24" t="s">
        <v>1888</v>
      </c>
      <c r="D192" s="20" t="s">
        <v>1889</v>
      </c>
      <c r="E192" s="20" t="s">
        <v>1890</v>
      </c>
      <c r="F192" s="25" t="s">
        <v>1891</v>
      </c>
      <c r="G192" s="14"/>
    </row>
    <row r="193" spans="2:6">
      <c r="B193" s="22" t="s">
        <v>1859</v>
      </c>
      <c r="C193" s="26" t="s">
        <v>1859</v>
      </c>
      <c r="D193" s="22" t="s">
        <v>1859</v>
      </c>
      <c r="E193" s="22" t="s">
        <v>1859</v>
      </c>
      <c r="F193" s="27" t="s">
        <v>1859</v>
      </c>
    </row>
    <row r="194" spans="2:6" ht="13">
      <c r="B194" s="2" t="s">
        <v>1892</v>
      </c>
    </row>
    <row r="195" spans="2:6" ht="13">
      <c r="B195" s="2"/>
    </row>
    <row r="196" spans="2:6" ht="13">
      <c r="B196" s="2" t="s">
        <v>1893</v>
      </c>
    </row>
    <row r="197" spans="2:6" ht="13">
      <c r="B197" s="20" t="s">
        <v>1894</v>
      </c>
      <c r="C197" s="24" t="s">
        <v>1895</v>
      </c>
      <c r="D197" s="2"/>
    </row>
    <row r="198" spans="2:6">
      <c r="B198" s="22" t="s">
        <v>1859</v>
      </c>
      <c r="C198" s="26" t="s">
        <v>1859</v>
      </c>
    </row>
    <row r="200" spans="2:6" ht="13">
      <c r="B200" s="20" t="s">
        <v>1896</v>
      </c>
      <c r="C200" s="24" t="s">
        <v>1895</v>
      </c>
    </row>
    <row r="201" spans="2:6">
      <c r="B201" s="22" t="s">
        <v>1859</v>
      </c>
      <c r="C201" s="26" t="s">
        <v>1859</v>
      </c>
    </row>
    <row r="203" spans="2:6" ht="13">
      <c r="B203" s="20" t="s">
        <v>1897</v>
      </c>
      <c r="C203" s="24" t="s">
        <v>1898</v>
      </c>
    </row>
    <row r="204" spans="2:6">
      <c r="B204" s="22" t="s">
        <v>1859</v>
      </c>
      <c r="C204" s="26" t="s">
        <v>1859</v>
      </c>
    </row>
    <row r="206" spans="2:6" ht="13">
      <c r="B206" s="20" t="s">
        <v>1899</v>
      </c>
      <c r="C206" s="24" t="s">
        <v>1898</v>
      </c>
    </row>
    <row r="207" spans="2:6">
      <c r="B207" s="22" t="s">
        <v>1859</v>
      </c>
      <c r="C207" s="26" t="s">
        <v>1859</v>
      </c>
    </row>
    <row r="209" spans="2:80" ht="13">
      <c r="B209" s="20" t="s">
        <v>1900</v>
      </c>
      <c r="C209" s="24" t="s">
        <v>1859</v>
      </c>
    </row>
    <row r="212" spans="2:80" ht="13">
      <c r="B212" s="2" t="s">
        <v>1902</v>
      </c>
    </row>
    <row r="214" spans="2:80" ht="13">
      <c r="B214" s="20" t="s">
        <v>1887</v>
      </c>
      <c r="C214" s="24" t="s">
        <v>1903</v>
      </c>
      <c r="D214" s="20" t="s">
        <v>1904</v>
      </c>
      <c r="E214" s="20" t="s">
        <v>1905</v>
      </c>
      <c r="F214" s="14"/>
    </row>
    <row r="215" spans="2:80">
      <c r="B215" s="22" t="s">
        <v>1859</v>
      </c>
      <c r="C215" s="26" t="s">
        <v>1859</v>
      </c>
      <c r="D215" s="22" t="s">
        <v>1859</v>
      </c>
      <c r="E215" s="22" t="s">
        <v>1859</v>
      </c>
    </row>
    <row r="218" spans="2:80" ht="13">
      <c r="B218" s="2" t="s">
        <v>1906</v>
      </c>
      <c r="C218" s="12" t="s">
        <v>1859</v>
      </c>
      <c r="D218" s="2"/>
      <c r="E218" s="2"/>
      <c r="F218" s="14"/>
      <c r="G218" s="14"/>
      <c r="H218" s="14"/>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row>
    <row r="220" spans="2:80" ht="13">
      <c r="B220" s="2" t="s">
        <v>1907</v>
      </c>
    </row>
    <row r="222" spans="2:80" ht="13">
      <c r="B222" s="20" t="s">
        <v>1908</v>
      </c>
      <c r="C222" s="24" t="s">
        <v>1895</v>
      </c>
      <c r="D222" s="2"/>
    </row>
    <row r="223" spans="2:80">
      <c r="B223" s="22" t="s">
        <v>1859</v>
      </c>
      <c r="C223" s="26" t="s">
        <v>1859</v>
      </c>
    </row>
    <row r="226" spans="2:80" ht="13">
      <c r="B226" s="20" t="s">
        <v>1909</v>
      </c>
      <c r="C226" s="24" t="s">
        <v>1910</v>
      </c>
      <c r="D226" s="2"/>
    </row>
    <row r="227" spans="2:80">
      <c r="B227" s="22" t="s">
        <v>1859</v>
      </c>
      <c r="C227" s="26" t="s">
        <v>1859</v>
      </c>
    </row>
    <row r="230" spans="2:80" ht="13">
      <c r="B230" s="2" t="s">
        <v>1911</v>
      </c>
    </row>
    <row r="233" spans="2:80" ht="13">
      <c r="B233" s="2" t="s">
        <v>1912</v>
      </c>
    </row>
    <row r="235" spans="2:80" ht="13">
      <c r="B235" s="20" t="s">
        <v>1887</v>
      </c>
      <c r="C235" s="24" t="s">
        <v>1913</v>
      </c>
      <c r="D235" s="20" t="s">
        <v>1903</v>
      </c>
      <c r="E235" s="20" t="s">
        <v>1904</v>
      </c>
      <c r="F235" s="25" t="s">
        <v>1905</v>
      </c>
      <c r="G235" s="14"/>
    </row>
    <row r="236" spans="2:80">
      <c r="B236" s="22" t="s">
        <v>1859</v>
      </c>
      <c r="C236" s="26" t="s">
        <v>1859</v>
      </c>
      <c r="D236" s="22" t="s">
        <v>1859</v>
      </c>
      <c r="E236" s="22" t="s">
        <v>1859</v>
      </c>
      <c r="F236" s="27" t="s">
        <v>1859</v>
      </c>
    </row>
    <row r="239" spans="2:80" ht="13">
      <c r="B239" s="2" t="s">
        <v>1906</v>
      </c>
      <c r="C239" s="12" t="s">
        <v>1859</v>
      </c>
      <c r="D239" s="2"/>
      <c r="E239" s="2"/>
      <c r="F239" s="14"/>
      <c r="G239" s="14"/>
      <c r="H239" s="14"/>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row>
    <row r="241" spans="2:7" ht="13">
      <c r="B241" s="2" t="s">
        <v>1907</v>
      </c>
    </row>
    <row r="243" spans="2:7" ht="13">
      <c r="B243" s="20" t="s">
        <v>1908</v>
      </c>
      <c r="C243" s="24" t="s">
        <v>1895</v>
      </c>
      <c r="D243" s="2"/>
    </row>
    <row r="244" spans="2:7">
      <c r="B244" s="22" t="s">
        <v>1859</v>
      </c>
      <c r="C244" s="26" t="s">
        <v>1859</v>
      </c>
    </row>
    <row r="247" spans="2:7" ht="13">
      <c r="B247" s="20" t="s">
        <v>1909</v>
      </c>
      <c r="C247" s="24" t="s">
        <v>1910</v>
      </c>
      <c r="D247" s="2"/>
    </row>
    <row r="248" spans="2:7">
      <c r="B248" s="22" t="s">
        <v>1859</v>
      </c>
      <c r="C248" s="26" t="s">
        <v>1859</v>
      </c>
    </row>
    <row r="251" spans="2:7" ht="13">
      <c r="B251" s="2" t="s">
        <v>1911</v>
      </c>
    </row>
    <row r="254" spans="2:7" ht="13">
      <c r="B254" s="2" t="s">
        <v>1914</v>
      </c>
    </row>
    <row r="255" spans="2:7" ht="13">
      <c r="B255" s="20" t="s">
        <v>1887</v>
      </c>
      <c r="C255" s="24" t="s">
        <v>1915</v>
      </c>
      <c r="D255" s="20" t="s">
        <v>1916</v>
      </c>
      <c r="E255" s="20" t="s">
        <v>1917</v>
      </c>
      <c r="F255" s="25" t="s">
        <v>1918</v>
      </c>
      <c r="G255" s="14"/>
    </row>
    <row r="256" spans="2:7">
      <c r="B256" s="22" t="s">
        <v>1859</v>
      </c>
      <c r="C256" s="26" t="s">
        <v>1859</v>
      </c>
      <c r="D256" s="22" t="s">
        <v>1859</v>
      </c>
      <c r="E256" s="22" t="s">
        <v>1859</v>
      </c>
      <c r="F256" s="27" t="s">
        <v>1859</v>
      </c>
    </row>
    <row r="257" spans="2:2">
      <c r="B257" s="1" t="s">
        <v>1919</v>
      </c>
    </row>
  </sheetData>
  <mergeCells count="10">
    <mergeCell ref="B159:C159"/>
    <mergeCell ref="B167:E167"/>
    <mergeCell ref="B1:E1"/>
    <mergeCell ref="C3:C8"/>
    <mergeCell ref="D3:D8"/>
    <mergeCell ref="B11:E11"/>
    <mergeCell ref="B12:E12"/>
    <mergeCell ref="C13:C14"/>
    <mergeCell ref="D13:D14"/>
    <mergeCell ref="E13:E14"/>
  </mergeCells>
  <hyperlinks>
    <hyperlink ref="A1" location="Index!A1" display="Index" xr:uid="{55CB5BB6-6B6A-4DAC-9703-A265C2701992}"/>
  </hyperlinks>
  <pageMargins left="0.75" right="0.75" top="1" bottom="1" header="0.5" footer="0.5"/>
  <headerFooter alignWithMargins="0"/>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4BF4F-AB02-47E0-8E8C-D0F952FEDAE2}">
  <dimension ref="A1:CB157"/>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16384" width="9.1796875" style="1"/>
  </cols>
  <sheetData>
    <row r="1" spans="1:5" ht="13">
      <c r="A1" s="3" t="s">
        <v>1693</v>
      </c>
      <c r="B1" s="206" t="s">
        <v>1709</v>
      </c>
      <c r="C1" s="206"/>
      <c r="D1" s="206"/>
      <c r="E1" s="206"/>
    </row>
    <row r="3" spans="1:5" ht="14.5">
      <c r="B3" s="37" t="s">
        <v>1709</v>
      </c>
      <c r="C3" s="220"/>
      <c r="D3" s="213"/>
      <c r="E3" s="28"/>
    </row>
    <row r="4" spans="1:5" ht="29">
      <c r="B4" s="7" t="s">
        <v>447</v>
      </c>
      <c r="C4" s="220"/>
      <c r="D4" s="213"/>
      <c r="E4" s="63"/>
    </row>
    <row r="5" spans="1:5" ht="14.5">
      <c r="B5" s="7" t="s">
        <v>1829</v>
      </c>
      <c r="C5" s="220"/>
      <c r="D5" s="213"/>
      <c r="E5" s="28"/>
    </row>
    <row r="6" spans="1:5" ht="14.5">
      <c r="B6" s="7" t="s">
        <v>373</v>
      </c>
      <c r="C6" s="220"/>
      <c r="D6" s="213"/>
      <c r="E6" s="28"/>
    </row>
    <row r="7" spans="1:5" ht="14.5">
      <c r="B7" s="62" t="s">
        <v>448</v>
      </c>
      <c r="C7" s="220"/>
      <c r="D7" s="213"/>
      <c r="E7" s="63"/>
    </row>
    <row r="8" spans="1:5" ht="14.5">
      <c r="B8" s="59" t="s">
        <v>1832</v>
      </c>
      <c r="C8" s="60" t="s">
        <v>1833</v>
      </c>
      <c r="D8" s="61" t="s">
        <v>1834</v>
      </c>
      <c r="E8" s="28"/>
    </row>
    <row r="9" spans="1:5" ht="14.5">
      <c r="B9" s="28"/>
      <c r="C9" s="38"/>
      <c r="D9" s="28"/>
      <c r="E9" s="28"/>
    </row>
    <row r="10" spans="1:5" ht="14.5">
      <c r="B10" s="223"/>
      <c r="C10" s="223"/>
      <c r="D10" s="223"/>
      <c r="E10" s="223"/>
    </row>
    <row r="11" spans="1:5" ht="14.5">
      <c r="B11" s="221" t="s">
        <v>1935</v>
      </c>
      <c r="C11" s="221"/>
      <c r="D11" s="221"/>
      <c r="E11" s="221"/>
    </row>
    <row r="12" spans="1:5" ht="14.5">
      <c r="B12" s="32" t="s">
        <v>1936</v>
      </c>
      <c r="C12" s="222" t="s">
        <v>1937</v>
      </c>
      <c r="D12" s="221" t="s">
        <v>1938</v>
      </c>
      <c r="E12" s="221" t="s">
        <v>1939</v>
      </c>
    </row>
    <row r="13" spans="1:5" ht="14.5">
      <c r="B13" s="32" t="s">
        <v>1940</v>
      </c>
      <c r="C13" s="222"/>
      <c r="D13" s="221"/>
      <c r="E13" s="221"/>
    </row>
    <row r="14" spans="1:5" ht="14.5">
      <c r="B14" s="5" t="s">
        <v>1941</v>
      </c>
      <c r="C14" s="34"/>
      <c r="D14" s="36"/>
      <c r="E14" s="36"/>
    </row>
    <row r="15" spans="1:5" ht="14.5">
      <c r="B15" s="5" t="s">
        <v>1943</v>
      </c>
      <c r="C15" s="34"/>
      <c r="D15" s="36"/>
      <c r="E15" s="36"/>
    </row>
    <row r="16" spans="1:5" ht="14.5">
      <c r="B16" s="5" t="s">
        <v>1944</v>
      </c>
      <c r="C16" s="34" t="s">
        <v>375</v>
      </c>
      <c r="D16" s="36"/>
      <c r="E16" s="36"/>
    </row>
    <row r="17" spans="2:8" ht="14.5">
      <c r="B17" s="37" t="s">
        <v>1945</v>
      </c>
      <c r="C17" s="33"/>
      <c r="D17" s="32"/>
      <c r="E17" s="32"/>
    </row>
    <row r="18" spans="2:8" ht="14.5">
      <c r="B18" s="28"/>
      <c r="C18" s="38"/>
      <c r="D18" s="28"/>
      <c r="E18" s="28"/>
    </row>
    <row r="20" spans="2:8">
      <c r="B20" s="1" t="s">
        <v>1847</v>
      </c>
    </row>
    <row r="22" spans="2:8" ht="13">
      <c r="B22" s="10" t="s">
        <v>1835</v>
      </c>
      <c r="C22" s="11" t="s">
        <v>1836</v>
      </c>
      <c r="D22" s="10" t="s">
        <v>1946</v>
      </c>
      <c r="E22" s="10" t="s">
        <v>1838</v>
      </c>
      <c r="F22" s="13" t="s">
        <v>1848</v>
      </c>
      <c r="G22" s="13" t="s">
        <v>1849</v>
      </c>
      <c r="H22" s="13" t="s">
        <v>1850</v>
      </c>
    </row>
    <row r="23" spans="2:8" ht="13">
      <c r="B23" s="2" t="s">
        <v>1947</v>
      </c>
    </row>
    <row r="24" spans="2:8" ht="13">
      <c r="B24" s="2" t="s">
        <v>1840</v>
      </c>
    </row>
    <row r="25" spans="2:8" ht="13">
      <c r="B25" s="2" t="s">
        <v>1948</v>
      </c>
    </row>
    <row r="26" spans="2:8">
      <c r="B26" s="1" t="s">
        <v>449</v>
      </c>
      <c r="C26" s="9">
        <v>6.03</v>
      </c>
      <c r="D26" s="1" t="s">
        <v>1950</v>
      </c>
      <c r="E26" s="1" t="s">
        <v>450</v>
      </c>
      <c r="F26" s="4">
        <v>5000000</v>
      </c>
      <c r="G26" s="4">
        <v>5155.67</v>
      </c>
      <c r="H26" s="4">
        <v>55.68</v>
      </c>
    </row>
    <row r="27" spans="2:8">
      <c r="B27" s="1" t="s">
        <v>1684</v>
      </c>
      <c r="C27" s="9">
        <v>6.01</v>
      </c>
      <c r="D27" s="1" t="s">
        <v>1950</v>
      </c>
      <c r="E27" s="1" t="s">
        <v>1685</v>
      </c>
      <c r="F27" s="4">
        <v>3500000</v>
      </c>
      <c r="G27" s="4">
        <v>3485.97</v>
      </c>
      <c r="H27" s="4">
        <v>37.65</v>
      </c>
    </row>
    <row r="28" spans="2:8">
      <c r="B28" s="1" t="s">
        <v>861</v>
      </c>
      <c r="C28" s="9">
        <v>5.98</v>
      </c>
      <c r="D28" s="1" t="s">
        <v>1950</v>
      </c>
      <c r="E28" s="1" t="s">
        <v>862</v>
      </c>
      <c r="F28" s="4">
        <v>300000</v>
      </c>
      <c r="G28" s="4">
        <v>303.74</v>
      </c>
      <c r="H28" s="4">
        <v>3.28</v>
      </c>
    </row>
    <row r="29" spans="2:8" ht="13">
      <c r="B29" s="2" t="s">
        <v>1953</v>
      </c>
      <c r="C29" s="12"/>
      <c r="D29" s="2"/>
      <c r="E29" s="2"/>
      <c r="F29" s="14"/>
      <c r="G29" s="14">
        <f>SUM(G22:G28)</f>
        <v>8945.3799999999992</v>
      </c>
      <c r="H29" s="14">
        <f>SUM(H22:H28)</f>
        <v>96.61</v>
      </c>
    </row>
    <row r="30" spans="2:8" ht="13">
      <c r="B30" s="2" t="s">
        <v>2328</v>
      </c>
      <c r="C30" s="12"/>
      <c r="D30" s="2"/>
      <c r="E30" s="2"/>
      <c r="F30" s="14"/>
      <c r="G30" s="14">
        <v>36.83</v>
      </c>
      <c r="H30" s="14">
        <v>0.4</v>
      </c>
    </row>
    <row r="31" spans="2:8" ht="13">
      <c r="B31" s="2" t="s">
        <v>1846</v>
      </c>
      <c r="C31" s="12"/>
      <c r="D31" s="2"/>
      <c r="E31" s="2"/>
      <c r="F31" s="14"/>
      <c r="G31" s="14">
        <v>8982.2099999999991</v>
      </c>
      <c r="H31" s="14">
        <v>97.01</v>
      </c>
    </row>
    <row r="32" spans="2:8" ht="13">
      <c r="B32" s="2" t="s">
        <v>2051</v>
      </c>
      <c r="C32" s="12"/>
      <c r="D32" s="2"/>
      <c r="E32" s="2"/>
      <c r="F32" s="14"/>
      <c r="G32" s="14">
        <v>277.38329989000152</v>
      </c>
      <c r="H32" s="14">
        <v>2.9899999999999949</v>
      </c>
    </row>
    <row r="33" spans="2:8" ht="13">
      <c r="B33" s="2" t="s">
        <v>1853</v>
      </c>
      <c r="C33" s="12"/>
      <c r="D33" s="2"/>
      <c r="E33" s="2"/>
      <c r="F33" s="14"/>
      <c r="G33" s="14">
        <v>9259.5932998900007</v>
      </c>
      <c r="H33" s="14">
        <v>100</v>
      </c>
    </row>
    <row r="34" spans="2:8">
      <c r="B34" s="1" t="s">
        <v>1854</v>
      </c>
    </row>
    <row r="35" spans="2:8">
      <c r="B35" s="1" t="s">
        <v>1855</v>
      </c>
    </row>
    <row r="36" spans="2:8">
      <c r="B36" s="1" t="s">
        <v>1856</v>
      </c>
      <c r="C36" s="9" t="s">
        <v>1857</v>
      </c>
    </row>
    <row r="37" spans="2:8" ht="13">
      <c r="B37" s="2"/>
    </row>
    <row r="38" spans="2:8" ht="26">
      <c r="B38" s="15" t="s">
        <v>1858</v>
      </c>
      <c r="C38" s="9" t="s">
        <v>1859</v>
      </c>
    </row>
    <row r="39" spans="2:8" ht="13">
      <c r="B39" s="2"/>
    </row>
    <row r="40" spans="2:8" ht="13">
      <c r="B40" s="2" t="s">
        <v>1860</v>
      </c>
      <c r="C40" s="9" t="s">
        <v>1859</v>
      </c>
    </row>
    <row r="41" spans="2:8" ht="13">
      <c r="B41" s="2" t="s">
        <v>1862</v>
      </c>
      <c r="C41" s="9" t="s">
        <v>1863</v>
      </c>
    </row>
    <row r="42" spans="2:8" ht="13">
      <c r="B42" s="2" t="s">
        <v>451</v>
      </c>
      <c r="C42" s="12"/>
    </row>
    <row r="43" spans="2:8" ht="13">
      <c r="B43" s="2" t="s">
        <v>452</v>
      </c>
      <c r="C43" s="12"/>
    </row>
    <row r="44" spans="2:8" ht="13">
      <c r="B44" s="2" t="s">
        <v>453</v>
      </c>
      <c r="C44" s="12"/>
    </row>
    <row r="45" spans="2:8" ht="13">
      <c r="B45" s="2" t="s">
        <v>454</v>
      </c>
      <c r="C45" s="12"/>
    </row>
    <row r="46" spans="2:8" ht="13">
      <c r="B46" s="2" t="s">
        <v>455</v>
      </c>
      <c r="C46" s="12"/>
    </row>
    <row r="47" spans="2:8" ht="13">
      <c r="B47" s="2" t="s">
        <v>456</v>
      </c>
      <c r="C47" s="12"/>
    </row>
    <row r="48" spans="2:8" ht="13">
      <c r="B48" s="2" t="s">
        <v>457</v>
      </c>
      <c r="C48" s="12"/>
    </row>
    <row r="49" spans="2:3" ht="13">
      <c r="B49" s="2" t="s">
        <v>458</v>
      </c>
      <c r="C49" s="12"/>
    </row>
    <row r="50" spans="2:3" ht="13">
      <c r="B50" s="2" t="s">
        <v>2687</v>
      </c>
      <c r="C50" s="12"/>
    </row>
    <row r="51" spans="2:3">
      <c r="B51" s="1" t="s">
        <v>1873</v>
      </c>
    </row>
    <row r="53" spans="2:3" ht="14.5">
      <c r="B53" s="16"/>
      <c r="C53" s="17" t="s">
        <v>1874</v>
      </c>
    </row>
    <row r="54" spans="2:3" ht="29">
      <c r="B54" s="16" t="s">
        <v>1875</v>
      </c>
      <c r="C54" s="18" t="s">
        <v>1709</v>
      </c>
    </row>
    <row r="55" spans="2:3" ht="14.5">
      <c r="B55" s="16" t="s">
        <v>1876</v>
      </c>
      <c r="C55" s="17"/>
    </row>
    <row r="56" spans="2:3" ht="14.5">
      <c r="B56" s="16"/>
      <c r="C56" s="17"/>
    </row>
    <row r="57" spans="2:3" ht="14.5">
      <c r="B57" s="16" t="s">
        <v>1877</v>
      </c>
      <c r="C57" s="68">
        <v>6.1100000000000002E-2</v>
      </c>
    </row>
    <row r="58" spans="2:3" ht="14.5">
      <c r="B58" s="16"/>
      <c r="C58" s="75"/>
    </row>
    <row r="59" spans="2:3" ht="14.5">
      <c r="B59" s="16" t="s">
        <v>1878</v>
      </c>
      <c r="C59" s="75" t="s">
        <v>2688</v>
      </c>
    </row>
    <row r="60" spans="2:3" ht="14.5">
      <c r="B60" s="16" t="s">
        <v>1879</v>
      </c>
      <c r="C60" s="75" t="s">
        <v>2689</v>
      </c>
    </row>
    <row r="61" spans="2:3" ht="14.5">
      <c r="B61" s="16"/>
      <c r="C61" s="17"/>
    </row>
    <row r="62" spans="2:3" ht="14.5">
      <c r="B62" s="16" t="s">
        <v>1880</v>
      </c>
      <c r="C62" s="17" t="s">
        <v>1857</v>
      </c>
    </row>
    <row r="63" spans="2:3" ht="14.5">
      <c r="B63" s="209" t="s">
        <v>1881</v>
      </c>
      <c r="C63" s="209"/>
    </row>
    <row r="65" spans="2:7" ht="14.5">
      <c r="B65" s="16" t="s">
        <v>1882</v>
      </c>
      <c r="C65" s="17"/>
      <c r="D65" s="16"/>
    </row>
    <row r="66" spans="2:7" ht="29">
      <c r="B66" s="19" t="s">
        <v>1883</v>
      </c>
      <c r="C66" s="18" t="s">
        <v>1884</v>
      </c>
      <c r="D66" s="19" t="s">
        <v>1885</v>
      </c>
    </row>
    <row r="67" spans="2:7" ht="14.5">
      <c r="B67" s="16" t="s">
        <v>832</v>
      </c>
      <c r="C67" s="17">
        <v>15</v>
      </c>
      <c r="D67" s="76">
        <v>1.477210835909808E-3</v>
      </c>
    </row>
    <row r="69" spans="2:7" ht="13">
      <c r="B69" s="20" t="s">
        <v>1886</v>
      </c>
      <c r="C69" s="21">
        <v>45777</v>
      </c>
      <c r="D69" s="22"/>
      <c r="E69" s="22"/>
      <c r="F69" s="23"/>
    </row>
    <row r="70" spans="2:7" ht="13">
      <c r="B70" s="20" t="s">
        <v>1887</v>
      </c>
      <c r="C70" s="24" t="s">
        <v>1888</v>
      </c>
      <c r="D70" s="20" t="s">
        <v>1889</v>
      </c>
      <c r="E70" s="20" t="s">
        <v>1890</v>
      </c>
      <c r="F70" s="25" t="s">
        <v>1891</v>
      </c>
      <c r="G70" s="14"/>
    </row>
    <row r="71" spans="2:7">
      <c r="B71" s="22" t="s">
        <v>1859</v>
      </c>
      <c r="C71" s="26" t="s">
        <v>1859</v>
      </c>
      <c r="D71" s="22" t="s">
        <v>1859</v>
      </c>
      <c r="E71" s="22" t="s">
        <v>1859</v>
      </c>
      <c r="F71" s="27" t="s">
        <v>1859</v>
      </c>
    </row>
    <row r="74" spans="2:7" ht="13">
      <c r="B74" s="2" t="s">
        <v>1892</v>
      </c>
    </row>
    <row r="75" spans="2:7" ht="13">
      <c r="B75" s="2"/>
    </row>
    <row r="76" spans="2:7" ht="13">
      <c r="B76" s="2" t="s">
        <v>1893</v>
      </c>
    </row>
    <row r="77" spans="2:7" ht="13">
      <c r="B77" s="20" t="s">
        <v>1894</v>
      </c>
      <c r="C77" s="24" t="s">
        <v>1895</v>
      </c>
      <c r="D77" s="2"/>
    </row>
    <row r="78" spans="2:7">
      <c r="B78" s="22" t="s">
        <v>1859</v>
      </c>
      <c r="C78" s="26" t="s">
        <v>1859</v>
      </c>
    </row>
    <row r="80" spans="2:7" ht="13">
      <c r="B80" s="20" t="s">
        <v>1896</v>
      </c>
      <c r="C80" s="24" t="s">
        <v>1895</v>
      </c>
    </row>
    <row r="81" spans="2:7">
      <c r="B81" s="22" t="s">
        <v>1859</v>
      </c>
      <c r="C81" s="26" t="s">
        <v>1859</v>
      </c>
    </row>
    <row r="83" spans="2:7" ht="13">
      <c r="B83" s="20" t="s">
        <v>1897</v>
      </c>
      <c r="C83" s="24" t="s">
        <v>1898</v>
      </c>
    </row>
    <row r="84" spans="2:7">
      <c r="B84" s="22" t="s">
        <v>1859</v>
      </c>
      <c r="C84" s="26" t="s">
        <v>1859</v>
      </c>
    </row>
    <row r="86" spans="2:7" ht="13">
      <c r="B86" s="20" t="s">
        <v>1899</v>
      </c>
      <c r="C86" s="24" t="s">
        <v>1898</v>
      </c>
    </row>
    <row r="87" spans="2:7">
      <c r="B87" s="22" t="s">
        <v>1859</v>
      </c>
      <c r="C87" s="26" t="s">
        <v>1859</v>
      </c>
    </row>
    <row r="89" spans="2:7" ht="13">
      <c r="B89" s="20" t="s">
        <v>1900</v>
      </c>
      <c r="C89" s="24" t="s">
        <v>1859</v>
      </c>
    </row>
    <row r="91" spans="2:7" ht="13">
      <c r="B91" s="20" t="s">
        <v>1901</v>
      </c>
      <c r="C91" s="21">
        <v>45777</v>
      </c>
      <c r="D91" s="22"/>
      <c r="E91" s="22"/>
      <c r="F91" s="23"/>
    </row>
    <row r="92" spans="2:7" ht="13">
      <c r="B92" s="20" t="s">
        <v>1887</v>
      </c>
      <c r="C92" s="24" t="s">
        <v>1888</v>
      </c>
      <c r="D92" s="20" t="s">
        <v>1889</v>
      </c>
      <c r="E92" s="20" t="s">
        <v>1890</v>
      </c>
      <c r="F92" s="25" t="s">
        <v>1891</v>
      </c>
      <c r="G92" s="14"/>
    </row>
    <row r="93" spans="2:7">
      <c r="B93" s="22" t="s">
        <v>1859</v>
      </c>
      <c r="C93" s="26" t="s">
        <v>1859</v>
      </c>
      <c r="D93" s="22" t="s">
        <v>1859</v>
      </c>
      <c r="E93" s="22" t="s">
        <v>1859</v>
      </c>
      <c r="F93" s="27" t="s">
        <v>1859</v>
      </c>
    </row>
    <row r="94" spans="2:7" ht="13">
      <c r="B94" s="2" t="s">
        <v>1892</v>
      </c>
    </row>
    <row r="95" spans="2:7" ht="13">
      <c r="B95" s="2"/>
    </row>
    <row r="96" spans="2:7" ht="13">
      <c r="B96" s="2" t="s">
        <v>1893</v>
      </c>
    </row>
    <row r="97" spans="2:4" ht="13">
      <c r="B97" s="20" t="s">
        <v>1894</v>
      </c>
      <c r="C97" s="24" t="s">
        <v>1895</v>
      </c>
      <c r="D97" s="2"/>
    </row>
    <row r="98" spans="2:4">
      <c r="B98" s="22" t="s">
        <v>1859</v>
      </c>
      <c r="C98" s="26" t="s">
        <v>1859</v>
      </c>
    </row>
    <row r="100" spans="2:4" ht="13">
      <c r="B100" s="20" t="s">
        <v>1896</v>
      </c>
      <c r="C100" s="24" t="s">
        <v>1895</v>
      </c>
    </row>
    <row r="101" spans="2:4">
      <c r="B101" s="22" t="s">
        <v>1859</v>
      </c>
      <c r="C101" s="26" t="s">
        <v>1859</v>
      </c>
    </row>
    <row r="103" spans="2:4" ht="13">
      <c r="B103" s="20" t="s">
        <v>1897</v>
      </c>
      <c r="C103" s="24" t="s">
        <v>1898</v>
      </c>
    </row>
    <row r="104" spans="2:4">
      <c r="B104" s="22" t="s">
        <v>1859</v>
      </c>
      <c r="C104" s="26" t="s">
        <v>1859</v>
      </c>
    </row>
    <row r="106" spans="2:4" ht="13">
      <c r="B106" s="20" t="s">
        <v>1899</v>
      </c>
      <c r="C106" s="24" t="s">
        <v>1898</v>
      </c>
    </row>
    <row r="107" spans="2:4">
      <c r="B107" s="22" t="s">
        <v>1859</v>
      </c>
      <c r="C107" s="26" t="s">
        <v>1859</v>
      </c>
    </row>
    <row r="109" spans="2:4" ht="13">
      <c r="B109" s="20" t="s">
        <v>1900</v>
      </c>
      <c r="C109" s="24" t="s">
        <v>1859</v>
      </c>
    </row>
    <row r="112" spans="2:4" ht="13">
      <c r="B112" s="2" t="s">
        <v>1902</v>
      </c>
    </row>
    <row r="114" spans="2:80" ht="13">
      <c r="B114" s="20" t="s">
        <v>1887</v>
      </c>
      <c r="C114" s="24" t="s">
        <v>1903</v>
      </c>
      <c r="D114" s="20" t="s">
        <v>1904</v>
      </c>
      <c r="E114" s="20" t="s">
        <v>1905</v>
      </c>
      <c r="F114" s="14"/>
    </row>
    <row r="115" spans="2:80">
      <c r="B115" s="22" t="s">
        <v>1859</v>
      </c>
      <c r="C115" s="26" t="s">
        <v>1859</v>
      </c>
      <c r="D115" s="22" t="s">
        <v>1859</v>
      </c>
      <c r="E115" s="22" t="s">
        <v>1859</v>
      </c>
    </row>
    <row r="118" spans="2:80" ht="13">
      <c r="B118" s="2" t="s">
        <v>1906</v>
      </c>
      <c r="C118" s="12" t="s">
        <v>1859</v>
      </c>
      <c r="D118" s="2"/>
      <c r="E118" s="2"/>
      <c r="F118" s="14"/>
      <c r="G118" s="14"/>
      <c r="H118" s="14"/>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row>
    <row r="120" spans="2:80" ht="13">
      <c r="B120" s="2" t="s">
        <v>1907</v>
      </c>
    </row>
    <row r="122" spans="2:80" ht="13">
      <c r="B122" s="20" t="s">
        <v>1908</v>
      </c>
      <c r="C122" s="24" t="s">
        <v>1895</v>
      </c>
      <c r="D122" s="2"/>
    </row>
    <row r="123" spans="2:80">
      <c r="B123" s="22" t="s">
        <v>1859</v>
      </c>
      <c r="C123" s="26" t="s">
        <v>1859</v>
      </c>
    </row>
    <row r="126" spans="2:80" ht="13">
      <c r="B126" s="20" t="s">
        <v>1909</v>
      </c>
      <c r="C126" s="24" t="s">
        <v>1910</v>
      </c>
      <c r="D126" s="2"/>
    </row>
    <row r="127" spans="2:80">
      <c r="B127" s="22" t="s">
        <v>1859</v>
      </c>
      <c r="C127" s="26" t="s">
        <v>1859</v>
      </c>
    </row>
    <row r="130" spans="2:80" ht="13">
      <c r="B130" s="2" t="s">
        <v>1911</v>
      </c>
    </row>
    <row r="133" spans="2:80" ht="13">
      <c r="B133" s="2" t="s">
        <v>1912</v>
      </c>
    </row>
    <row r="135" spans="2:80" ht="13">
      <c r="B135" s="20" t="s">
        <v>1887</v>
      </c>
      <c r="C135" s="24" t="s">
        <v>1913</v>
      </c>
      <c r="D135" s="20" t="s">
        <v>1903</v>
      </c>
      <c r="E135" s="20" t="s">
        <v>1904</v>
      </c>
      <c r="F135" s="25" t="s">
        <v>1905</v>
      </c>
      <c r="G135" s="14"/>
    </row>
    <row r="136" spans="2:80">
      <c r="B136" s="22" t="s">
        <v>1859</v>
      </c>
      <c r="C136" s="26" t="s">
        <v>1859</v>
      </c>
      <c r="D136" s="22" t="s">
        <v>1859</v>
      </c>
      <c r="E136" s="22" t="s">
        <v>1859</v>
      </c>
      <c r="F136" s="27" t="s">
        <v>1859</v>
      </c>
    </row>
    <row r="139" spans="2:80" ht="13">
      <c r="B139" s="2" t="s">
        <v>1906</v>
      </c>
      <c r="C139" s="12" t="s">
        <v>1859</v>
      </c>
      <c r="D139" s="2"/>
      <c r="E139" s="2"/>
      <c r="F139" s="14"/>
      <c r="G139" s="14"/>
      <c r="H139" s="14"/>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row>
    <row r="141" spans="2:80" ht="13">
      <c r="B141" s="2" t="s">
        <v>1907</v>
      </c>
    </row>
    <row r="143" spans="2:80" ht="13">
      <c r="B143" s="20" t="s">
        <v>1908</v>
      </c>
      <c r="C143" s="24" t="s">
        <v>1895</v>
      </c>
      <c r="D143" s="2"/>
    </row>
    <row r="144" spans="2:80">
      <c r="B144" s="22" t="s">
        <v>1859</v>
      </c>
      <c r="C144" s="26" t="s">
        <v>1859</v>
      </c>
    </row>
    <row r="147" spans="2:7" ht="13">
      <c r="B147" s="20" t="s">
        <v>1909</v>
      </c>
      <c r="C147" s="24" t="s">
        <v>1910</v>
      </c>
      <c r="D147" s="2"/>
    </row>
    <row r="148" spans="2:7">
      <c r="B148" s="22" t="s">
        <v>1859</v>
      </c>
      <c r="C148" s="26" t="s">
        <v>1859</v>
      </c>
    </row>
    <row r="151" spans="2:7" ht="13">
      <c r="B151" s="2" t="s">
        <v>1911</v>
      </c>
    </row>
    <row r="154" spans="2:7" ht="13">
      <c r="B154" s="2" t="s">
        <v>1914</v>
      </c>
    </row>
    <row r="155" spans="2:7" ht="13">
      <c r="B155" s="20" t="s">
        <v>1887</v>
      </c>
      <c r="C155" s="24" t="s">
        <v>1915</v>
      </c>
      <c r="D155" s="20" t="s">
        <v>1916</v>
      </c>
      <c r="E155" s="20" t="s">
        <v>1917</v>
      </c>
      <c r="F155" s="25" t="s">
        <v>1918</v>
      </c>
      <c r="G155" s="14"/>
    </row>
    <row r="156" spans="2:7">
      <c r="B156" s="22" t="s">
        <v>1859</v>
      </c>
      <c r="C156" s="26" t="s">
        <v>1859</v>
      </c>
      <c r="D156" s="22" t="s">
        <v>1859</v>
      </c>
      <c r="E156" s="22" t="s">
        <v>1859</v>
      </c>
      <c r="F156" s="27" t="s">
        <v>1859</v>
      </c>
    </row>
    <row r="157" spans="2:7">
      <c r="B157" s="1" t="s">
        <v>1919</v>
      </c>
    </row>
  </sheetData>
  <mergeCells count="9">
    <mergeCell ref="B63:C63"/>
    <mergeCell ref="B1:E1"/>
    <mergeCell ref="C3:C7"/>
    <mergeCell ref="D3:D7"/>
    <mergeCell ref="B10:E10"/>
    <mergeCell ref="B11:E11"/>
    <mergeCell ref="C12:C13"/>
    <mergeCell ref="D12:D13"/>
    <mergeCell ref="E12:E13"/>
  </mergeCells>
  <hyperlinks>
    <hyperlink ref="A1" location="Index!A1" display="Index" xr:uid="{48C81F3D-6F70-4A81-94BF-4EBD6EE7D390}"/>
  </hyperlinks>
  <pageMargins left="0.75" right="0.75" top="1" bottom="1" header="0.5" footer="0.5"/>
  <headerFooter alignWithMargins="0"/>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D40F0-D388-41CF-99E1-19FE7FA9D792}">
  <dimension ref="A1:CB206"/>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16384" width="9.1796875" style="1"/>
  </cols>
  <sheetData>
    <row r="1" spans="1:5" ht="13">
      <c r="A1" s="3" t="s">
        <v>1693</v>
      </c>
      <c r="B1" s="206" t="s">
        <v>1703</v>
      </c>
      <c r="C1" s="206"/>
      <c r="D1" s="206"/>
      <c r="E1" s="206"/>
    </row>
    <row r="3" spans="1:5" ht="14.5">
      <c r="B3" s="5" t="s">
        <v>601</v>
      </c>
      <c r="C3" s="220"/>
      <c r="D3" s="213"/>
      <c r="E3" s="28"/>
    </row>
    <row r="4" spans="1:5" ht="43.5">
      <c r="B4" s="7" t="s">
        <v>602</v>
      </c>
      <c r="C4" s="220"/>
      <c r="D4" s="213"/>
      <c r="E4" s="28"/>
    </row>
    <row r="5" spans="1:5" ht="14.5">
      <c r="B5" s="7" t="s">
        <v>603</v>
      </c>
      <c r="C5" s="220"/>
      <c r="D5" s="213"/>
      <c r="E5" s="28"/>
    </row>
    <row r="6" spans="1:5" ht="29">
      <c r="B6" s="7" t="s">
        <v>604</v>
      </c>
      <c r="C6" s="220"/>
      <c r="D6" s="213"/>
      <c r="E6" s="28"/>
    </row>
    <row r="7" spans="1:5" ht="14.5">
      <c r="B7" s="16" t="s">
        <v>1832</v>
      </c>
      <c r="C7" s="30" t="s">
        <v>1833</v>
      </c>
      <c r="D7" s="30" t="s">
        <v>1834</v>
      </c>
      <c r="E7" s="28"/>
    </row>
    <row r="8" spans="1:5" ht="14.5">
      <c r="B8" s="28"/>
      <c r="C8" s="55"/>
      <c r="D8" s="55"/>
      <c r="E8" s="28"/>
    </row>
    <row r="9" spans="1:5" ht="14.5">
      <c r="B9" s="28"/>
      <c r="C9" s="31"/>
      <c r="D9" s="28"/>
      <c r="E9" s="28"/>
    </row>
    <row r="10" spans="1:5" ht="14.5">
      <c r="B10" s="223"/>
      <c r="C10" s="223"/>
      <c r="D10" s="223"/>
      <c r="E10" s="223"/>
    </row>
    <row r="11" spans="1:5" ht="14.5">
      <c r="B11" s="221" t="s">
        <v>1935</v>
      </c>
      <c r="C11" s="221"/>
      <c r="D11" s="221"/>
      <c r="E11" s="221"/>
    </row>
    <row r="12" spans="1:5" ht="14.5">
      <c r="B12" s="32" t="s">
        <v>1936</v>
      </c>
      <c r="C12" s="222" t="s">
        <v>1937</v>
      </c>
      <c r="D12" s="221" t="s">
        <v>1938</v>
      </c>
      <c r="E12" s="221" t="s">
        <v>1939</v>
      </c>
    </row>
    <row r="13" spans="1:5" ht="14.5">
      <c r="B13" s="32" t="s">
        <v>1940</v>
      </c>
      <c r="C13" s="222"/>
      <c r="D13" s="221"/>
      <c r="E13" s="221"/>
    </row>
    <row r="14" spans="1:5" ht="14.5">
      <c r="B14" s="5" t="s">
        <v>1941</v>
      </c>
      <c r="C14" s="34"/>
      <c r="D14" s="36"/>
      <c r="E14" s="36"/>
    </row>
    <row r="15" spans="1:5" ht="14.5">
      <c r="B15" s="5" t="s">
        <v>1943</v>
      </c>
      <c r="C15" s="34"/>
      <c r="D15" s="36"/>
      <c r="E15" s="36"/>
    </row>
    <row r="16" spans="1:5" ht="14.5">
      <c r="B16" s="5" t="s">
        <v>1944</v>
      </c>
      <c r="C16" s="34"/>
      <c r="D16" s="36" t="s">
        <v>268</v>
      </c>
      <c r="E16" s="36"/>
    </row>
    <row r="17" spans="2:8" ht="14.5">
      <c r="B17" s="37" t="s">
        <v>1945</v>
      </c>
      <c r="C17" s="34"/>
      <c r="D17" s="32"/>
      <c r="E17" s="32"/>
    </row>
    <row r="18" spans="2:8" ht="14.5">
      <c r="B18" s="28"/>
      <c r="C18" s="38"/>
      <c r="D18" s="28"/>
      <c r="E18" s="28"/>
    </row>
    <row r="20" spans="2:8">
      <c r="B20" s="1" t="s">
        <v>1847</v>
      </c>
    </row>
    <row r="22" spans="2:8" ht="13">
      <c r="B22" s="10" t="s">
        <v>1835</v>
      </c>
      <c r="C22" s="11" t="s">
        <v>1836</v>
      </c>
      <c r="D22" s="10" t="s">
        <v>1946</v>
      </c>
      <c r="E22" s="10" t="s">
        <v>1838</v>
      </c>
      <c r="F22" s="13" t="s">
        <v>1848</v>
      </c>
      <c r="G22" s="13" t="s">
        <v>1849</v>
      </c>
      <c r="H22" s="13" t="s">
        <v>1850</v>
      </c>
    </row>
    <row r="23" spans="2:8" ht="13">
      <c r="B23" s="2" t="s">
        <v>1947</v>
      </c>
    </row>
    <row r="24" spans="2:8" ht="13">
      <c r="B24" s="2" t="s">
        <v>1840</v>
      </c>
    </row>
    <row r="25" spans="2:8" ht="13">
      <c r="B25" s="2" t="s">
        <v>1948</v>
      </c>
    </row>
    <row r="26" spans="2:8">
      <c r="B26" s="1" t="s">
        <v>2736</v>
      </c>
      <c r="C26" s="9">
        <v>6.76</v>
      </c>
      <c r="D26" s="1" t="s">
        <v>1950</v>
      </c>
      <c r="E26" s="1" t="s">
        <v>606</v>
      </c>
      <c r="F26" s="4">
        <v>1500000</v>
      </c>
      <c r="G26" s="4">
        <v>1583</v>
      </c>
      <c r="H26" s="4">
        <v>12.85</v>
      </c>
    </row>
    <row r="27" spans="2:8">
      <c r="B27" s="1" t="s">
        <v>2737</v>
      </c>
      <c r="C27" s="9">
        <v>6.76</v>
      </c>
      <c r="D27" s="1" t="s">
        <v>1950</v>
      </c>
      <c r="E27" s="1" t="s">
        <v>1541</v>
      </c>
      <c r="F27" s="4">
        <v>500000</v>
      </c>
      <c r="G27" s="4">
        <v>527.66999999999996</v>
      </c>
      <c r="H27" s="4">
        <v>4.28</v>
      </c>
    </row>
    <row r="28" spans="2:8">
      <c r="B28" s="1" t="s">
        <v>2738</v>
      </c>
      <c r="C28" s="9">
        <v>6.25</v>
      </c>
      <c r="D28" s="1" t="s">
        <v>1950</v>
      </c>
      <c r="E28" s="1" t="s">
        <v>843</v>
      </c>
      <c r="F28" s="4">
        <v>500000</v>
      </c>
      <c r="G28" s="4">
        <v>507.91</v>
      </c>
      <c r="H28" s="4">
        <v>4.12</v>
      </c>
    </row>
    <row r="29" spans="2:8">
      <c r="B29" s="1" t="s">
        <v>844</v>
      </c>
      <c r="C29" s="9">
        <v>6.81</v>
      </c>
      <c r="D29" s="1" t="s">
        <v>1950</v>
      </c>
      <c r="E29" s="1" t="s">
        <v>845</v>
      </c>
      <c r="F29" s="4">
        <v>400000</v>
      </c>
      <c r="G29" s="4">
        <v>428.8</v>
      </c>
      <c r="H29" s="4">
        <v>3.48</v>
      </c>
    </row>
    <row r="30" spans="2:8" ht="13">
      <c r="B30" s="2" t="s">
        <v>1953</v>
      </c>
      <c r="C30" s="12"/>
      <c r="D30" s="2"/>
      <c r="E30" s="2"/>
      <c r="F30" s="14"/>
      <c r="G30" s="14">
        <f>SUM(G22:G29)</f>
        <v>3047.38</v>
      </c>
      <c r="H30" s="14">
        <f>SUM(H22:H29)</f>
        <v>24.73</v>
      </c>
    </row>
    <row r="31" spans="2:8" ht="13">
      <c r="B31" s="2" t="s">
        <v>2318</v>
      </c>
    </row>
    <row r="32" spans="2:8">
      <c r="B32" s="1" t="s">
        <v>2739</v>
      </c>
      <c r="C32" s="9">
        <v>6.86</v>
      </c>
      <c r="D32" s="1" t="s">
        <v>2319</v>
      </c>
      <c r="E32" s="1" t="s">
        <v>607</v>
      </c>
      <c r="F32" s="4">
        <v>100</v>
      </c>
      <c r="G32" s="4">
        <v>1062.82</v>
      </c>
      <c r="H32" s="4">
        <v>8.6300000000000008</v>
      </c>
    </row>
    <row r="33" spans="2:8">
      <c r="B33" s="1" t="s">
        <v>2740</v>
      </c>
      <c r="C33" s="9">
        <v>7.77</v>
      </c>
      <c r="D33" s="1" t="s">
        <v>1574</v>
      </c>
      <c r="E33" s="1" t="s">
        <v>608</v>
      </c>
      <c r="F33" s="4">
        <v>1000</v>
      </c>
      <c r="G33" s="4">
        <v>1026.2</v>
      </c>
      <c r="H33" s="4">
        <v>8.33</v>
      </c>
    </row>
    <row r="34" spans="2:8">
      <c r="B34" s="1" t="s">
        <v>2741</v>
      </c>
      <c r="C34" s="9">
        <v>6.75</v>
      </c>
      <c r="D34" s="1" t="s">
        <v>2319</v>
      </c>
      <c r="E34" s="1" t="s">
        <v>290</v>
      </c>
      <c r="F34" s="4">
        <v>1000</v>
      </c>
      <c r="G34" s="4">
        <v>1017.78</v>
      </c>
      <c r="H34" s="4">
        <v>8.26</v>
      </c>
    </row>
    <row r="35" spans="2:8">
      <c r="B35" s="1" t="s">
        <v>2742</v>
      </c>
      <c r="C35" s="9">
        <v>6.79</v>
      </c>
      <c r="D35" s="1" t="s">
        <v>2319</v>
      </c>
      <c r="E35" s="1" t="s">
        <v>609</v>
      </c>
      <c r="F35" s="4">
        <v>1000</v>
      </c>
      <c r="G35" s="4">
        <v>1015.84</v>
      </c>
      <c r="H35" s="4">
        <v>8.25</v>
      </c>
    </row>
    <row r="36" spans="2:8">
      <c r="B36" s="1" t="s">
        <v>2743</v>
      </c>
      <c r="C36" s="9">
        <v>6.86</v>
      </c>
      <c r="D36" s="1" t="s">
        <v>2319</v>
      </c>
      <c r="E36" s="1" t="s">
        <v>610</v>
      </c>
      <c r="F36" s="4">
        <v>100</v>
      </c>
      <c r="G36" s="4">
        <v>1008.76</v>
      </c>
      <c r="H36" s="4">
        <v>8.19</v>
      </c>
    </row>
    <row r="37" spans="2:8">
      <c r="B37" s="1" t="s">
        <v>1367</v>
      </c>
      <c r="C37" s="9">
        <v>7.4</v>
      </c>
      <c r="D37" s="1" t="s">
        <v>2322</v>
      </c>
      <c r="E37" s="1" t="s">
        <v>1368</v>
      </c>
      <c r="F37" s="4">
        <v>1000</v>
      </c>
      <c r="G37" s="4">
        <v>958.38</v>
      </c>
      <c r="H37" s="4">
        <v>7.78</v>
      </c>
    </row>
    <row r="38" spans="2:8">
      <c r="B38" s="1" t="s">
        <v>2744</v>
      </c>
      <c r="C38" s="9">
        <v>7.87</v>
      </c>
      <c r="D38" s="1" t="s">
        <v>882</v>
      </c>
      <c r="E38" s="1" t="s">
        <v>883</v>
      </c>
      <c r="F38" s="4">
        <v>500</v>
      </c>
      <c r="G38" s="4">
        <v>504.71</v>
      </c>
      <c r="H38" s="4">
        <v>4.0999999999999996</v>
      </c>
    </row>
    <row r="39" spans="2:8">
      <c r="B39" s="1" t="s">
        <v>2745</v>
      </c>
      <c r="C39" s="9">
        <v>8.09</v>
      </c>
      <c r="D39" s="1" t="s">
        <v>2324</v>
      </c>
      <c r="E39" s="1" t="s">
        <v>611</v>
      </c>
      <c r="F39" s="4">
        <v>500</v>
      </c>
      <c r="G39" s="4">
        <v>503.9</v>
      </c>
      <c r="H39" s="4">
        <v>4.09</v>
      </c>
    </row>
    <row r="40" spans="2:8">
      <c r="B40" s="1" t="s">
        <v>884</v>
      </c>
      <c r="C40" s="9">
        <v>7.47</v>
      </c>
      <c r="D40" s="1" t="s">
        <v>2319</v>
      </c>
      <c r="E40" s="1" t="s">
        <v>885</v>
      </c>
      <c r="F40" s="4">
        <v>500</v>
      </c>
      <c r="G40" s="4">
        <v>499.83</v>
      </c>
      <c r="H40" s="4">
        <v>4.0599999999999996</v>
      </c>
    </row>
    <row r="41" spans="2:8" ht="13">
      <c r="B41" s="2" t="s">
        <v>2327</v>
      </c>
      <c r="C41" s="12"/>
      <c r="D41" s="2"/>
      <c r="E41" s="2"/>
      <c r="F41" s="14"/>
      <c r="G41" s="14">
        <f>SUM(G31:G40)</f>
        <v>7598.22</v>
      </c>
      <c r="H41" s="14">
        <f>SUM(H31:H40)</f>
        <v>61.69</v>
      </c>
    </row>
    <row r="42" spans="2:8" ht="13">
      <c r="B42" s="2" t="s">
        <v>1589</v>
      </c>
    </row>
    <row r="43" spans="2:8">
      <c r="B43" s="1" t="s">
        <v>1590</v>
      </c>
      <c r="C43" s="9">
        <v>8.84</v>
      </c>
      <c r="D43" s="1" t="s">
        <v>1591</v>
      </c>
      <c r="E43" s="1" t="s">
        <v>1592</v>
      </c>
      <c r="F43" s="4">
        <v>50000000</v>
      </c>
      <c r="G43" s="4">
        <v>500.9</v>
      </c>
      <c r="H43" s="4">
        <v>4.07</v>
      </c>
    </row>
    <row r="44" spans="2:8" ht="13">
      <c r="B44" s="2" t="s">
        <v>1593</v>
      </c>
      <c r="C44" s="12"/>
      <c r="D44" s="2"/>
      <c r="E44" s="2"/>
      <c r="F44" s="14"/>
      <c r="G44" s="14">
        <f>SUM(G42:G43)</f>
        <v>500.9</v>
      </c>
      <c r="H44" s="14">
        <f>SUM(H42:H43)</f>
        <v>4.07</v>
      </c>
    </row>
    <row r="45" spans="2:8" ht="13">
      <c r="B45" s="2" t="s">
        <v>2033</v>
      </c>
    </row>
    <row r="46" spans="2:8">
      <c r="B46" s="1" t="s">
        <v>2034</v>
      </c>
      <c r="C46" s="9" t="s">
        <v>1841</v>
      </c>
      <c r="E46" s="1" t="s">
        <v>2035</v>
      </c>
      <c r="F46" s="4">
        <v>696.06500000000005</v>
      </c>
      <c r="G46" s="4">
        <v>77.39</v>
      </c>
      <c r="H46" s="4">
        <v>0.63</v>
      </c>
    </row>
    <row r="47" spans="2:8" ht="13">
      <c r="B47" s="2" t="s">
        <v>2036</v>
      </c>
      <c r="C47" s="12"/>
      <c r="D47" s="2"/>
      <c r="E47" s="2"/>
      <c r="F47" s="14"/>
      <c r="G47" s="14">
        <f>SUM(G45:G46)</f>
        <v>77.39</v>
      </c>
      <c r="H47" s="14">
        <f>SUM(H45:H46)</f>
        <v>0.63</v>
      </c>
    </row>
    <row r="48" spans="2:8" ht="13">
      <c r="B48" s="2" t="s">
        <v>2037</v>
      </c>
      <c r="C48" s="12"/>
      <c r="D48" s="2"/>
      <c r="E48" s="2"/>
      <c r="F48" s="14"/>
      <c r="G48" s="14">
        <v>914.92</v>
      </c>
      <c r="H48" s="14">
        <v>7.43</v>
      </c>
    </row>
    <row r="49" spans="2:8" ht="13">
      <c r="B49" s="2" t="s">
        <v>1846</v>
      </c>
      <c r="C49" s="12"/>
      <c r="D49" s="2"/>
      <c r="E49" s="2"/>
      <c r="F49" s="14"/>
      <c r="G49" s="14">
        <f>G48+G47+G44+G41+G30</f>
        <v>12138.810000000001</v>
      </c>
      <c r="H49" s="14">
        <f>H48+H47+H44+H41+H30</f>
        <v>98.55</v>
      </c>
    </row>
    <row r="50" spans="2:8" ht="13">
      <c r="B50" s="2" t="s">
        <v>2051</v>
      </c>
      <c r="C50" s="12"/>
      <c r="D50" s="2"/>
      <c r="E50" s="2"/>
      <c r="F50" s="14"/>
      <c r="G50" s="14">
        <f>G51-G49</f>
        <v>178.74695867999799</v>
      </c>
      <c r="H50" s="14">
        <f>H51-H49</f>
        <v>1.4500000000000028</v>
      </c>
    </row>
    <row r="51" spans="2:8" ht="13">
      <c r="B51" s="2" t="s">
        <v>1853</v>
      </c>
      <c r="C51" s="12"/>
      <c r="D51" s="2"/>
      <c r="E51" s="2"/>
      <c r="F51" s="14"/>
      <c r="G51" s="14">
        <v>12317.556958679999</v>
      </c>
      <c r="H51" s="14">
        <v>100</v>
      </c>
    </row>
    <row r="52" spans="2:8">
      <c r="B52" s="1" t="s">
        <v>1854</v>
      </c>
    </row>
    <row r="53" spans="2:8">
      <c r="B53" s="1" t="s">
        <v>1855</v>
      </c>
    </row>
    <row r="54" spans="2:8">
      <c r="B54" s="1" t="s">
        <v>1856</v>
      </c>
      <c r="C54" s="9" t="s">
        <v>1857</v>
      </c>
    </row>
    <row r="55" spans="2:8" ht="13">
      <c r="B55" s="2" t="s">
        <v>2532</v>
      </c>
    </row>
    <row r="56" spans="2:8" ht="26">
      <c r="B56" s="15" t="s">
        <v>1858</v>
      </c>
      <c r="C56" s="9" t="s">
        <v>1859</v>
      </c>
    </row>
    <row r="57" spans="2:8" ht="13">
      <c r="B57" s="2"/>
    </row>
    <row r="58" spans="2:8" ht="13">
      <c r="B58" s="2" t="s">
        <v>1860</v>
      </c>
      <c r="C58" s="9" t="s">
        <v>1859</v>
      </c>
    </row>
    <row r="59" spans="2:8" ht="13">
      <c r="B59" s="2" t="s">
        <v>1862</v>
      </c>
      <c r="C59" s="9" t="s">
        <v>1863</v>
      </c>
    </row>
    <row r="60" spans="2:8" ht="13">
      <c r="B60" s="2" t="s">
        <v>612</v>
      </c>
      <c r="C60" s="12"/>
    </row>
    <row r="61" spans="2:8" ht="13">
      <c r="B61" s="2" t="s">
        <v>613</v>
      </c>
      <c r="C61" s="12"/>
    </row>
    <row r="62" spans="2:8" ht="13">
      <c r="B62" s="2" t="s">
        <v>614</v>
      </c>
      <c r="C62" s="12"/>
    </row>
    <row r="63" spans="2:8" ht="13">
      <c r="B63" s="2" t="s">
        <v>615</v>
      </c>
      <c r="C63" s="12"/>
    </row>
    <row r="64" spans="2:8" ht="13">
      <c r="B64" s="2" t="s">
        <v>616</v>
      </c>
      <c r="C64" s="12"/>
    </row>
    <row r="65" spans="2:3" ht="13">
      <c r="B65" s="2" t="s">
        <v>617</v>
      </c>
      <c r="C65" s="12"/>
    </row>
    <row r="66" spans="2:3" ht="13">
      <c r="B66" s="2" t="s">
        <v>618</v>
      </c>
      <c r="C66" s="12"/>
    </row>
    <row r="67" spans="2:3" ht="13">
      <c r="B67" s="2" t="s">
        <v>619</v>
      </c>
      <c r="C67" s="12"/>
    </row>
    <row r="68" spans="2:3" ht="13">
      <c r="B68" s="2" t="s">
        <v>620</v>
      </c>
      <c r="C68" s="12"/>
    </row>
    <row r="69" spans="2:3" ht="13">
      <c r="B69" s="2" t="s">
        <v>621</v>
      </c>
      <c r="C69" s="12"/>
    </row>
    <row r="70" spans="2:3" ht="13">
      <c r="B70" s="2" t="s">
        <v>622</v>
      </c>
      <c r="C70" s="12"/>
    </row>
    <row r="71" spans="2:3" ht="13">
      <c r="B71" s="2" t="s">
        <v>623</v>
      </c>
      <c r="C71" s="12"/>
    </row>
    <row r="72" spans="2:3" ht="13">
      <c r="B72" s="2" t="s">
        <v>624</v>
      </c>
      <c r="C72" s="12"/>
    </row>
    <row r="73" spans="2:3" ht="13">
      <c r="B73" s="2" t="s">
        <v>625</v>
      </c>
      <c r="C73" s="12"/>
    </row>
    <row r="74" spans="2:3" ht="13">
      <c r="B74" s="2" t="s">
        <v>626</v>
      </c>
      <c r="C74" s="12"/>
    </row>
    <row r="75" spans="2:3" ht="13">
      <c r="B75" s="2" t="s">
        <v>627</v>
      </c>
      <c r="C75" s="12"/>
    </row>
    <row r="76" spans="2:3" ht="13">
      <c r="B76" s="2" t="s">
        <v>2746</v>
      </c>
      <c r="C76" s="12"/>
    </row>
    <row r="77" spans="2:3">
      <c r="B77" s="1" t="s">
        <v>1873</v>
      </c>
    </row>
    <row r="79" spans="2:3" ht="14.5">
      <c r="B79" s="16"/>
      <c r="C79" s="17" t="s">
        <v>1874</v>
      </c>
    </row>
    <row r="80" spans="2:3" ht="14.5">
      <c r="B80" s="16" t="s">
        <v>1875</v>
      </c>
      <c r="C80" s="18" t="s">
        <v>1703</v>
      </c>
    </row>
    <row r="81" spans="2:6" ht="14.5">
      <c r="B81" s="16" t="s">
        <v>1876</v>
      </c>
      <c r="C81" s="17"/>
    </row>
    <row r="82" spans="2:6" ht="14.5">
      <c r="B82" s="16"/>
      <c r="C82" s="17"/>
    </row>
    <row r="83" spans="2:6" ht="14.5">
      <c r="B83" s="16" t="s">
        <v>1877</v>
      </c>
      <c r="C83" s="68">
        <v>7.2900000000000006E-2</v>
      </c>
    </row>
    <row r="84" spans="2:6" ht="14.5">
      <c r="B84" s="16"/>
      <c r="C84" s="75"/>
    </row>
    <row r="85" spans="2:6" ht="14.5">
      <c r="B85" s="16" t="s">
        <v>1878</v>
      </c>
      <c r="C85" s="75" t="s">
        <v>2747</v>
      </c>
    </row>
    <row r="86" spans="2:6" ht="14.5">
      <c r="B86" s="16" t="s">
        <v>1879</v>
      </c>
      <c r="C86" s="75" t="s">
        <v>2748</v>
      </c>
    </row>
    <row r="87" spans="2:6" ht="14.5">
      <c r="B87" s="16"/>
      <c r="C87" s="17"/>
    </row>
    <row r="88" spans="2:6" ht="14.5">
      <c r="B88" s="16" t="s">
        <v>1880</v>
      </c>
      <c r="C88" s="17" t="s">
        <v>1857</v>
      </c>
    </row>
    <row r="89" spans="2:6" ht="14.5">
      <c r="B89" s="209" t="s">
        <v>1881</v>
      </c>
      <c r="C89" s="209"/>
    </row>
    <row r="90" spans="2:6" ht="14.5">
      <c r="B90" s="28"/>
      <c r="C90" s="28"/>
    </row>
    <row r="91" spans="2:6" ht="14.5">
      <c r="B91" s="219" t="s">
        <v>2749</v>
      </c>
      <c r="C91" s="219"/>
      <c r="D91" s="219"/>
      <c r="E91" s="219"/>
      <c r="F91" s="219"/>
    </row>
    <row r="92" spans="2:6" ht="14.5">
      <c r="B92" s="70"/>
      <c r="C92" s="70"/>
      <c r="D92" s="70"/>
      <c r="E92" s="70"/>
      <c r="F92" s="70"/>
    </row>
    <row r="93" spans="2:6" ht="14.5">
      <c r="B93" s="224" t="s">
        <v>2576</v>
      </c>
      <c r="C93" s="224"/>
      <c r="D93" s="224"/>
      <c r="E93" s="224"/>
      <c r="F93" s="224"/>
    </row>
    <row r="94" spans="2:6" ht="14.5">
      <c r="B94" s="78"/>
      <c r="C94" s="78"/>
      <c r="D94" s="78"/>
      <c r="E94" s="99"/>
      <c r="F94" s="99"/>
    </row>
    <row r="95" spans="2:6" ht="14.5">
      <c r="B95" s="16" t="s">
        <v>1882</v>
      </c>
      <c r="C95" s="17"/>
      <c r="D95" s="16"/>
    </row>
    <row r="96" spans="2:6" ht="29">
      <c r="B96" s="19" t="s">
        <v>1883</v>
      </c>
      <c r="C96" s="18" t="s">
        <v>1884</v>
      </c>
      <c r="D96" s="19" t="s">
        <v>1885</v>
      </c>
    </row>
    <row r="97" spans="2:7" ht="14.5">
      <c r="B97" s="16" t="s">
        <v>1859</v>
      </c>
      <c r="C97" s="17" t="s">
        <v>1859</v>
      </c>
      <c r="D97" s="16" t="s">
        <v>1859</v>
      </c>
    </row>
    <row r="99" spans="2:7" ht="13">
      <c r="B99" s="20" t="s">
        <v>1886</v>
      </c>
      <c r="C99" s="21">
        <v>45777</v>
      </c>
      <c r="D99" s="22"/>
      <c r="E99" s="22"/>
      <c r="F99" s="23"/>
    </row>
    <row r="100" spans="2:7" ht="13">
      <c r="B100" s="20" t="s">
        <v>1887</v>
      </c>
      <c r="C100" s="24" t="s">
        <v>1888</v>
      </c>
      <c r="D100" s="20" t="s">
        <v>1889</v>
      </c>
      <c r="E100" s="20" t="s">
        <v>1890</v>
      </c>
      <c r="F100" s="25" t="s">
        <v>1891</v>
      </c>
      <c r="G100" s="14"/>
    </row>
    <row r="101" spans="2:7">
      <c r="B101" s="22" t="s">
        <v>1859</v>
      </c>
      <c r="C101" s="26" t="s">
        <v>1859</v>
      </c>
      <c r="D101" s="22" t="s">
        <v>1859</v>
      </c>
      <c r="E101" s="22" t="s">
        <v>1859</v>
      </c>
      <c r="F101" s="27" t="s">
        <v>1859</v>
      </c>
    </row>
    <row r="104" spans="2:7" ht="13">
      <c r="B104" s="2" t="s">
        <v>1892</v>
      </c>
    </row>
    <row r="105" spans="2:7" ht="13">
      <c r="B105" s="2"/>
    </row>
    <row r="106" spans="2:7" ht="13">
      <c r="B106" s="2" t="s">
        <v>1893</v>
      </c>
    </row>
    <row r="107" spans="2:7" ht="13">
      <c r="B107" s="20" t="s">
        <v>1894</v>
      </c>
      <c r="C107" s="24" t="s">
        <v>1895</v>
      </c>
      <c r="D107" s="2"/>
    </row>
    <row r="108" spans="2:7">
      <c r="B108" s="22" t="s">
        <v>1859</v>
      </c>
      <c r="C108" s="26" t="s">
        <v>1859</v>
      </c>
    </row>
    <row r="110" spans="2:7" ht="13">
      <c r="B110" s="20" t="s">
        <v>1896</v>
      </c>
      <c r="C110" s="24" t="s">
        <v>1895</v>
      </c>
    </row>
    <row r="111" spans="2:7">
      <c r="B111" s="22" t="s">
        <v>1859</v>
      </c>
      <c r="C111" s="26" t="s">
        <v>1859</v>
      </c>
    </row>
    <row r="113" spans="2:7" ht="13">
      <c r="B113" s="20" t="s">
        <v>1897</v>
      </c>
      <c r="C113" s="24" t="s">
        <v>1898</v>
      </c>
    </row>
    <row r="114" spans="2:7">
      <c r="B114" s="22" t="s">
        <v>1859</v>
      </c>
      <c r="C114" s="26" t="s">
        <v>1859</v>
      </c>
    </row>
    <row r="116" spans="2:7" ht="13">
      <c r="B116" s="20" t="s">
        <v>1899</v>
      </c>
      <c r="C116" s="24" t="s">
        <v>1898</v>
      </c>
    </row>
    <row r="117" spans="2:7">
      <c r="B117" s="22" t="s">
        <v>1859</v>
      </c>
      <c r="C117" s="26" t="s">
        <v>1859</v>
      </c>
    </row>
    <row r="119" spans="2:7" ht="13">
      <c r="B119" s="20" t="s">
        <v>1900</v>
      </c>
      <c r="C119" s="24" t="s">
        <v>1859</v>
      </c>
    </row>
    <row r="121" spans="2:7" ht="13">
      <c r="B121" s="20" t="s">
        <v>1901</v>
      </c>
      <c r="C121" s="21">
        <v>45777</v>
      </c>
      <c r="D121" s="22"/>
      <c r="E121" s="22"/>
      <c r="F121" s="23"/>
    </row>
    <row r="122" spans="2:7" ht="13">
      <c r="B122" s="20" t="s">
        <v>1887</v>
      </c>
      <c r="C122" s="24" t="s">
        <v>1888</v>
      </c>
      <c r="D122" s="20" t="s">
        <v>1889</v>
      </c>
      <c r="E122" s="20" t="s">
        <v>1890</v>
      </c>
      <c r="F122" s="25" t="s">
        <v>1891</v>
      </c>
      <c r="G122" s="14"/>
    </row>
    <row r="123" spans="2:7">
      <c r="B123" s="22" t="s">
        <v>1859</v>
      </c>
      <c r="C123" s="26" t="s">
        <v>1859</v>
      </c>
      <c r="D123" s="22" t="s">
        <v>1859</v>
      </c>
      <c r="E123" s="22" t="s">
        <v>1859</v>
      </c>
      <c r="F123" s="27" t="s">
        <v>1859</v>
      </c>
    </row>
    <row r="124" spans="2:7" ht="13">
      <c r="B124" s="2" t="s">
        <v>1892</v>
      </c>
    </row>
    <row r="125" spans="2:7" ht="13">
      <c r="B125" s="2"/>
    </row>
    <row r="126" spans="2:7" ht="13">
      <c r="B126" s="2" t="s">
        <v>1893</v>
      </c>
    </row>
    <row r="127" spans="2:7" ht="13">
      <c r="B127" s="20" t="s">
        <v>1894</v>
      </c>
      <c r="C127" s="24" t="s">
        <v>1895</v>
      </c>
      <c r="D127" s="2"/>
    </row>
    <row r="128" spans="2:7">
      <c r="B128" s="22" t="s">
        <v>1859</v>
      </c>
      <c r="C128" s="26" t="s">
        <v>1859</v>
      </c>
    </row>
    <row r="130" spans="2:6" ht="13">
      <c r="B130" s="20" t="s">
        <v>1896</v>
      </c>
      <c r="C130" s="24" t="s">
        <v>1895</v>
      </c>
    </row>
    <row r="131" spans="2:6">
      <c r="B131" s="22" t="s">
        <v>1859</v>
      </c>
      <c r="C131" s="26" t="s">
        <v>1859</v>
      </c>
    </row>
    <row r="133" spans="2:6" ht="13">
      <c r="B133" s="20" t="s">
        <v>1897</v>
      </c>
      <c r="C133" s="24" t="s">
        <v>1898</v>
      </c>
    </row>
    <row r="134" spans="2:6">
      <c r="B134" s="22" t="s">
        <v>1859</v>
      </c>
      <c r="C134" s="26" t="s">
        <v>1859</v>
      </c>
    </row>
    <row r="136" spans="2:6" ht="13">
      <c r="B136" s="20" t="s">
        <v>1899</v>
      </c>
      <c r="C136" s="24" t="s">
        <v>1898</v>
      </c>
    </row>
    <row r="137" spans="2:6">
      <c r="B137" s="22" t="s">
        <v>1859</v>
      </c>
      <c r="C137" s="26" t="s">
        <v>1859</v>
      </c>
    </row>
    <row r="139" spans="2:6" ht="13">
      <c r="B139" s="20" t="s">
        <v>1900</v>
      </c>
      <c r="C139" s="24" t="s">
        <v>1859</v>
      </c>
    </row>
    <row r="142" spans="2:6" ht="13">
      <c r="B142" s="2" t="s">
        <v>1902</v>
      </c>
    </row>
    <row r="144" spans="2:6" ht="13">
      <c r="B144" s="20" t="s">
        <v>1887</v>
      </c>
      <c r="C144" s="24" t="s">
        <v>1903</v>
      </c>
      <c r="D144" s="20" t="s">
        <v>1904</v>
      </c>
      <c r="E144" s="20" t="s">
        <v>1905</v>
      </c>
      <c r="F144" s="14"/>
    </row>
    <row r="145" spans="2:80">
      <c r="B145" s="22" t="s">
        <v>1859</v>
      </c>
      <c r="C145" s="26" t="s">
        <v>1859</v>
      </c>
      <c r="D145" s="22" t="s">
        <v>1859</v>
      </c>
      <c r="E145" s="22" t="s">
        <v>1859</v>
      </c>
    </row>
    <row r="148" spans="2:80" ht="13">
      <c r="B148" s="2" t="s">
        <v>1906</v>
      </c>
      <c r="C148" s="12" t="s">
        <v>1859</v>
      </c>
      <c r="D148" s="2"/>
      <c r="E148" s="2"/>
      <c r="F148" s="14"/>
      <c r="G148" s="14"/>
      <c r="H148" s="14"/>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row>
    <row r="150" spans="2:80" ht="13">
      <c r="B150" s="2" t="s">
        <v>1907</v>
      </c>
    </row>
    <row r="152" spans="2:80" ht="13">
      <c r="B152" s="20" t="s">
        <v>1908</v>
      </c>
      <c r="C152" s="24" t="s">
        <v>1895</v>
      </c>
      <c r="D152" s="2"/>
    </row>
    <row r="153" spans="2:80">
      <c r="B153" s="22" t="s">
        <v>1859</v>
      </c>
      <c r="C153" s="26" t="s">
        <v>1859</v>
      </c>
    </row>
    <row r="156" spans="2:80" ht="13">
      <c r="B156" s="20" t="s">
        <v>1909</v>
      </c>
      <c r="C156" s="24" t="s">
        <v>1910</v>
      </c>
      <c r="D156" s="2"/>
    </row>
    <row r="157" spans="2:80">
      <c r="B157" s="22" t="s">
        <v>1859</v>
      </c>
      <c r="C157" s="26" t="s">
        <v>1859</v>
      </c>
    </row>
    <row r="160" spans="2:80" ht="13">
      <c r="B160" s="2" t="s">
        <v>1911</v>
      </c>
    </row>
    <row r="163" spans="2:80" ht="13">
      <c r="B163" s="2" t="s">
        <v>1912</v>
      </c>
    </row>
    <row r="165" spans="2:80" ht="13">
      <c r="B165" s="20" t="s">
        <v>1887</v>
      </c>
      <c r="C165" s="24" t="s">
        <v>1913</v>
      </c>
      <c r="D165" s="20" t="s">
        <v>1903</v>
      </c>
      <c r="E165" s="20" t="s">
        <v>1904</v>
      </c>
      <c r="F165" s="25" t="s">
        <v>1905</v>
      </c>
      <c r="G165" s="14"/>
    </row>
    <row r="166" spans="2:80">
      <c r="B166" s="22" t="s">
        <v>1859</v>
      </c>
      <c r="C166" s="26" t="s">
        <v>1859</v>
      </c>
      <c r="D166" s="22" t="s">
        <v>1859</v>
      </c>
      <c r="E166" s="22" t="s">
        <v>1859</v>
      </c>
      <c r="F166" s="27" t="s">
        <v>1859</v>
      </c>
    </row>
    <row r="169" spans="2:80" ht="13">
      <c r="B169" s="2" t="s">
        <v>1906</v>
      </c>
      <c r="C169" s="12" t="s">
        <v>1859</v>
      </c>
      <c r="D169" s="2"/>
      <c r="E169" s="2"/>
      <c r="F169" s="14"/>
      <c r="G169" s="14"/>
      <c r="H169" s="14"/>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row>
    <row r="171" spans="2:80" ht="13">
      <c r="B171" s="2" t="s">
        <v>1907</v>
      </c>
    </row>
    <row r="173" spans="2:80" ht="13">
      <c r="B173" s="20" t="s">
        <v>1908</v>
      </c>
      <c r="C173" s="24" t="s">
        <v>1895</v>
      </c>
      <c r="D173" s="2"/>
    </row>
    <row r="174" spans="2:80">
      <c r="B174" s="22" t="s">
        <v>1859</v>
      </c>
      <c r="C174" s="26" t="s">
        <v>1859</v>
      </c>
    </row>
    <row r="177" spans="2:7" ht="13">
      <c r="B177" s="20" t="s">
        <v>1909</v>
      </c>
      <c r="C177" s="24" t="s">
        <v>1910</v>
      </c>
      <c r="D177" s="2"/>
    </row>
    <row r="178" spans="2:7">
      <c r="B178" s="22" t="s">
        <v>1859</v>
      </c>
      <c r="C178" s="26" t="s">
        <v>1859</v>
      </c>
    </row>
    <row r="181" spans="2:7" ht="13">
      <c r="B181" s="2" t="s">
        <v>1911</v>
      </c>
    </row>
    <row r="184" spans="2:7" ht="13">
      <c r="B184" s="2" t="s">
        <v>1914</v>
      </c>
    </row>
    <row r="185" spans="2:7" ht="13">
      <c r="B185" s="20" t="s">
        <v>1887</v>
      </c>
      <c r="C185" s="24" t="s">
        <v>1915</v>
      </c>
      <c r="D185" s="20" t="s">
        <v>1916</v>
      </c>
      <c r="E185" s="20" t="s">
        <v>1917</v>
      </c>
      <c r="F185" s="25" t="s">
        <v>1918</v>
      </c>
      <c r="G185" s="14"/>
    </row>
    <row r="186" spans="2:7" ht="13">
      <c r="B186" s="72" t="s">
        <v>842</v>
      </c>
      <c r="C186" s="73" t="s">
        <v>2538</v>
      </c>
      <c r="D186" s="73" t="s">
        <v>2539</v>
      </c>
      <c r="E186" s="74">
        <v>45840</v>
      </c>
      <c r="F186" s="73">
        <f t="shared" ref="F186:F205" si="0">G186/100000</f>
        <v>0</v>
      </c>
      <c r="G186" s="14"/>
    </row>
    <row r="187" spans="2:7" ht="13">
      <c r="B187" s="72" t="s">
        <v>842</v>
      </c>
      <c r="C187" s="73" t="s">
        <v>2540</v>
      </c>
      <c r="D187" s="73" t="s">
        <v>2541</v>
      </c>
      <c r="E187" s="74">
        <v>45840</v>
      </c>
      <c r="F187" s="73">
        <f t="shared" si="0"/>
        <v>0</v>
      </c>
      <c r="G187" s="14"/>
    </row>
    <row r="188" spans="2:7" ht="13">
      <c r="B188" s="72" t="s">
        <v>3850</v>
      </c>
      <c r="C188" s="73" t="s">
        <v>2538</v>
      </c>
      <c r="D188" s="73" t="s">
        <v>2539</v>
      </c>
      <c r="E188" s="74">
        <v>45840</v>
      </c>
      <c r="F188" s="73">
        <f t="shared" si="0"/>
        <v>0</v>
      </c>
      <c r="G188" s="14"/>
    </row>
    <row r="189" spans="2:7" ht="13">
      <c r="B189" s="72" t="s">
        <v>3850</v>
      </c>
      <c r="C189" s="73" t="s">
        <v>2540</v>
      </c>
      <c r="D189" s="73" t="s">
        <v>2541</v>
      </c>
      <c r="E189" s="74">
        <v>45840</v>
      </c>
      <c r="F189" s="73">
        <f t="shared" si="0"/>
        <v>0</v>
      </c>
      <c r="G189" s="14"/>
    </row>
    <row r="190" spans="2:7" ht="13">
      <c r="B190" s="72" t="s">
        <v>3851</v>
      </c>
      <c r="C190" s="73" t="s">
        <v>2538</v>
      </c>
      <c r="D190" s="73" t="s">
        <v>2539</v>
      </c>
      <c r="E190" s="74">
        <v>45840</v>
      </c>
      <c r="F190" s="73">
        <f t="shared" si="0"/>
        <v>0</v>
      </c>
      <c r="G190" s="14"/>
    </row>
    <row r="191" spans="2:7" ht="13">
      <c r="B191" s="72" t="s">
        <v>3851</v>
      </c>
      <c r="C191" s="73" t="s">
        <v>2540</v>
      </c>
      <c r="D191" s="73" t="s">
        <v>2541</v>
      </c>
      <c r="E191" s="74">
        <v>45840</v>
      </c>
      <c r="F191" s="73">
        <f t="shared" si="0"/>
        <v>0</v>
      </c>
      <c r="G191" s="14"/>
    </row>
    <row r="192" spans="2:7" ht="13">
      <c r="B192" s="72" t="s">
        <v>3852</v>
      </c>
      <c r="C192" s="73" t="s">
        <v>2538</v>
      </c>
      <c r="D192" s="73" t="s">
        <v>2539</v>
      </c>
      <c r="E192" s="74">
        <v>45866</v>
      </c>
      <c r="F192" s="73">
        <f t="shared" si="0"/>
        <v>0</v>
      </c>
      <c r="G192" s="14"/>
    </row>
    <row r="193" spans="2:7" ht="13">
      <c r="B193" s="72" t="s">
        <v>3852</v>
      </c>
      <c r="C193" s="73" t="s">
        <v>2540</v>
      </c>
      <c r="D193" s="73" t="s">
        <v>2541</v>
      </c>
      <c r="E193" s="74">
        <v>46415</v>
      </c>
      <c r="F193" s="73">
        <f t="shared" si="0"/>
        <v>0</v>
      </c>
      <c r="G193" s="14"/>
    </row>
    <row r="194" spans="2:7" ht="13">
      <c r="B194" s="72" t="s">
        <v>2750</v>
      </c>
      <c r="C194" s="73" t="s">
        <v>2538</v>
      </c>
      <c r="D194" s="73" t="s">
        <v>2539</v>
      </c>
      <c r="E194" s="74">
        <v>45872</v>
      </c>
      <c r="F194" s="73">
        <f t="shared" si="0"/>
        <v>0</v>
      </c>
      <c r="G194" s="14"/>
    </row>
    <row r="195" spans="2:7" ht="13">
      <c r="B195" s="72" t="s">
        <v>2750</v>
      </c>
      <c r="C195" s="73" t="s">
        <v>2540</v>
      </c>
      <c r="D195" s="73" t="s">
        <v>2541</v>
      </c>
      <c r="E195" s="74">
        <v>46421</v>
      </c>
      <c r="F195" s="73">
        <f t="shared" si="0"/>
        <v>0</v>
      </c>
      <c r="G195" s="14"/>
    </row>
    <row r="196" spans="2:7" ht="13">
      <c r="B196" s="72" t="s">
        <v>3853</v>
      </c>
      <c r="C196" s="73" t="s">
        <v>2538</v>
      </c>
      <c r="D196" s="73" t="s">
        <v>2539</v>
      </c>
      <c r="E196" s="74">
        <v>45886</v>
      </c>
      <c r="F196" s="73">
        <f t="shared" si="0"/>
        <v>0</v>
      </c>
      <c r="G196" s="14"/>
    </row>
    <row r="197" spans="2:7" ht="13">
      <c r="B197" s="72" t="s">
        <v>3853</v>
      </c>
      <c r="C197" s="73" t="s">
        <v>2540</v>
      </c>
      <c r="D197" s="73" t="s">
        <v>2541</v>
      </c>
      <c r="E197" s="74">
        <v>46435</v>
      </c>
      <c r="F197" s="73">
        <f t="shared" si="0"/>
        <v>0</v>
      </c>
      <c r="G197" s="14"/>
    </row>
    <row r="198" spans="2:7" ht="13">
      <c r="B198" s="72" t="s">
        <v>605</v>
      </c>
      <c r="C198" s="73" t="s">
        <v>2538</v>
      </c>
      <c r="D198" s="73" t="s">
        <v>2539</v>
      </c>
      <c r="E198" s="74">
        <v>45886</v>
      </c>
      <c r="F198" s="73">
        <f t="shared" si="0"/>
        <v>0</v>
      </c>
      <c r="G198" s="14"/>
    </row>
    <row r="199" spans="2:7" ht="13">
      <c r="B199" s="72" t="s">
        <v>605</v>
      </c>
      <c r="C199" s="73" t="s">
        <v>2540</v>
      </c>
      <c r="D199" s="73" t="s">
        <v>2541</v>
      </c>
      <c r="E199" s="74">
        <v>46435</v>
      </c>
      <c r="F199" s="73">
        <f t="shared" si="0"/>
        <v>0</v>
      </c>
      <c r="G199" s="14"/>
    </row>
    <row r="200" spans="2:7" ht="13">
      <c r="B200" s="72" t="s">
        <v>1540</v>
      </c>
      <c r="C200" s="73" t="s">
        <v>2538</v>
      </c>
      <c r="D200" s="73" t="s">
        <v>2539</v>
      </c>
      <c r="E200" s="74">
        <v>45886</v>
      </c>
      <c r="F200" s="73">
        <f t="shared" si="0"/>
        <v>0</v>
      </c>
      <c r="G200" s="14"/>
    </row>
    <row r="201" spans="2:7" ht="13">
      <c r="B201" s="72" t="s">
        <v>1540</v>
      </c>
      <c r="C201" s="73" t="s">
        <v>2540</v>
      </c>
      <c r="D201" s="73" t="s">
        <v>2541</v>
      </c>
      <c r="E201" s="74">
        <v>46435</v>
      </c>
      <c r="F201" s="73">
        <f t="shared" si="0"/>
        <v>0</v>
      </c>
      <c r="G201" s="14"/>
    </row>
    <row r="202" spans="2:7" ht="13">
      <c r="B202" s="72" t="s">
        <v>2751</v>
      </c>
      <c r="C202" s="73" t="s">
        <v>2538</v>
      </c>
      <c r="D202" s="73" t="s">
        <v>2539</v>
      </c>
      <c r="E202" s="74">
        <v>45912</v>
      </c>
      <c r="F202" s="73">
        <f t="shared" si="0"/>
        <v>0</v>
      </c>
      <c r="G202" s="14"/>
    </row>
    <row r="203" spans="2:7" ht="13">
      <c r="B203" s="72" t="s">
        <v>2751</v>
      </c>
      <c r="C203" s="73" t="s">
        <v>2540</v>
      </c>
      <c r="D203" s="73" t="s">
        <v>2541</v>
      </c>
      <c r="E203" s="74">
        <v>46279</v>
      </c>
      <c r="F203" s="73">
        <f t="shared" si="0"/>
        <v>0</v>
      </c>
      <c r="G203" s="14"/>
    </row>
    <row r="204" spans="2:7" ht="13">
      <c r="B204" s="72" t="s">
        <v>3854</v>
      </c>
      <c r="C204" s="73" t="s">
        <v>2538</v>
      </c>
      <c r="D204" s="73" t="s">
        <v>2539</v>
      </c>
      <c r="E204" s="74">
        <v>45912</v>
      </c>
      <c r="F204" s="73">
        <f t="shared" si="0"/>
        <v>0</v>
      </c>
      <c r="G204" s="14"/>
    </row>
    <row r="205" spans="2:7" ht="13">
      <c r="B205" s="72" t="s">
        <v>3854</v>
      </c>
      <c r="C205" s="73" t="s">
        <v>2540</v>
      </c>
      <c r="D205" s="73" t="s">
        <v>2541</v>
      </c>
      <c r="E205" s="74">
        <v>46279</v>
      </c>
      <c r="F205" s="73">
        <f t="shared" si="0"/>
        <v>0</v>
      </c>
      <c r="G205" s="14"/>
    </row>
    <row r="206" spans="2:7">
      <c r="B206" s="1" t="s">
        <v>1919</v>
      </c>
    </row>
  </sheetData>
  <mergeCells count="11">
    <mergeCell ref="B89:C89"/>
    <mergeCell ref="B91:F91"/>
    <mergeCell ref="B93:F93"/>
    <mergeCell ref="B1:E1"/>
    <mergeCell ref="C3:C6"/>
    <mergeCell ref="D3:D6"/>
    <mergeCell ref="B10:E10"/>
    <mergeCell ref="B11:E11"/>
    <mergeCell ref="C12:C13"/>
    <mergeCell ref="D12:D13"/>
    <mergeCell ref="E12:E13"/>
  </mergeCells>
  <hyperlinks>
    <hyperlink ref="A1" location="Index!A1" display="Index" xr:uid="{45CC3B70-0F29-412C-BBD3-C4657F240BE2}"/>
  </hyperlinks>
  <pageMargins left="0.75" right="0.75" top="1" bottom="1" header="0.5" footer="0.5"/>
  <headerFooter alignWithMargins="0"/>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C5826-EB84-414F-949B-4486FE9F1052}">
  <dimension ref="A1:CB158"/>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16384" width="9.1796875" style="1"/>
  </cols>
  <sheetData>
    <row r="1" spans="1:5" ht="13">
      <c r="A1" s="3" t="s">
        <v>1693</v>
      </c>
      <c r="B1" s="206" t="s">
        <v>1701</v>
      </c>
      <c r="C1" s="206"/>
      <c r="D1" s="206"/>
      <c r="E1" s="206"/>
    </row>
    <row r="3" spans="1:5" ht="14.5">
      <c r="B3" s="5" t="s">
        <v>1701</v>
      </c>
      <c r="C3" s="220"/>
      <c r="D3" s="213"/>
      <c r="E3" s="28"/>
    </row>
    <row r="4" spans="1:5" ht="29">
      <c r="B4" s="7" t="s">
        <v>628</v>
      </c>
      <c r="C4" s="220"/>
      <c r="D4" s="213"/>
      <c r="E4" s="28"/>
    </row>
    <row r="5" spans="1:5" ht="14.5">
      <c r="B5" s="7" t="s">
        <v>1829</v>
      </c>
      <c r="C5" s="220"/>
      <c r="D5" s="213"/>
      <c r="E5" s="28"/>
    </row>
    <row r="6" spans="1:5" ht="14.5">
      <c r="B6" s="7" t="s">
        <v>629</v>
      </c>
      <c r="C6" s="220"/>
      <c r="D6" s="213"/>
      <c r="E6" s="28"/>
    </row>
    <row r="7" spans="1:5" ht="14.5">
      <c r="B7" s="7" t="s">
        <v>630</v>
      </c>
      <c r="C7" s="220"/>
      <c r="D7" s="213"/>
      <c r="E7" s="28"/>
    </row>
    <row r="8" spans="1:5" ht="14.5">
      <c r="B8" s="16" t="s">
        <v>1832</v>
      </c>
      <c r="C8" s="30" t="s">
        <v>1833</v>
      </c>
      <c r="D8" s="30" t="s">
        <v>1834</v>
      </c>
      <c r="E8" s="28"/>
    </row>
    <row r="9" spans="1:5" ht="14.5">
      <c r="B9" s="28"/>
      <c r="C9" s="31"/>
      <c r="D9" s="28"/>
      <c r="E9" s="28"/>
    </row>
    <row r="10" spans="1:5" ht="14.5">
      <c r="B10" s="223"/>
      <c r="C10" s="223"/>
      <c r="D10" s="223"/>
      <c r="E10" s="223"/>
    </row>
    <row r="11" spans="1:5" ht="14.5">
      <c r="B11" s="221" t="s">
        <v>1935</v>
      </c>
      <c r="C11" s="221"/>
      <c r="D11" s="221"/>
      <c r="E11" s="221"/>
    </row>
    <row r="12" spans="1:5" ht="14.5">
      <c r="B12" s="32" t="s">
        <v>1936</v>
      </c>
      <c r="C12" s="222" t="s">
        <v>1937</v>
      </c>
      <c r="D12" s="221" t="s">
        <v>1938</v>
      </c>
      <c r="E12" s="221" t="s">
        <v>1939</v>
      </c>
    </row>
    <row r="13" spans="1:5" ht="14.5">
      <c r="B13" s="32" t="s">
        <v>1940</v>
      </c>
      <c r="C13" s="222"/>
      <c r="D13" s="221"/>
      <c r="E13" s="221"/>
    </row>
    <row r="14" spans="1:5" ht="14.5">
      <c r="B14" s="5" t="s">
        <v>1941</v>
      </c>
      <c r="C14" s="38"/>
      <c r="D14" s="36"/>
      <c r="E14" s="36"/>
    </row>
    <row r="15" spans="1:5" ht="14.5">
      <c r="B15" s="5" t="s">
        <v>1943</v>
      </c>
      <c r="C15" s="34"/>
      <c r="D15" s="36"/>
      <c r="E15" s="36"/>
    </row>
    <row r="16" spans="1:5" ht="14.5">
      <c r="B16" s="5" t="s">
        <v>1944</v>
      </c>
      <c r="C16" s="34" t="s">
        <v>375</v>
      </c>
      <c r="D16" s="36"/>
      <c r="E16" s="36"/>
    </row>
    <row r="17" spans="2:8" ht="14.5">
      <c r="B17" s="37" t="s">
        <v>1945</v>
      </c>
      <c r="C17" s="33"/>
      <c r="D17" s="32"/>
      <c r="E17" s="32"/>
    </row>
    <row r="18" spans="2:8" ht="14.5">
      <c r="B18" s="28"/>
      <c r="C18" s="38"/>
      <c r="D18" s="28"/>
      <c r="E18" s="28"/>
    </row>
    <row r="20" spans="2:8">
      <c r="B20" s="1" t="s">
        <v>1847</v>
      </c>
    </row>
    <row r="22" spans="2:8" ht="13">
      <c r="B22" s="10" t="s">
        <v>1835</v>
      </c>
      <c r="C22" s="11" t="s">
        <v>1836</v>
      </c>
      <c r="D22" s="10" t="s">
        <v>1946</v>
      </c>
      <c r="E22" s="10" t="s">
        <v>1838</v>
      </c>
      <c r="F22" s="13" t="s">
        <v>1848</v>
      </c>
      <c r="G22" s="13" t="s">
        <v>1849</v>
      </c>
      <c r="H22" s="13" t="s">
        <v>1850</v>
      </c>
    </row>
    <row r="23" spans="2:8" ht="13">
      <c r="B23" s="2" t="s">
        <v>1947</v>
      </c>
    </row>
    <row r="24" spans="2:8" ht="13">
      <c r="B24" s="2" t="s">
        <v>1840</v>
      </c>
    </row>
    <row r="25" spans="2:8" ht="13">
      <c r="B25" s="2" t="s">
        <v>1948</v>
      </c>
    </row>
    <row r="26" spans="2:8">
      <c r="B26" s="1" t="s">
        <v>1337</v>
      </c>
      <c r="C26" s="9">
        <v>5.98</v>
      </c>
      <c r="D26" s="1" t="s">
        <v>1950</v>
      </c>
      <c r="E26" s="1" t="s">
        <v>1338</v>
      </c>
      <c r="F26" s="4">
        <v>65500000</v>
      </c>
      <c r="G26" s="4">
        <v>65291.58</v>
      </c>
      <c r="H26" s="4">
        <v>68.16</v>
      </c>
    </row>
    <row r="27" spans="2:8">
      <c r="B27" s="1" t="s">
        <v>464</v>
      </c>
      <c r="C27" s="9">
        <v>5.99</v>
      </c>
      <c r="D27" s="1" t="s">
        <v>1950</v>
      </c>
      <c r="E27" s="1" t="s">
        <v>465</v>
      </c>
      <c r="F27" s="4">
        <v>14400000</v>
      </c>
      <c r="G27" s="4">
        <v>14552.34</v>
      </c>
      <c r="H27" s="4">
        <v>15.19</v>
      </c>
    </row>
    <row r="28" spans="2:8">
      <c r="B28" s="1" t="s">
        <v>2308</v>
      </c>
      <c r="C28" s="9">
        <v>5.99</v>
      </c>
      <c r="D28" s="1" t="s">
        <v>1950</v>
      </c>
      <c r="E28" s="1" t="s">
        <v>2309</v>
      </c>
      <c r="F28" s="4">
        <v>7500000</v>
      </c>
      <c r="G28" s="4">
        <v>7585.7</v>
      </c>
      <c r="H28" s="4">
        <v>7.92</v>
      </c>
    </row>
    <row r="29" spans="2:8">
      <c r="B29" s="1" t="s">
        <v>2752</v>
      </c>
      <c r="C29" s="9">
        <v>5.98</v>
      </c>
      <c r="D29" s="1" t="s">
        <v>1950</v>
      </c>
      <c r="E29" s="1" t="s">
        <v>631</v>
      </c>
      <c r="F29" s="4">
        <v>7300000</v>
      </c>
      <c r="G29" s="4">
        <v>7367.92</v>
      </c>
      <c r="H29" s="4">
        <v>7.69</v>
      </c>
    </row>
    <row r="30" spans="2:8" ht="13">
      <c r="B30" s="2" t="s">
        <v>1953</v>
      </c>
      <c r="C30" s="12"/>
      <c r="D30" s="2"/>
      <c r="E30" s="2"/>
      <c r="F30" s="14"/>
      <c r="G30" s="14">
        <f>SUM(G22:G29)</f>
        <v>94797.54</v>
      </c>
      <c r="H30" s="14">
        <f>SUM(H22:H29)</f>
        <v>98.96</v>
      </c>
    </row>
    <row r="31" spans="2:8" ht="13">
      <c r="B31" s="2" t="s">
        <v>2328</v>
      </c>
      <c r="C31" s="12"/>
      <c r="D31" s="2"/>
      <c r="E31" s="2"/>
      <c r="F31" s="14"/>
      <c r="G31" s="14">
        <v>422.45</v>
      </c>
      <c r="H31" s="14">
        <v>0.44</v>
      </c>
    </row>
    <row r="32" spans="2:8" ht="13">
      <c r="B32" s="2" t="s">
        <v>1846</v>
      </c>
      <c r="C32" s="12"/>
      <c r="D32" s="2"/>
      <c r="E32" s="2"/>
      <c r="F32" s="14"/>
      <c r="G32" s="14">
        <v>95219.99</v>
      </c>
      <c r="H32" s="14">
        <v>99.4</v>
      </c>
    </row>
    <row r="33" spans="2:8" ht="13">
      <c r="B33" s="2" t="s">
        <v>2051</v>
      </c>
      <c r="C33" s="12"/>
      <c r="D33" s="2"/>
      <c r="E33" s="2"/>
      <c r="F33" s="14"/>
      <c r="G33" s="14">
        <v>577.93588330001216</v>
      </c>
      <c r="H33" s="14">
        <v>0.59999999999999432</v>
      </c>
    </row>
    <row r="34" spans="2:8" ht="13">
      <c r="B34" s="2" t="s">
        <v>1853</v>
      </c>
      <c r="C34" s="12"/>
      <c r="D34" s="2"/>
      <c r="E34" s="2"/>
      <c r="F34" s="14"/>
      <c r="G34" s="14">
        <v>95797.925883300006</v>
      </c>
      <c r="H34" s="14">
        <v>100</v>
      </c>
    </row>
    <row r="35" spans="2:8">
      <c r="B35" s="1" t="s">
        <v>1854</v>
      </c>
    </row>
    <row r="36" spans="2:8">
      <c r="B36" s="1" t="s">
        <v>1855</v>
      </c>
    </row>
    <row r="37" spans="2:8">
      <c r="B37" s="1" t="s">
        <v>1856</v>
      </c>
      <c r="C37" s="9" t="s">
        <v>1857</v>
      </c>
    </row>
    <row r="38" spans="2:8" ht="14.5">
      <c r="B38" s="100" t="s">
        <v>2488</v>
      </c>
    </row>
    <row r="39" spans="2:8" ht="26">
      <c r="B39" s="15" t="s">
        <v>1858</v>
      </c>
      <c r="C39" s="9" t="s">
        <v>1859</v>
      </c>
    </row>
    <row r="40" spans="2:8" ht="13">
      <c r="B40" s="2"/>
    </row>
    <row r="41" spans="2:8" ht="13">
      <c r="B41" s="2" t="s">
        <v>1860</v>
      </c>
      <c r="C41" s="9" t="s">
        <v>1859</v>
      </c>
    </row>
    <row r="42" spans="2:8" ht="13">
      <c r="B42" s="2" t="s">
        <v>1862</v>
      </c>
      <c r="C42" s="9" t="s">
        <v>1863</v>
      </c>
    </row>
    <row r="43" spans="2:8" ht="13">
      <c r="B43" s="2" t="s">
        <v>632</v>
      </c>
      <c r="C43" s="12"/>
    </row>
    <row r="44" spans="2:8" ht="13">
      <c r="B44" s="2" t="s">
        <v>633</v>
      </c>
      <c r="C44" s="12"/>
    </row>
    <row r="45" spans="2:8" ht="13">
      <c r="B45" s="2" t="s">
        <v>634</v>
      </c>
      <c r="C45" s="12"/>
    </row>
    <row r="46" spans="2:8" ht="13">
      <c r="B46" s="2" t="s">
        <v>635</v>
      </c>
      <c r="C46" s="12"/>
    </row>
    <row r="47" spans="2:8" ht="13">
      <c r="B47" s="2" t="s">
        <v>636</v>
      </c>
      <c r="C47" s="12"/>
    </row>
    <row r="48" spans="2:8" ht="13">
      <c r="B48" s="2" t="s">
        <v>637</v>
      </c>
      <c r="C48" s="12"/>
    </row>
    <row r="49" spans="2:3" ht="13">
      <c r="B49" s="2" t="s">
        <v>638</v>
      </c>
      <c r="C49" s="12"/>
    </row>
    <row r="50" spans="2:3" ht="13">
      <c r="B50" s="2" t="s">
        <v>639</v>
      </c>
      <c r="C50" s="12"/>
    </row>
    <row r="51" spans="2:3" ht="13">
      <c r="B51" s="2" t="s">
        <v>2753</v>
      </c>
      <c r="C51" s="12"/>
    </row>
    <row r="52" spans="2:3">
      <c r="B52" s="1" t="s">
        <v>1873</v>
      </c>
    </row>
    <row r="54" spans="2:3" ht="14.5">
      <c r="B54" s="16"/>
      <c r="C54" s="17" t="s">
        <v>1874</v>
      </c>
    </row>
    <row r="55" spans="2:3" ht="29">
      <c r="B55" s="16" t="s">
        <v>1875</v>
      </c>
      <c r="C55" s="18" t="s">
        <v>1701</v>
      </c>
    </row>
    <row r="56" spans="2:3" ht="14.5">
      <c r="B56" s="16" t="s">
        <v>1876</v>
      </c>
      <c r="C56" s="17"/>
    </row>
    <row r="57" spans="2:3" ht="14.5">
      <c r="B57" s="16"/>
      <c r="C57" s="17"/>
    </row>
    <row r="58" spans="2:3" ht="14.5">
      <c r="B58" s="16" t="s">
        <v>1877</v>
      </c>
      <c r="C58" s="68">
        <v>6.0699999999999997E-2</v>
      </c>
    </row>
    <row r="59" spans="2:3" ht="14.5">
      <c r="B59" s="16"/>
      <c r="C59" s="75"/>
    </row>
    <row r="60" spans="2:3" ht="14.5">
      <c r="B60" s="16" t="s">
        <v>1878</v>
      </c>
      <c r="C60" s="75" t="s">
        <v>2754</v>
      </c>
    </row>
    <row r="61" spans="2:3" ht="14.5">
      <c r="B61" s="16" t="s">
        <v>1879</v>
      </c>
      <c r="C61" s="75" t="s">
        <v>2755</v>
      </c>
    </row>
    <row r="62" spans="2:3" ht="14.5">
      <c r="B62" s="16"/>
      <c r="C62" s="17"/>
    </row>
    <row r="63" spans="2:3" ht="14.5">
      <c r="B63" s="16" t="s">
        <v>1880</v>
      </c>
      <c r="C63" s="17" t="s">
        <v>1857</v>
      </c>
    </row>
    <row r="64" spans="2:3" ht="14.5">
      <c r="B64" s="209" t="s">
        <v>1881</v>
      </c>
      <c r="C64" s="209"/>
    </row>
    <row r="66" spans="2:7" ht="14.5">
      <c r="B66" s="16" t="s">
        <v>1882</v>
      </c>
      <c r="C66" s="17"/>
      <c r="D66" s="16"/>
    </row>
    <row r="67" spans="2:7" ht="29">
      <c r="B67" s="19" t="s">
        <v>1883</v>
      </c>
      <c r="C67" s="18" t="s">
        <v>1884</v>
      </c>
      <c r="D67" s="19" t="s">
        <v>1885</v>
      </c>
    </row>
    <row r="68" spans="2:7" ht="14.5">
      <c r="B68" s="16" t="s">
        <v>1859</v>
      </c>
      <c r="C68" s="17" t="s">
        <v>1859</v>
      </c>
      <c r="D68" s="16" t="s">
        <v>1859</v>
      </c>
    </row>
    <row r="70" spans="2:7" ht="13">
      <c r="B70" s="20" t="s">
        <v>1886</v>
      </c>
      <c r="C70" s="21">
        <v>45777</v>
      </c>
      <c r="D70" s="22"/>
      <c r="E70" s="22"/>
      <c r="F70" s="23"/>
    </row>
    <row r="71" spans="2:7" ht="13">
      <c r="B71" s="20" t="s">
        <v>1887</v>
      </c>
      <c r="C71" s="24" t="s">
        <v>1888</v>
      </c>
      <c r="D71" s="20" t="s">
        <v>1889</v>
      </c>
      <c r="E71" s="20" t="s">
        <v>1890</v>
      </c>
      <c r="F71" s="25" t="s">
        <v>1891</v>
      </c>
      <c r="G71" s="14"/>
    </row>
    <row r="72" spans="2:7">
      <c r="B72" s="22" t="s">
        <v>1859</v>
      </c>
      <c r="C72" s="26" t="s">
        <v>1859</v>
      </c>
      <c r="D72" s="22" t="s">
        <v>1859</v>
      </c>
      <c r="E72" s="22" t="s">
        <v>1859</v>
      </c>
      <c r="F72" s="27" t="s">
        <v>1859</v>
      </c>
    </row>
    <row r="75" spans="2:7" ht="13">
      <c r="B75" s="2" t="s">
        <v>1892</v>
      </c>
    </row>
    <row r="76" spans="2:7" ht="13">
      <c r="B76" s="2"/>
    </row>
    <row r="77" spans="2:7" ht="13">
      <c r="B77" s="2" t="s">
        <v>1893</v>
      </c>
    </row>
    <row r="78" spans="2:7" ht="13">
      <c r="B78" s="20" t="s">
        <v>1894</v>
      </c>
      <c r="C78" s="24" t="s">
        <v>1895</v>
      </c>
      <c r="D78" s="2"/>
    </row>
    <row r="79" spans="2:7">
      <c r="B79" s="22" t="s">
        <v>1859</v>
      </c>
      <c r="C79" s="26" t="s">
        <v>1859</v>
      </c>
    </row>
    <row r="81" spans="2:7" ht="13">
      <c r="B81" s="20" t="s">
        <v>1896</v>
      </c>
      <c r="C81" s="24" t="s">
        <v>1895</v>
      </c>
    </row>
    <row r="82" spans="2:7">
      <c r="B82" s="22" t="s">
        <v>1859</v>
      </c>
      <c r="C82" s="26" t="s">
        <v>1859</v>
      </c>
    </row>
    <row r="84" spans="2:7" ht="13">
      <c r="B84" s="20" t="s">
        <v>1897</v>
      </c>
      <c r="C84" s="24" t="s">
        <v>1898</v>
      </c>
    </row>
    <row r="85" spans="2:7">
      <c r="B85" s="22" t="s">
        <v>1859</v>
      </c>
      <c r="C85" s="26" t="s">
        <v>1859</v>
      </c>
    </row>
    <row r="87" spans="2:7" ht="13">
      <c r="B87" s="20" t="s">
        <v>1899</v>
      </c>
      <c r="C87" s="24" t="s">
        <v>1898</v>
      </c>
    </row>
    <row r="88" spans="2:7">
      <c r="B88" s="22" t="s">
        <v>1859</v>
      </c>
      <c r="C88" s="26" t="s">
        <v>1859</v>
      </c>
    </row>
    <row r="90" spans="2:7" ht="13">
      <c r="B90" s="20" t="s">
        <v>1900</v>
      </c>
      <c r="C90" s="24" t="s">
        <v>1859</v>
      </c>
    </row>
    <row r="92" spans="2:7" ht="13">
      <c r="B92" s="20" t="s">
        <v>1901</v>
      </c>
      <c r="C92" s="21">
        <v>45777</v>
      </c>
      <c r="D92" s="22"/>
      <c r="E92" s="22"/>
      <c r="F92" s="23"/>
    </row>
    <row r="93" spans="2:7" ht="13">
      <c r="B93" s="20" t="s">
        <v>1887</v>
      </c>
      <c r="C93" s="24" t="s">
        <v>1888</v>
      </c>
      <c r="D93" s="20" t="s">
        <v>1889</v>
      </c>
      <c r="E93" s="20" t="s">
        <v>1890</v>
      </c>
      <c r="F93" s="25" t="s">
        <v>1891</v>
      </c>
      <c r="G93" s="14"/>
    </row>
    <row r="94" spans="2:7">
      <c r="B94" s="22" t="s">
        <v>1859</v>
      </c>
      <c r="C94" s="26" t="s">
        <v>1859</v>
      </c>
      <c r="D94" s="22" t="s">
        <v>1859</v>
      </c>
      <c r="E94" s="22" t="s">
        <v>1859</v>
      </c>
      <c r="F94" s="27" t="s">
        <v>1859</v>
      </c>
    </row>
    <row r="95" spans="2:7" ht="13">
      <c r="B95" s="2" t="s">
        <v>1892</v>
      </c>
    </row>
    <row r="96" spans="2:7" ht="13">
      <c r="B96" s="2"/>
    </row>
    <row r="97" spans="2:4" ht="13">
      <c r="B97" s="2" t="s">
        <v>1893</v>
      </c>
    </row>
    <row r="98" spans="2:4" ht="13">
      <c r="B98" s="20" t="s">
        <v>1894</v>
      </c>
      <c r="C98" s="24" t="s">
        <v>1895</v>
      </c>
      <c r="D98" s="2"/>
    </row>
    <row r="99" spans="2:4">
      <c r="B99" s="22" t="s">
        <v>1859</v>
      </c>
      <c r="C99" s="26" t="s">
        <v>1859</v>
      </c>
    </row>
    <row r="101" spans="2:4" ht="13">
      <c r="B101" s="20" t="s">
        <v>1896</v>
      </c>
      <c r="C101" s="24" t="s">
        <v>1895</v>
      </c>
    </row>
    <row r="102" spans="2:4">
      <c r="B102" s="22" t="s">
        <v>1859</v>
      </c>
      <c r="C102" s="26" t="s">
        <v>1859</v>
      </c>
    </row>
    <row r="104" spans="2:4" ht="13">
      <c r="B104" s="20" t="s">
        <v>1897</v>
      </c>
      <c r="C104" s="24" t="s">
        <v>1898</v>
      </c>
    </row>
    <row r="105" spans="2:4">
      <c r="B105" s="22" t="s">
        <v>1859</v>
      </c>
      <c r="C105" s="26" t="s">
        <v>1859</v>
      </c>
    </row>
    <row r="107" spans="2:4" ht="13">
      <c r="B107" s="20" t="s">
        <v>1899</v>
      </c>
      <c r="C107" s="24" t="s">
        <v>1898</v>
      </c>
    </row>
    <row r="108" spans="2:4">
      <c r="B108" s="22" t="s">
        <v>1859</v>
      </c>
      <c r="C108" s="26" t="s">
        <v>1859</v>
      </c>
    </row>
    <row r="110" spans="2:4" ht="13">
      <c r="B110" s="20" t="s">
        <v>1900</v>
      </c>
      <c r="C110" s="24" t="s">
        <v>1859</v>
      </c>
    </row>
    <row r="113" spans="2:80" ht="13">
      <c r="B113" s="2" t="s">
        <v>1902</v>
      </c>
    </row>
    <row r="115" spans="2:80" ht="13">
      <c r="B115" s="20" t="s">
        <v>1887</v>
      </c>
      <c r="C115" s="24" t="s">
        <v>1903</v>
      </c>
      <c r="D115" s="20" t="s">
        <v>1904</v>
      </c>
      <c r="E115" s="20" t="s">
        <v>1905</v>
      </c>
      <c r="F115" s="14"/>
    </row>
    <row r="116" spans="2:80">
      <c r="B116" s="22" t="s">
        <v>1859</v>
      </c>
      <c r="C116" s="26" t="s">
        <v>1859</v>
      </c>
      <c r="D116" s="22" t="s">
        <v>1859</v>
      </c>
      <c r="E116" s="22" t="s">
        <v>1859</v>
      </c>
    </row>
    <row r="119" spans="2:80" ht="13">
      <c r="B119" s="2" t="s">
        <v>1906</v>
      </c>
      <c r="C119" s="12" t="s">
        <v>1859</v>
      </c>
      <c r="D119" s="2"/>
      <c r="E119" s="2"/>
      <c r="F119" s="14"/>
      <c r="G119" s="14"/>
      <c r="H119" s="14"/>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row>
    <row r="121" spans="2:80" ht="13">
      <c r="B121" s="2" t="s">
        <v>1907</v>
      </c>
    </row>
    <row r="123" spans="2:80" ht="13">
      <c r="B123" s="20" t="s">
        <v>1908</v>
      </c>
      <c r="C123" s="24" t="s">
        <v>1895</v>
      </c>
      <c r="D123" s="2"/>
    </row>
    <row r="124" spans="2:80">
      <c r="B124" s="22" t="s">
        <v>1859</v>
      </c>
      <c r="C124" s="26" t="s">
        <v>1859</v>
      </c>
    </row>
    <row r="127" spans="2:80" ht="13">
      <c r="B127" s="20" t="s">
        <v>1909</v>
      </c>
      <c r="C127" s="24" t="s">
        <v>1910</v>
      </c>
      <c r="D127" s="2"/>
    </row>
    <row r="128" spans="2:80">
      <c r="B128" s="22" t="s">
        <v>1859</v>
      </c>
      <c r="C128" s="26" t="s">
        <v>1859</v>
      </c>
    </row>
    <row r="131" spans="2:80" ht="13">
      <c r="B131" s="2" t="s">
        <v>1911</v>
      </c>
    </row>
    <row r="134" spans="2:80" ht="13">
      <c r="B134" s="2" t="s">
        <v>1912</v>
      </c>
    </row>
    <row r="136" spans="2:80" ht="13">
      <c r="B136" s="20" t="s">
        <v>1887</v>
      </c>
      <c r="C136" s="24" t="s">
        <v>1913</v>
      </c>
      <c r="D136" s="20" t="s">
        <v>1903</v>
      </c>
      <c r="E136" s="20" t="s">
        <v>1904</v>
      </c>
      <c r="F136" s="25" t="s">
        <v>1905</v>
      </c>
      <c r="G136" s="14"/>
    </row>
    <row r="137" spans="2:80">
      <c r="B137" s="22" t="s">
        <v>1859</v>
      </c>
      <c r="C137" s="26" t="s">
        <v>1859</v>
      </c>
      <c r="D137" s="22" t="s">
        <v>1859</v>
      </c>
      <c r="E137" s="22" t="s">
        <v>1859</v>
      </c>
      <c r="F137" s="27" t="s">
        <v>1859</v>
      </c>
    </row>
    <row r="140" spans="2:80" ht="13">
      <c r="B140" s="2" t="s">
        <v>1906</v>
      </c>
      <c r="C140" s="12" t="s">
        <v>1859</v>
      </c>
      <c r="D140" s="2"/>
      <c r="E140" s="2"/>
      <c r="F140" s="14"/>
      <c r="G140" s="14"/>
      <c r="H140" s="14"/>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row>
    <row r="142" spans="2:80" ht="13">
      <c r="B142" s="2" t="s">
        <v>1907</v>
      </c>
    </row>
    <row r="144" spans="2:80" ht="13">
      <c r="B144" s="20" t="s">
        <v>1908</v>
      </c>
      <c r="C144" s="24" t="s">
        <v>1895</v>
      </c>
      <c r="D144" s="2"/>
    </row>
    <row r="145" spans="2:7">
      <c r="B145" s="22" t="s">
        <v>1859</v>
      </c>
      <c r="C145" s="26" t="s">
        <v>1859</v>
      </c>
    </row>
    <row r="148" spans="2:7" ht="13">
      <c r="B148" s="20" t="s">
        <v>1909</v>
      </c>
      <c r="C148" s="24" t="s">
        <v>1910</v>
      </c>
      <c r="D148" s="2"/>
    </row>
    <row r="149" spans="2:7">
      <c r="B149" s="22" t="s">
        <v>1859</v>
      </c>
      <c r="C149" s="26" t="s">
        <v>1859</v>
      </c>
    </row>
    <row r="152" spans="2:7" ht="13">
      <c r="B152" s="2" t="s">
        <v>1911</v>
      </c>
    </row>
    <row r="155" spans="2:7" ht="13">
      <c r="B155" s="2" t="s">
        <v>1914</v>
      </c>
    </row>
    <row r="156" spans="2:7" ht="13">
      <c r="B156" s="20" t="s">
        <v>1887</v>
      </c>
      <c r="C156" s="24" t="s">
        <v>1915</v>
      </c>
      <c r="D156" s="20" t="s">
        <v>1916</v>
      </c>
      <c r="E156" s="20" t="s">
        <v>1917</v>
      </c>
      <c r="F156" s="25" t="s">
        <v>1918</v>
      </c>
      <c r="G156" s="14"/>
    </row>
    <row r="157" spans="2:7">
      <c r="B157" s="22" t="s">
        <v>1859</v>
      </c>
      <c r="C157" s="26" t="s">
        <v>1859</v>
      </c>
      <c r="D157" s="22" t="s">
        <v>1859</v>
      </c>
      <c r="E157" s="22" t="s">
        <v>1859</v>
      </c>
      <c r="F157" s="27" t="s">
        <v>1859</v>
      </c>
    </row>
    <row r="158" spans="2:7">
      <c r="B158" s="1" t="s">
        <v>1919</v>
      </c>
    </row>
  </sheetData>
  <mergeCells count="9">
    <mergeCell ref="B64:C64"/>
    <mergeCell ref="B1:E1"/>
    <mergeCell ref="C3:C7"/>
    <mergeCell ref="D3:D7"/>
    <mergeCell ref="B10:E10"/>
    <mergeCell ref="B11:E11"/>
    <mergeCell ref="C12:C13"/>
    <mergeCell ref="D12:D13"/>
    <mergeCell ref="E12:E13"/>
  </mergeCells>
  <hyperlinks>
    <hyperlink ref="A1" location="Index!A1" display="Index" xr:uid="{A3A76347-48AB-426A-BE3F-C443920D45D5}"/>
  </hyperlinks>
  <pageMargins left="0.75" right="0.75" top="1" bottom="1" header="0.5" footer="0.5"/>
  <headerFooter alignWithMargins="0"/>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5A6B2-332B-4D00-98AC-18BDAB08ECB2}">
  <dimension ref="A1:CB164"/>
  <sheetViews>
    <sheetView workbookViewId="0">
      <selection activeCell="B18" sqref="B18"/>
    </sheetView>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16384" width="9.1796875" style="1"/>
  </cols>
  <sheetData>
    <row r="1" spans="1:5" ht="13">
      <c r="A1" s="3" t="s">
        <v>1693</v>
      </c>
      <c r="B1" s="206" t="s">
        <v>1705</v>
      </c>
      <c r="C1" s="206"/>
      <c r="D1" s="206"/>
      <c r="E1" s="206"/>
    </row>
    <row r="3" spans="1:5" ht="14.5">
      <c r="B3" s="5" t="s">
        <v>585</v>
      </c>
      <c r="C3" s="220"/>
      <c r="D3" s="213"/>
      <c r="E3" s="28"/>
    </row>
    <row r="4" spans="1:5" ht="29">
      <c r="B4" s="7" t="s">
        <v>586</v>
      </c>
      <c r="C4" s="220"/>
      <c r="D4" s="213"/>
      <c r="E4" s="28"/>
    </row>
    <row r="5" spans="1:5" ht="14.5">
      <c r="B5" s="7" t="s">
        <v>1829</v>
      </c>
      <c r="C5" s="220"/>
      <c r="D5" s="213"/>
      <c r="E5" s="28"/>
    </row>
    <row r="6" spans="1:5" ht="14.5">
      <c r="B6" s="7" t="s">
        <v>587</v>
      </c>
      <c r="C6" s="220"/>
      <c r="D6" s="213"/>
      <c r="E6" s="28"/>
    </row>
    <row r="7" spans="1:5" ht="14.5">
      <c r="B7" s="7" t="s">
        <v>588</v>
      </c>
      <c r="C7" s="220"/>
      <c r="D7" s="213"/>
      <c r="E7" s="28"/>
    </row>
    <row r="8" spans="1:5" ht="14.5">
      <c r="B8" s="16" t="s">
        <v>1832</v>
      </c>
      <c r="C8" s="30" t="s">
        <v>1833</v>
      </c>
      <c r="D8" s="30" t="s">
        <v>1834</v>
      </c>
      <c r="E8" s="28"/>
    </row>
    <row r="9" spans="1:5" ht="14.5">
      <c r="B9" s="28"/>
      <c r="C9" s="31"/>
      <c r="D9" s="28"/>
      <c r="E9" s="28"/>
    </row>
    <row r="10" spans="1:5" ht="14.5">
      <c r="B10" s="223"/>
      <c r="C10" s="223"/>
      <c r="D10" s="223"/>
      <c r="E10" s="223"/>
    </row>
    <row r="11" spans="1:5" ht="14.5">
      <c r="B11" s="221" t="s">
        <v>1935</v>
      </c>
      <c r="C11" s="221"/>
      <c r="D11" s="221"/>
      <c r="E11" s="221"/>
    </row>
    <row r="12" spans="1:5" ht="14.5">
      <c r="B12" s="32" t="s">
        <v>1936</v>
      </c>
      <c r="C12" s="222" t="s">
        <v>1937</v>
      </c>
      <c r="D12" s="221" t="s">
        <v>1938</v>
      </c>
      <c r="E12" s="221" t="s">
        <v>1939</v>
      </c>
    </row>
    <row r="13" spans="1:5" ht="14.5">
      <c r="B13" s="32" t="s">
        <v>1940</v>
      </c>
      <c r="C13" s="222"/>
      <c r="D13" s="221"/>
      <c r="E13" s="221"/>
    </row>
    <row r="14" spans="1:5" ht="14.5">
      <c r="B14" s="5" t="s">
        <v>1941</v>
      </c>
      <c r="C14" s="34"/>
      <c r="D14" s="36"/>
      <c r="E14" s="36"/>
    </row>
    <row r="15" spans="1:5" ht="14.5">
      <c r="B15" s="5" t="s">
        <v>1943</v>
      </c>
      <c r="C15" s="34"/>
      <c r="D15" s="36"/>
      <c r="E15" s="36"/>
    </row>
    <row r="16" spans="1:5" ht="14.5">
      <c r="B16" s="5" t="s">
        <v>1944</v>
      </c>
      <c r="C16" s="34" t="s">
        <v>375</v>
      </c>
      <c r="D16" s="36"/>
      <c r="E16" s="36"/>
    </row>
    <row r="17" spans="2:8" ht="14.5">
      <c r="B17" s="37" t="s">
        <v>1945</v>
      </c>
      <c r="C17" s="33"/>
      <c r="D17" s="32"/>
      <c r="E17" s="32"/>
    </row>
    <row r="18" spans="2:8" ht="14.5">
      <c r="B18" s="28"/>
      <c r="C18" s="38"/>
      <c r="D18" s="28"/>
      <c r="E18" s="28"/>
    </row>
    <row r="20" spans="2:8">
      <c r="B20" s="1" t="s">
        <v>1847</v>
      </c>
    </row>
    <row r="22" spans="2:8" ht="13">
      <c r="B22" s="10" t="s">
        <v>1835</v>
      </c>
      <c r="C22" s="11" t="s">
        <v>1836</v>
      </c>
      <c r="D22" s="10" t="s">
        <v>1946</v>
      </c>
      <c r="E22" s="10" t="s">
        <v>1838</v>
      </c>
      <c r="F22" s="13" t="s">
        <v>1848</v>
      </c>
      <c r="G22" s="13" t="s">
        <v>1849</v>
      </c>
      <c r="H22" s="13" t="s">
        <v>1850</v>
      </c>
    </row>
    <row r="23" spans="2:8" ht="13">
      <c r="B23" s="2" t="s">
        <v>1947</v>
      </c>
    </row>
    <row r="24" spans="2:8" ht="13">
      <c r="B24" s="2" t="s">
        <v>1840</v>
      </c>
    </row>
    <row r="25" spans="2:8" ht="13">
      <c r="B25" s="2" t="s">
        <v>1948</v>
      </c>
    </row>
    <row r="26" spans="2:8">
      <c r="B26" s="1" t="s">
        <v>2304</v>
      </c>
      <c r="C26" s="9">
        <v>6.36</v>
      </c>
      <c r="D26" s="1" t="s">
        <v>1950</v>
      </c>
      <c r="E26" s="1" t="s">
        <v>2305</v>
      </c>
      <c r="F26" s="4">
        <v>40000000</v>
      </c>
      <c r="G26" s="4">
        <v>41208</v>
      </c>
      <c r="H26" s="4">
        <v>35.92</v>
      </c>
    </row>
    <row r="27" spans="2:8">
      <c r="B27" s="1" t="s">
        <v>842</v>
      </c>
      <c r="C27" s="9">
        <v>6.25</v>
      </c>
      <c r="D27" s="1" t="s">
        <v>1950</v>
      </c>
      <c r="E27" s="1" t="s">
        <v>843</v>
      </c>
      <c r="F27" s="4">
        <v>15000000</v>
      </c>
      <c r="G27" s="4">
        <v>15237.44</v>
      </c>
      <c r="H27" s="4">
        <v>13.28</v>
      </c>
    </row>
    <row r="28" spans="2:8">
      <c r="B28" s="1" t="s">
        <v>1530</v>
      </c>
      <c r="C28" s="9">
        <v>6.78</v>
      </c>
      <c r="D28" s="1" t="s">
        <v>1950</v>
      </c>
      <c r="E28" s="1" t="s">
        <v>1531</v>
      </c>
      <c r="F28" s="4">
        <v>11000000</v>
      </c>
      <c r="G28" s="4">
        <v>11429.87</v>
      </c>
      <c r="H28" s="4">
        <v>9.9600000000000009</v>
      </c>
    </row>
    <row r="29" spans="2:8">
      <c r="B29" s="1" t="s">
        <v>589</v>
      </c>
      <c r="C29" s="9">
        <v>6.46</v>
      </c>
      <c r="D29" s="1" t="s">
        <v>1950</v>
      </c>
      <c r="E29" s="1" t="s">
        <v>590</v>
      </c>
      <c r="F29" s="4">
        <v>10000000</v>
      </c>
      <c r="G29" s="4">
        <v>10704.1</v>
      </c>
      <c r="H29" s="4">
        <v>9.33</v>
      </c>
    </row>
    <row r="30" spans="2:8">
      <c r="B30" s="1" t="s">
        <v>850</v>
      </c>
      <c r="C30" s="9">
        <v>6.79</v>
      </c>
      <c r="D30" s="1" t="s">
        <v>1950</v>
      </c>
      <c r="E30" s="1" t="s">
        <v>851</v>
      </c>
      <c r="F30" s="4">
        <v>10000000</v>
      </c>
      <c r="G30" s="4">
        <v>10143.94</v>
      </c>
      <c r="H30" s="4">
        <v>8.84</v>
      </c>
    </row>
    <row r="31" spans="2:8">
      <c r="B31" s="1" t="s">
        <v>844</v>
      </c>
      <c r="C31" s="9">
        <v>6.81</v>
      </c>
      <c r="D31" s="1" t="s">
        <v>1950</v>
      </c>
      <c r="E31" s="1" t="s">
        <v>845</v>
      </c>
      <c r="F31" s="4">
        <v>7500000</v>
      </c>
      <c r="G31" s="4">
        <v>8040.02</v>
      </c>
      <c r="H31" s="4">
        <v>7.01</v>
      </c>
    </row>
    <row r="32" spans="2:8">
      <c r="B32" s="1" t="s">
        <v>1536</v>
      </c>
      <c r="C32" s="9">
        <v>6.13</v>
      </c>
      <c r="D32" s="1" t="s">
        <v>1950</v>
      </c>
      <c r="E32" s="1" t="s">
        <v>1537</v>
      </c>
      <c r="F32" s="4">
        <v>7500000</v>
      </c>
      <c r="G32" s="4">
        <v>7913.08</v>
      </c>
      <c r="H32" s="4">
        <v>6.9</v>
      </c>
    </row>
    <row r="33" spans="2:8">
      <c r="B33" s="1" t="s">
        <v>1341</v>
      </c>
      <c r="C33" s="9">
        <v>6.35</v>
      </c>
      <c r="D33" s="1" t="s">
        <v>1950</v>
      </c>
      <c r="E33" s="1" t="s">
        <v>1342</v>
      </c>
      <c r="F33" s="4">
        <v>2500000</v>
      </c>
      <c r="G33" s="4">
        <v>2631.64</v>
      </c>
      <c r="H33" s="4">
        <v>2.29</v>
      </c>
    </row>
    <row r="34" spans="2:8" ht="13">
      <c r="B34" s="2" t="s">
        <v>1953</v>
      </c>
      <c r="C34" s="12"/>
      <c r="D34" s="2"/>
      <c r="E34" s="2"/>
      <c r="F34" s="14"/>
      <c r="G34" s="14">
        <f>SUM(G22:G33)</f>
        <v>107308.09000000001</v>
      </c>
      <c r="H34" s="14">
        <f>SUM(H22:H33)</f>
        <v>93.53000000000003</v>
      </c>
    </row>
    <row r="35" spans="2:8" ht="13">
      <c r="B35" s="2" t="s">
        <v>2328</v>
      </c>
      <c r="C35" s="12"/>
      <c r="D35" s="2"/>
      <c r="E35" s="2"/>
      <c r="F35" s="14"/>
      <c r="G35" s="14">
        <v>11661.4</v>
      </c>
      <c r="H35" s="14">
        <v>10.16</v>
      </c>
    </row>
    <row r="36" spans="2:8" ht="13">
      <c r="B36" s="2" t="s">
        <v>1846</v>
      </c>
      <c r="C36" s="12"/>
      <c r="D36" s="2"/>
      <c r="E36" s="2"/>
      <c r="F36" s="14"/>
      <c r="G36" s="14">
        <v>118969.49</v>
      </c>
      <c r="H36" s="14">
        <v>103.69</v>
      </c>
    </row>
    <row r="37" spans="2:8" ht="13">
      <c r="B37" s="2" t="s">
        <v>1852</v>
      </c>
      <c r="C37" s="12"/>
      <c r="D37" s="2"/>
      <c r="E37" s="2"/>
      <c r="F37" s="14"/>
      <c r="G37" s="14">
        <v>-4239.9097711900013</v>
      </c>
      <c r="H37" s="14">
        <v>-3.69</v>
      </c>
    </row>
    <row r="38" spans="2:8" ht="13">
      <c r="B38" s="2" t="s">
        <v>1853</v>
      </c>
      <c r="C38" s="12"/>
      <c r="D38" s="2"/>
      <c r="E38" s="2"/>
      <c r="F38" s="14"/>
      <c r="G38" s="14">
        <v>114729.58022880999</v>
      </c>
      <c r="H38" s="14">
        <v>100</v>
      </c>
    </row>
    <row r="39" spans="2:8">
      <c r="B39" s="1" t="s">
        <v>1854</v>
      </c>
    </row>
    <row r="40" spans="2:8">
      <c r="B40" s="1" t="s">
        <v>1855</v>
      </c>
    </row>
    <row r="41" spans="2:8">
      <c r="B41" s="1" t="s">
        <v>1856</v>
      </c>
      <c r="C41" s="9" t="s">
        <v>1857</v>
      </c>
    </row>
    <row r="42" spans="2:8" ht="13">
      <c r="B42" s="2"/>
    </row>
    <row r="43" spans="2:8" ht="26">
      <c r="B43" s="15" t="s">
        <v>1858</v>
      </c>
      <c r="C43" s="9" t="s">
        <v>1859</v>
      </c>
    </row>
    <row r="44" spans="2:8" ht="13">
      <c r="B44" s="2"/>
    </row>
    <row r="45" spans="2:8" ht="13">
      <c r="B45" s="2" t="s">
        <v>1860</v>
      </c>
      <c r="C45" s="9" t="s">
        <v>1859</v>
      </c>
    </row>
    <row r="46" spans="2:8" ht="13">
      <c r="B46" s="2" t="s">
        <v>1862</v>
      </c>
      <c r="C46" s="9" t="s">
        <v>1863</v>
      </c>
    </row>
    <row r="47" spans="2:8" ht="13">
      <c r="B47" s="2" t="s">
        <v>591</v>
      </c>
      <c r="C47" s="12"/>
    </row>
    <row r="48" spans="2:8" ht="13">
      <c r="B48" s="2" t="s">
        <v>592</v>
      </c>
      <c r="C48" s="12"/>
    </row>
    <row r="49" spans="2:3" ht="13">
      <c r="B49" s="2" t="s">
        <v>593</v>
      </c>
      <c r="C49" s="12"/>
    </row>
    <row r="50" spans="2:3" ht="13">
      <c r="B50" s="2" t="s">
        <v>594</v>
      </c>
      <c r="C50" s="12"/>
    </row>
    <row r="51" spans="2:3" ht="13">
      <c r="B51" s="2" t="s">
        <v>595</v>
      </c>
      <c r="C51" s="12"/>
    </row>
    <row r="52" spans="2:3" ht="13">
      <c r="B52" s="2" t="s">
        <v>596</v>
      </c>
      <c r="C52" s="12"/>
    </row>
    <row r="53" spans="2:3" ht="13">
      <c r="B53" s="2" t="s">
        <v>597</v>
      </c>
      <c r="C53" s="12"/>
    </row>
    <row r="54" spans="2:3" ht="13">
      <c r="B54" s="2" t="s">
        <v>598</v>
      </c>
      <c r="C54" s="12"/>
    </row>
    <row r="55" spans="2:3" ht="13">
      <c r="B55" s="2" t="s">
        <v>599</v>
      </c>
      <c r="C55" s="12"/>
    </row>
    <row r="56" spans="2:3" ht="13">
      <c r="B56" s="2" t="s">
        <v>600</v>
      </c>
      <c r="C56" s="12"/>
    </row>
    <row r="57" spans="2:3" ht="13">
      <c r="B57" s="2" t="s">
        <v>2733</v>
      </c>
      <c r="C57" s="12"/>
    </row>
    <row r="58" spans="2:3">
      <c r="B58" s="1" t="s">
        <v>1873</v>
      </c>
    </row>
    <row r="60" spans="2:3" ht="14.5">
      <c r="B60" s="16"/>
      <c r="C60" s="17" t="s">
        <v>1874</v>
      </c>
    </row>
    <row r="61" spans="2:3" ht="14.5">
      <c r="B61" s="16" t="s">
        <v>1875</v>
      </c>
      <c r="C61" s="18" t="s">
        <v>1705</v>
      </c>
    </row>
    <row r="62" spans="2:3" ht="14.5">
      <c r="B62" s="16" t="s">
        <v>1876</v>
      </c>
      <c r="C62" s="17"/>
    </row>
    <row r="63" spans="2:3" ht="14.5">
      <c r="B63" s="16"/>
      <c r="C63" s="17"/>
    </row>
    <row r="64" spans="2:3" ht="14.5">
      <c r="B64" s="16" t="s">
        <v>1877</v>
      </c>
      <c r="C64" s="68">
        <v>6.5299999999999997E-2</v>
      </c>
    </row>
    <row r="65" spans="2:7" ht="14.5">
      <c r="B65" s="16"/>
      <c r="C65" s="75"/>
    </row>
    <row r="66" spans="2:7" ht="14.5">
      <c r="B66" s="16" t="s">
        <v>1878</v>
      </c>
      <c r="C66" s="75" t="s">
        <v>2734</v>
      </c>
    </row>
    <row r="67" spans="2:7" ht="14.5">
      <c r="B67" s="16" t="s">
        <v>1879</v>
      </c>
      <c r="C67" s="75" t="s">
        <v>2735</v>
      </c>
    </row>
    <row r="68" spans="2:7" ht="14.5">
      <c r="B68" s="16"/>
      <c r="C68" s="17"/>
    </row>
    <row r="69" spans="2:7" ht="14.5">
      <c r="B69" s="16" t="s">
        <v>1880</v>
      </c>
      <c r="C69" s="17" t="s">
        <v>1857</v>
      </c>
    </row>
    <row r="70" spans="2:7" ht="14.5">
      <c r="B70" s="209" t="s">
        <v>1881</v>
      </c>
      <c r="C70" s="209"/>
    </row>
    <row r="72" spans="2:7" ht="14.5">
      <c r="B72" s="16" t="s">
        <v>1882</v>
      </c>
      <c r="C72" s="17"/>
      <c r="D72" s="16"/>
    </row>
    <row r="73" spans="2:7" ht="29">
      <c r="B73" s="19" t="s">
        <v>1883</v>
      </c>
      <c r="C73" s="18" t="s">
        <v>1884</v>
      </c>
      <c r="D73" s="19" t="s">
        <v>1885</v>
      </c>
    </row>
    <row r="74" spans="2:7" ht="14.5">
      <c r="B74" s="16" t="s">
        <v>1859</v>
      </c>
      <c r="C74" s="17" t="s">
        <v>1859</v>
      </c>
      <c r="D74" s="16" t="s">
        <v>1859</v>
      </c>
    </row>
    <row r="76" spans="2:7" ht="13">
      <c r="B76" s="20" t="s">
        <v>1886</v>
      </c>
      <c r="C76" s="21">
        <v>45777</v>
      </c>
      <c r="D76" s="22"/>
      <c r="E76" s="22"/>
      <c r="F76" s="23"/>
    </row>
    <row r="77" spans="2:7" ht="13">
      <c r="B77" s="20" t="s">
        <v>1887</v>
      </c>
      <c r="C77" s="24" t="s">
        <v>1888</v>
      </c>
      <c r="D77" s="20" t="s">
        <v>1889</v>
      </c>
      <c r="E77" s="20" t="s">
        <v>1890</v>
      </c>
      <c r="F77" s="25" t="s">
        <v>1891</v>
      </c>
      <c r="G77" s="14"/>
    </row>
    <row r="78" spans="2:7">
      <c r="B78" s="22" t="s">
        <v>1859</v>
      </c>
      <c r="C78" s="26" t="s">
        <v>1859</v>
      </c>
      <c r="D78" s="22" t="s">
        <v>1859</v>
      </c>
      <c r="E78" s="22" t="s">
        <v>1859</v>
      </c>
      <c r="F78" s="27" t="s">
        <v>1859</v>
      </c>
    </row>
    <row r="81" spans="2:4" ht="13">
      <c r="B81" s="2" t="s">
        <v>1892</v>
      </c>
    </row>
    <row r="82" spans="2:4" ht="13">
      <c r="B82" s="2"/>
    </row>
    <row r="83" spans="2:4" ht="13">
      <c r="B83" s="2" t="s">
        <v>1893</v>
      </c>
    </row>
    <row r="84" spans="2:4" ht="13">
      <c r="B84" s="20" t="s">
        <v>1894</v>
      </c>
      <c r="C84" s="24" t="s">
        <v>1895</v>
      </c>
      <c r="D84" s="2"/>
    </row>
    <row r="85" spans="2:4">
      <c r="B85" s="22" t="s">
        <v>1859</v>
      </c>
      <c r="C85" s="26" t="s">
        <v>1859</v>
      </c>
    </row>
    <row r="87" spans="2:4" ht="13">
      <c r="B87" s="20" t="s">
        <v>1896</v>
      </c>
      <c r="C87" s="24" t="s">
        <v>1895</v>
      </c>
    </row>
    <row r="88" spans="2:4">
      <c r="B88" s="22" t="s">
        <v>1859</v>
      </c>
      <c r="C88" s="26" t="s">
        <v>1859</v>
      </c>
    </row>
    <row r="90" spans="2:4" ht="13">
      <c r="B90" s="20" t="s">
        <v>1897</v>
      </c>
      <c r="C90" s="24" t="s">
        <v>1898</v>
      </c>
    </row>
    <row r="91" spans="2:4">
      <c r="B91" s="22" t="s">
        <v>1859</v>
      </c>
      <c r="C91" s="26" t="s">
        <v>1859</v>
      </c>
    </row>
    <row r="93" spans="2:4" ht="13">
      <c r="B93" s="20" t="s">
        <v>1899</v>
      </c>
      <c r="C93" s="24" t="s">
        <v>1898</v>
      </c>
    </row>
    <row r="94" spans="2:4">
      <c r="B94" s="22" t="s">
        <v>1859</v>
      </c>
      <c r="C94" s="26" t="s">
        <v>1859</v>
      </c>
    </row>
    <row r="96" spans="2:4" ht="13">
      <c r="B96" s="20" t="s">
        <v>1900</v>
      </c>
      <c r="C96" s="24" t="s">
        <v>1859</v>
      </c>
    </row>
    <row r="98" spans="2:7" ht="13">
      <c r="B98" s="20" t="s">
        <v>1901</v>
      </c>
      <c r="C98" s="21">
        <v>45777</v>
      </c>
      <c r="D98" s="22"/>
      <c r="E98" s="22"/>
      <c r="F98" s="23"/>
    </row>
    <row r="99" spans="2:7" ht="13">
      <c r="B99" s="20" t="s">
        <v>1887</v>
      </c>
      <c r="C99" s="24" t="s">
        <v>1888</v>
      </c>
      <c r="D99" s="20" t="s">
        <v>1889</v>
      </c>
      <c r="E99" s="20" t="s">
        <v>1890</v>
      </c>
      <c r="F99" s="25" t="s">
        <v>1891</v>
      </c>
      <c r="G99" s="14"/>
    </row>
    <row r="100" spans="2:7">
      <c r="B100" s="22" t="s">
        <v>1859</v>
      </c>
      <c r="C100" s="26" t="s">
        <v>1859</v>
      </c>
      <c r="D100" s="22" t="s">
        <v>1859</v>
      </c>
      <c r="E100" s="22" t="s">
        <v>1859</v>
      </c>
      <c r="F100" s="27" t="s">
        <v>1859</v>
      </c>
    </row>
    <row r="101" spans="2:7" ht="13">
      <c r="B101" s="2" t="s">
        <v>1892</v>
      </c>
    </row>
    <row r="102" spans="2:7" ht="13">
      <c r="B102" s="2"/>
    </row>
    <row r="103" spans="2:7" ht="13">
      <c r="B103" s="2" t="s">
        <v>1893</v>
      </c>
    </row>
    <row r="104" spans="2:7" ht="13">
      <c r="B104" s="20" t="s">
        <v>1894</v>
      </c>
      <c r="C104" s="24" t="s">
        <v>1895</v>
      </c>
      <c r="D104" s="2"/>
    </row>
    <row r="105" spans="2:7">
      <c r="B105" s="22" t="s">
        <v>1859</v>
      </c>
      <c r="C105" s="26" t="s">
        <v>1859</v>
      </c>
    </row>
    <row r="107" spans="2:7" ht="13">
      <c r="B107" s="20" t="s">
        <v>1896</v>
      </c>
      <c r="C107" s="24" t="s">
        <v>1895</v>
      </c>
    </row>
    <row r="108" spans="2:7">
      <c r="B108" s="22" t="s">
        <v>1859</v>
      </c>
      <c r="C108" s="26" t="s">
        <v>1859</v>
      </c>
    </row>
    <row r="110" spans="2:7" ht="13">
      <c r="B110" s="20" t="s">
        <v>1897</v>
      </c>
      <c r="C110" s="24" t="s">
        <v>1898</v>
      </c>
    </row>
    <row r="111" spans="2:7">
      <c r="B111" s="22" t="s">
        <v>1859</v>
      </c>
      <c r="C111" s="26" t="s">
        <v>1859</v>
      </c>
    </row>
    <row r="113" spans="2:80" ht="13">
      <c r="B113" s="20" t="s">
        <v>1899</v>
      </c>
      <c r="C113" s="24" t="s">
        <v>1898</v>
      </c>
    </row>
    <row r="114" spans="2:80">
      <c r="B114" s="22" t="s">
        <v>1859</v>
      </c>
      <c r="C114" s="26" t="s">
        <v>1859</v>
      </c>
    </row>
    <row r="116" spans="2:80" ht="13">
      <c r="B116" s="20" t="s">
        <v>1900</v>
      </c>
      <c r="C116" s="24" t="s">
        <v>1859</v>
      </c>
    </row>
    <row r="119" spans="2:80" ht="13">
      <c r="B119" s="2" t="s">
        <v>1902</v>
      </c>
    </row>
    <row r="121" spans="2:80" ht="13">
      <c r="B121" s="20" t="s">
        <v>1887</v>
      </c>
      <c r="C121" s="24" t="s">
        <v>1903</v>
      </c>
      <c r="D121" s="20" t="s">
        <v>1904</v>
      </c>
      <c r="E121" s="20" t="s">
        <v>1905</v>
      </c>
      <c r="F121" s="14"/>
    </row>
    <row r="122" spans="2:80">
      <c r="B122" s="22" t="s">
        <v>1859</v>
      </c>
      <c r="C122" s="26" t="s">
        <v>1859</v>
      </c>
      <c r="D122" s="22" t="s">
        <v>1859</v>
      </c>
      <c r="E122" s="22" t="s">
        <v>1859</v>
      </c>
    </row>
    <row r="125" spans="2:80" ht="13">
      <c r="B125" s="2" t="s">
        <v>1906</v>
      </c>
      <c r="C125" s="12" t="s">
        <v>1859</v>
      </c>
      <c r="D125" s="2"/>
      <c r="E125" s="2"/>
      <c r="F125" s="14"/>
      <c r="G125" s="14"/>
      <c r="H125" s="14"/>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row>
    <row r="127" spans="2:80" ht="13">
      <c r="B127" s="2" t="s">
        <v>1907</v>
      </c>
    </row>
    <row r="129" spans="2:7" ht="13">
      <c r="B129" s="20" t="s">
        <v>1908</v>
      </c>
      <c r="C129" s="24" t="s">
        <v>1895</v>
      </c>
      <c r="D129" s="2"/>
    </row>
    <row r="130" spans="2:7">
      <c r="B130" s="22" t="s">
        <v>1859</v>
      </c>
      <c r="C130" s="26" t="s">
        <v>1859</v>
      </c>
    </row>
    <row r="133" spans="2:7" ht="13">
      <c r="B133" s="20" t="s">
        <v>1909</v>
      </c>
      <c r="C133" s="24" t="s">
        <v>1910</v>
      </c>
      <c r="D133" s="2"/>
    </row>
    <row r="134" spans="2:7">
      <c r="B134" s="22" t="s">
        <v>1859</v>
      </c>
      <c r="C134" s="26" t="s">
        <v>1859</v>
      </c>
    </row>
    <row r="137" spans="2:7" ht="13">
      <c r="B137" s="2" t="s">
        <v>1911</v>
      </c>
    </row>
    <row r="140" spans="2:7" ht="13">
      <c r="B140" s="2" t="s">
        <v>1912</v>
      </c>
    </row>
    <row r="142" spans="2:7" ht="13">
      <c r="B142" s="20" t="s">
        <v>1887</v>
      </c>
      <c r="C142" s="24" t="s">
        <v>1913</v>
      </c>
      <c r="D142" s="20" t="s">
        <v>1903</v>
      </c>
      <c r="E142" s="20" t="s">
        <v>1904</v>
      </c>
      <c r="F142" s="25" t="s">
        <v>1905</v>
      </c>
      <c r="G142" s="14"/>
    </row>
    <row r="143" spans="2:7">
      <c r="B143" s="22" t="s">
        <v>1859</v>
      </c>
      <c r="C143" s="26" t="s">
        <v>1859</v>
      </c>
      <c r="D143" s="22" t="s">
        <v>1859</v>
      </c>
      <c r="E143" s="22" t="s">
        <v>1859</v>
      </c>
      <c r="F143" s="27" t="s">
        <v>1859</v>
      </c>
    </row>
    <row r="146" spans="2:80" ht="13">
      <c r="B146" s="2" t="s">
        <v>1906</v>
      </c>
      <c r="C146" s="12" t="s">
        <v>1859</v>
      </c>
      <c r="D146" s="2"/>
      <c r="E146" s="2"/>
      <c r="F146" s="14"/>
      <c r="G146" s="14"/>
      <c r="H146" s="14"/>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row>
    <row r="148" spans="2:80" ht="13">
      <c r="B148" s="2" t="s">
        <v>1907</v>
      </c>
    </row>
    <row r="150" spans="2:80" ht="13">
      <c r="B150" s="20" t="s">
        <v>1908</v>
      </c>
      <c r="C150" s="24" t="s">
        <v>1895</v>
      </c>
      <c r="D150" s="2"/>
    </row>
    <row r="151" spans="2:80">
      <c r="B151" s="22" t="s">
        <v>1859</v>
      </c>
      <c r="C151" s="26" t="s">
        <v>1859</v>
      </c>
    </row>
    <row r="154" spans="2:80" ht="13">
      <c r="B154" s="20" t="s">
        <v>1909</v>
      </c>
      <c r="C154" s="24" t="s">
        <v>1910</v>
      </c>
      <c r="D154" s="2"/>
    </row>
    <row r="155" spans="2:80">
      <c r="B155" s="22" t="s">
        <v>1859</v>
      </c>
      <c r="C155" s="26" t="s">
        <v>1859</v>
      </c>
    </row>
    <row r="158" spans="2:80" ht="13">
      <c r="B158" s="2" t="s">
        <v>1911</v>
      </c>
    </row>
    <row r="161" spans="2:7" ht="13">
      <c r="B161" s="2" t="s">
        <v>1914</v>
      </c>
    </row>
    <row r="162" spans="2:7" ht="13">
      <c r="B162" s="20" t="s">
        <v>1887</v>
      </c>
      <c r="C162" s="24" t="s">
        <v>1915</v>
      </c>
      <c r="D162" s="20" t="s">
        <v>1916</v>
      </c>
      <c r="E162" s="20" t="s">
        <v>1917</v>
      </c>
      <c r="F162" s="25" t="s">
        <v>1918</v>
      </c>
      <c r="G162" s="14"/>
    </row>
    <row r="163" spans="2:7">
      <c r="B163" s="22" t="s">
        <v>1859</v>
      </c>
      <c r="C163" s="26" t="s">
        <v>1859</v>
      </c>
      <c r="D163" s="22" t="s">
        <v>1859</v>
      </c>
      <c r="E163" s="22" t="s">
        <v>1859</v>
      </c>
      <c r="F163" s="27" t="s">
        <v>1859</v>
      </c>
    </row>
    <row r="164" spans="2:7">
      <c r="B164" s="1" t="s">
        <v>1919</v>
      </c>
    </row>
  </sheetData>
  <mergeCells count="9">
    <mergeCell ref="B70:C70"/>
    <mergeCell ref="B1:E1"/>
    <mergeCell ref="C3:C7"/>
    <mergeCell ref="D3:D7"/>
    <mergeCell ref="B10:E10"/>
    <mergeCell ref="B11:E11"/>
    <mergeCell ref="C12:C13"/>
    <mergeCell ref="D12:D13"/>
    <mergeCell ref="E12:E13"/>
  </mergeCells>
  <hyperlinks>
    <hyperlink ref="A1" location="Index!A1" display="Index" xr:uid="{F44690F1-3D62-4B9C-B607-52876B86AEFD}"/>
  </hyperlinks>
  <pageMargins left="0.75" right="0.75" top="1" bottom="1" header="0.5" footer="0.5"/>
  <headerFooter alignWithMargins="0"/>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53069-E6BA-449C-B14A-A309CDEE6BF7}">
  <dimension ref="A1:CB296"/>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16384" width="9.1796875" style="1"/>
  </cols>
  <sheetData>
    <row r="1" spans="1:5" ht="13">
      <c r="A1" s="3" t="s">
        <v>1693</v>
      </c>
      <c r="B1" s="206" t="s">
        <v>2756</v>
      </c>
      <c r="C1" s="206"/>
      <c r="D1" s="206"/>
      <c r="E1" s="206"/>
    </row>
    <row r="3" spans="1:5" ht="14.5">
      <c r="B3" s="5" t="s">
        <v>640</v>
      </c>
      <c r="C3" s="220"/>
      <c r="D3" s="213"/>
      <c r="E3" s="28"/>
    </row>
    <row r="4" spans="1:5" ht="58">
      <c r="B4" s="101" t="s">
        <v>2757</v>
      </c>
      <c r="C4" s="220"/>
      <c r="D4" s="213"/>
      <c r="E4" s="63"/>
    </row>
    <row r="5" spans="1:5" ht="14.5">
      <c r="B5" s="7" t="s">
        <v>1829</v>
      </c>
      <c r="C5" s="220"/>
      <c r="D5" s="213"/>
      <c r="E5" s="28"/>
    </row>
    <row r="6" spans="1:5" ht="14.5">
      <c r="B6" s="7" t="s">
        <v>641</v>
      </c>
      <c r="C6" s="220"/>
      <c r="D6" s="213"/>
      <c r="E6" s="28"/>
    </row>
    <row r="7" spans="1:5" ht="14.5">
      <c r="B7" s="7" t="s">
        <v>642</v>
      </c>
      <c r="C7" s="220"/>
      <c r="D7" s="213"/>
      <c r="E7" s="28"/>
    </row>
    <row r="8" spans="1:5" ht="14.5">
      <c r="B8" s="16" t="s">
        <v>1832</v>
      </c>
      <c r="C8" s="30" t="s">
        <v>1833</v>
      </c>
      <c r="D8" s="30" t="s">
        <v>1834</v>
      </c>
      <c r="E8" s="28"/>
    </row>
    <row r="9" spans="1:5" ht="14.5">
      <c r="B9" s="28"/>
      <c r="C9" s="38"/>
      <c r="D9" s="28"/>
      <c r="E9" s="28"/>
    </row>
    <row r="10" spans="1:5" ht="14.5">
      <c r="B10" s="223"/>
      <c r="C10" s="223"/>
      <c r="D10" s="223"/>
      <c r="E10" s="223"/>
    </row>
    <row r="11" spans="1:5" ht="14.5">
      <c r="B11" s="221" t="s">
        <v>1935</v>
      </c>
      <c r="C11" s="221"/>
      <c r="D11" s="221"/>
      <c r="E11" s="221"/>
    </row>
    <row r="12" spans="1:5" ht="14.5">
      <c r="B12" s="32" t="s">
        <v>1936</v>
      </c>
      <c r="C12" s="222" t="s">
        <v>1937</v>
      </c>
      <c r="D12" s="221" t="s">
        <v>1938</v>
      </c>
      <c r="E12" s="221" t="s">
        <v>1939</v>
      </c>
    </row>
    <row r="13" spans="1:5" ht="14.5">
      <c r="B13" s="32" t="s">
        <v>1940</v>
      </c>
      <c r="C13" s="222"/>
      <c r="D13" s="221"/>
      <c r="E13" s="221"/>
    </row>
    <row r="14" spans="1:5" ht="14.5">
      <c r="B14" s="5" t="s">
        <v>1941</v>
      </c>
      <c r="C14" s="34"/>
      <c r="D14" s="36"/>
      <c r="E14" s="36"/>
    </row>
    <row r="15" spans="1:5" ht="14.5">
      <c r="B15" s="5" t="s">
        <v>1943</v>
      </c>
      <c r="C15" s="34"/>
      <c r="D15" s="36"/>
      <c r="E15" s="36"/>
    </row>
    <row r="16" spans="1:5" ht="14.5">
      <c r="B16" s="5" t="s">
        <v>1944</v>
      </c>
      <c r="C16" s="34"/>
      <c r="D16" s="65" t="s">
        <v>268</v>
      </c>
      <c r="E16" s="54"/>
    </row>
    <row r="17" spans="2:8" ht="14.5">
      <c r="B17" s="37" t="s">
        <v>1945</v>
      </c>
      <c r="C17" s="17"/>
      <c r="D17" s="16"/>
      <c r="E17" s="66"/>
    </row>
    <row r="18" spans="2:8" ht="14.5">
      <c r="B18" s="28"/>
      <c r="C18" s="38"/>
      <c r="D18" s="28"/>
      <c r="E18" s="28"/>
    </row>
    <row r="20" spans="2:8">
      <c r="B20" s="1" t="s">
        <v>1847</v>
      </c>
    </row>
    <row r="22" spans="2:8" ht="13">
      <c r="B22" s="10" t="s">
        <v>1835</v>
      </c>
      <c r="C22" s="11" t="s">
        <v>1836</v>
      </c>
      <c r="D22" s="10" t="s">
        <v>1946</v>
      </c>
      <c r="E22" s="10" t="s">
        <v>1838</v>
      </c>
      <c r="F22" s="13" t="s">
        <v>1848</v>
      </c>
      <c r="G22" s="13" t="s">
        <v>1849</v>
      </c>
      <c r="H22" s="13" t="s">
        <v>1850</v>
      </c>
    </row>
    <row r="23" spans="2:8" ht="13">
      <c r="B23" s="2" t="s">
        <v>1947</v>
      </c>
    </row>
    <row r="24" spans="2:8" ht="13">
      <c r="B24" s="2" t="s">
        <v>1840</v>
      </c>
    </row>
    <row r="25" spans="2:8" ht="13">
      <c r="B25" s="2" t="s">
        <v>1948</v>
      </c>
    </row>
    <row r="26" spans="2:8">
      <c r="B26" s="1" t="s">
        <v>2304</v>
      </c>
      <c r="C26" s="9">
        <v>6.36</v>
      </c>
      <c r="D26" s="1" t="s">
        <v>1950</v>
      </c>
      <c r="E26" s="1" t="s">
        <v>2305</v>
      </c>
      <c r="F26" s="4">
        <v>11219700</v>
      </c>
      <c r="G26" s="4">
        <v>11558.53</v>
      </c>
      <c r="H26" s="4">
        <v>3.54</v>
      </c>
    </row>
    <row r="27" spans="2:8">
      <c r="B27" s="1" t="s">
        <v>1546</v>
      </c>
      <c r="C27" s="9">
        <v>6.45</v>
      </c>
      <c r="D27" s="1" t="s">
        <v>1950</v>
      </c>
      <c r="E27" s="1" t="s">
        <v>1547</v>
      </c>
      <c r="F27" s="4">
        <v>8500000</v>
      </c>
      <c r="G27" s="4">
        <v>8873.58</v>
      </c>
      <c r="H27" s="4">
        <v>2.72</v>
      </c>
    </row>
    <row r="28" spans="2:8">
      <c r="B28" s="1" t="s">
        <v>2758</v>
      </c>
      <c r="C28" s="9">
        <v>6.81</v>
      </c>
      <c r="D28" s="1" t="s">
        <v>1950</v>
      </c>
      <c r="E28" s="1" t="s">
        <v>845</v>
      </c>
      <c r="F28" s="4">
        <v>5045100</v>
      </c>
      <c r="G28" s="4">
        <v>5408.36</v>
      </c>
      <c r="H28" s="4">
        <v>1.66</v>
      </c>
    </row>
    <row r="29" spans="2:8">
      <c r="B29" s="1" t="s">
        <v>643</v>
      </c>
      <c r="C29" s="9">
        <v>6.76</v>
      </c>
      <c r="D29" s="1" t="s">
        <v>1950</v>
      </c>
      <c r="E29" s="1" t="s">
        <v>644</v>
      </c>
      <c r="F29" s="4">
        <v>5000000</v>
      </c>
      <c r="G29" s="4">
        <v>5144.41</v>
      </c>
      <c r="H29" s="4">
        <v>1.57</v>
      </c>
    </row>
    <row r="30" spans="2:8">
      <c r="B30" s="1" t="s">
        <v>1532</v>
      </c>
      <c r="C30" s="9">
        <v>6.76</v>
      </c>
      <c r="D30" s="1" t="s">
        <v>1950</v>
      </c>
      <c r="E30" s="1" t="s">
        <v>1533</v>
      </c>
      <c r="F30" s="4">
        <v>5000000</v>
      </c>
      <c r="G30" s="4">
        <v>5000.37</v>
      </c>
      <c r="H30" s="4">
        <v>1.53</v>
      </c>
    </row>
    <row r="31" spans="2:8">
      <c r="B31" s="1" t="s">
        <v>1335</v>
      </c>
      <c r="C31" s="9">
        <v>6.37</v>
      </c>
      <c r="D31" s="1" t="s">
        <v>1950</v>
      </c>
      <c r="E31" s="1" t="s">
        <v>1336</v>
      </c>
      <c r="F31" s="4">
        <v>3635200</v>
      </c>
      <c r="G31" s="4">
        <v>3814.58</v>
      </c>
      <c r="H31" s="4">
        <v>1.17</v>
      </c>
    </row>
    <row r="32" spans="2:8">
      <c r="B32" s="1" t="s">
        <v>1341</v>
      </c>
      <c r="C32" s="9">
        <v>6.35</v>
      </c>
      <c r="D32" s="1" t="s">
        <v>1950</v>
      </c>
      <c r="E32" s="1" t="s">
        <v>1342</v>
      </c>
      <c r="F32" s="4">
        <v>3000000</v>
      </c>
      <c r="G32" s="4">
        <v>3157.97</v>
      </c>
      <c r="H32" s="4">
        <v>0.97</v>
      </c>
    </row>
    <row r="33" spans="2:8">
      <c r="B33" s="1" t="s">
        <v>1534</v>
      </c>
      <c r="C33" s="9">
        <v>6.61</v>
      </c>
      <c r="D33" s="1" t="s">
        <v>1950</v>
      </c>
      <c r="E33" s="1" t="s">
        <v>1535</v>
      </c>
      <c r="F33" s="4">
        <v>3000000</v>
      </c>
      <c r="G33" s="4">
        <v>3144.28</v>
      </c>
      <c r="H33" s="4">
        <v>0.96</v>
      </c>
    </row>
    <row r="34" spans="2:8">
      <c r="B34" s="1" t="s">
        <v>645</v>
      </c>
      <c r="C34" s="9">
        <v>6.79</v>
      </c>
      <c r="D34" s="1" t="s">
        <v>1950</v>
      </c>
      <c r="E34" s="1" t="s">
        <v>646</v>
      </c>
      <c r="F34" s="4">
        <v>2500000</v>
      </c>
      <c r="G34" s="4">
        <v>2652.65</v>
      </c>
      <c r="H34" s="4">
        <v>0.81</v>
      </c>
    </row>
    <row r="35" spans="2:8">
      <c r="B35" s="1" t="s">
        <v>1347</v>
      </c>
      <c r="C35" s="9">
        <v>6.45</v>
      </c>
      <c r="D35" s="1" t="s">
        <v>1950</v>
      </c>
      <c r="E35" s="1" t="s">
        <v>1348</v>
      </c>
      <c r="F35" s="4">
        <v>2500000</v>
      </c>
      <c r="G35" s="4">
        <v>2652.03</v>
      </c>
      <c r="H35" s="4">
        <v>0.81</v>
      </c>
    </row>
    <row r="36" spans="2:8">
      <c r="B36" s="1" t="s">
        <v>647</v>
      </c>
      <c r="C36" s="9">
        <v>6.73</v>
      </c>
      <c r="D36" s="1" t="s">
        <v>1950</v>
      </c>
      <c r="E36" s="1" t="s">
        <v>648</v>
      </c>
      <c r="F36" s="4">
        <v>2500000</v>
      </c>
      <c r="G36" s="4">
        <v>2574.3000000000002</v>
      </c>
      <c r="H36" s="4">
        <v>0.79</v>
      </c>
    </row>
    <row r="37" spans="2:8">
      <c r="B37" s="1" t="s">
        <v>649</v>
      </c>
      <c r="C37" s="9">
        <v>6.73</v>
      </c>
      <c r="D37" s="1" t="s">
        <v>1950</v>
      </c>
      <c r="E37" s="1" t="s">
        <v>650</v>
      </c>
      <c r="F37" s="4">
        <v>2500000</v>
      </c>
      <c r="G37" s="4">
        <v>2572.73</v>
      </c>
      <c r="H37" s="4">
        <v>0.79</v>
      </c>
    </row>
    <row r="38" spans="2:8">
      <c r="B38" s="1" t="s">
        <v>1540</v>
      </c>
      <c r="C38" s="9">
        <v>6.76</v>
      </c>
      <c r="D38" s="1" t="s">
        <v>1950</v>
      </c>
      <c r="E38" s="1" t="s">
        <v>1541</v>
      </c>
      <c r="F38" s="4">
        <v>2000000</v>
      </c>
      <c r="G38" s="4">
        <v>2110.66</v>
      </c>
      <c r="H38" s="4">
        <v>0.65</v>
      </c>
    </row>
    <row r="39" spans="2:8">
      <c r="B39" s="1" t="s">
        <v>589</v>
      </c>
      <c r="C39" s="9">
        <v>6.46</v>
      </c>
      <c r="D39" s="1" t="s">
        <v>1950</v>
      </c>
      <c r="E39" s="1" t="s">
        <v>590</v>
      </c>
      <c r="F39" s="4">
        <v>1500000</v>
      </c>
      <c r="G39" s="4">
        <v>1605.62</v>
      </c>
      <c r="H39" s="4">
        <v>0.49</v>
      </c>
    </row>
    <row r="40" spans="2:8">
      <c r="B40" s="1" t="s">
        <v>651</v>
      </c>
      <c r="C40" s="9">
        <v>6.71</v>
      </c>
      <c r="D40" s="1" t="s">
        <v>1950</v>
      </c>
      <c r="E40" s="1" t="s">
        <v>652</v>
      </c>
      <c r="F40" s="4">
        <v>1500000</v>
      </c>
      <c r="G40" s="4">
        <v>1570.52</v>
      </c>
      <c r="H40" s="4">
        <v>0.48</v>
      </c>
    </row>
    <row r="41" spans="2:8">
      <c r="B41" s="1" t="s">
        <v>653</v>
      </c>
      <c r="C41" s="9">
        <v>6.68</v>
      </c>
      <c r="D41" s="1" t="s">
        <v>1950</v>
      </c>
      <c r="E41" s="1" t="s">
        <v>654</v>
      </c>
      <c r="F41" s="4">
        <v>1499500</v>
      </c>
      <c r="G41" s="4">
        <v>1567.9</v>
      </c>
      <c r="H41" s="4">
        <v>0.48</v>
      </c>
    </row>
    <row r="42" spans="2:8">
      <c r="B42" s="1" t="s">
        <v>655</v>
      </c>
      <c r="C42" s="9">
        <v>6.78</v>
      </c>
      <c r="D42" s="1" t="s">
        <v>1950</v>
      </c>
      <c r="E42" s="1" t="s">
        <v>656</v>
      </c>
      <c r="F42" s="4">
        <v>1000000</v>
      </c>
      <c r="G42" s="4">
        <v>1075.6300000000001</v>
      </c>
      <c r="H42" s="4">
        <v>0.33</v>
      </c>
    </row>
    <row r="43" spans="2:8">
      <c r="B43" s="1" t="s">
        <v>0</v>
      </c>
      <c r="C43" s="9">
        <v>6.65</v>
      </c>
      <c r="D43" s="1" t="s">
        <v>1950</v>
      </c>
      <c r="E43" s="1" t="s">
        <v>1</v>
      </c>
      <c r="F43" s="4">
        <v>1000000</v>
      </c>
      <c r="G43" s="4">
        <v>1058.18</v>
      </c>
      <c r="H43" s="4">
        <v>0.32</v>
      </c>
    </row>
    <row r="44" spans="2:8">
      <c r="B44" s="1" t="s">
        <v>1353</v>
      </c>
      <c r="C44" s="9">
        <v>6.75</v>
      </c>
      <c r="D44" s="1" t="s">
        <v>1950</v>
      </c>
      <c r="E44" s="1" t="s">
        <v>1354</v>
      </c>
      <c r="F44" s="4">
        <v>500000</v>
      </c>
      <c r="G44" s="4">
        <v>531.63</v>
      </c>
      <c r="H44" s="4">
        <v>0.16</v>
      </c>
    </row>
    <row r="45" spans="2:8">
      <c r="B45" s="1" t="s">
        <v>2</v>
      </c>
      <c r="C45" s="9">
        <v>6.7</v>
      </c>
      <c r="D45" s="1" t="s">
        <v>1950</v>
      </c>
      <c r="E45" s="1" t="s">
        <v>3</v>
      </c>
      <c r="F45" s="4">
        <v>500000</v>
      </c>
      <c r="G45" s="4">
        <v>519.66999999999996</v>
      </c>
      <c r="H45" s="4">
        <v>0.16</v>
      </c>
    </row>
    <row r="46" spans="2:8">
      <c r="B46" s="1" t="s">
        <v>4</v>
      </c>
      <c r="C46" s="9">
        <v>6.1</v>
      </c>
      <c r="D46" s="1" t="s">
        <v>1950</v>
      </c>
      <c r="E46" s="1" t="s">
        <v>5</v>
      </c>
      <c r="F46" s="4">
        <v>280000</v>
      </c>
      <c r="G46" s="4">
        <v>281.39999999999998</v>
      </c>
      <c r="H46" s="4">
        <v>0.09</v>
      </c>
    </row>
    <row r="47" spans="2:8">
      <c r="B47" s="1" t="s">
        <v>6</v>
      </c>
      <c r="C47" s="9">
        <v>6.74</v>
      </c>
      <c r="D47" s="1" t="s">
        <v>1950</v>
      </c>
      <c r="E47" s="1" t="s">
        <v>7</v>
      </c>
      <c r="F47" s="4">
        <v>255000</v>
      </c>
      <c r="G47" s="4">
        <v>273.97000000000003</v>
      </c>
      <c r="H47" s="4">
        <v>0.08</v>
      </c>
    </row>
    <row r="48" spans="2:8">
      <c r="B48" s="1" t="s">
        <v>8</v>
      </c>
      <c r="C48" s="9">
        <v>6.21</v>
      </c>
      <c r="D48" s="1" t="s">
        <v>1950</v>
      </c>
      <c r="E48" s="1" t="s">
        <v>9</v>
      </c>
      <c r="F48" s="4">
        <v>200000</v>
      </c>
      <c r="G48" s="4">
        <v>204.9</v>
      </c>
      <c r="H48" s="4">
        <v>0.06</v>
      </c>
    </row>
    <row r="49" spans="2:8">
      <c r="B49" s="1" t="s">
        <v>1357</v>
      </c>
      <c r="C49" s="9">
        <v>6.74</v>
      </c>
      <c r="D49" s="1" t="s">
        <v>1950</v>
      </c>
      <c r="E49" s="1" t="s">
        <v>1358</v>
      </c>
      <c r="F49" s="4">
        <v>190600</v>
      </c>
      <c r="G49" s="4">
        <v>203.39</v>
      </c>
      <c r="H49" s="4">
        <v>0.06</v>
      </c>
    </row>
    <row r="50" spans="2:8">
      <c r="B50" s="1" t="s">
        <v>1530</v>
      </c>
      <c r="C50" s="9">
        <v>6.78</v>
      </c>
      <c r="D50" s="1" t="s">
        <v>1950</v>
      </c>
      <c r="E50" s="1" t="s">
        <v>1531</v>
      </c>
      <c r="F50" s="4">
        <v>163100</v>
      </c>
      <c r="G50" s="4">
        <v>169.47</v>
      </c>
      <c r="H50" s="4">
        <v>0.05</v>
      </c>
    </row>
    <row r="51" spans="2:8">
      <c r="B51" s="1" t="s">
        <v>10</v>
      </c>
      <c r="C51" s="9">
        <v>6.78</v>
      </c>
      <c r="D51" s="1" t="s">
        <v>1950</v>
      </c>
      <c r="E51" s="1" t="s">
        <v>11</v>
      </c>
      <c r="F51" s="4">
        <v>147800</v>
      </c>
      <c r="G51" s="4">
        <v>157.37</v>
      </c>
      <c r="H51" s="4">
        <v>0.05</v>
      </c>
    </row>
    <row r="52" spans="2:8">
      <c r="B52" s="1" t="s">
        <v>12</v>
      </c>
      <c r="C52" s="9">
        <v>6.7</v>
      </c>
      <c r="D52" s="1" t="s">
        <v>1950</v>
      </c>
      <c r="E52" s="1" t="s">
        <v>13</v>
      </c>
      <c r="F52" s="4">
        <v>128500</v>
      </c>
      <c r="G52" s="4">
        <v>135.12</v>
      </c>
      <c r="H52" s="4">
        <v>0.04</v>
      </c>
    </row>
    <row r="53" spans="2:8">
      <c r="B53" s="1" t="s">
        <v>14</v>
      </c>
      <c r="C53" s="9">
        <v>6.13</v>
      </c>
      <c r="D53" s="1" t="s">
        <v>1950</v>
      </c>
      <c r="E53" s="1" t="s">
        <v>15</v>
      </c>
      <c r="F53" s="4">
        <v>85000</v>
      </c>
      <c r="G53" s="4">
        <v>86.03</v>
      </c>
      <c r="H53" s="4">
        <v>0.03</v>
      </c>
    </row>
    <row r="54" spans="2:8">
      <c r="B54" s="1" t="s">
        <v>16</v>
      </c>
      <c r="C54" s="9">
        <v>6.67</v>
      </c>
      <c r="D54" s="1" t="s">
        <v>1950</v>
      </c>
      <c r="E54" s="1" t="s">
        <v>17</v>
      </c>
      <c r="F54" s="4">
        <v>71000</v>
      </c>
      <c r="G54" s="4">
        <v>78.569999999999993</v>
      </c>
      <c r="H54" s="4">
        <v>0.02</v>
      </c>
    </row>
    <row r="55" spans="2:8">
      <c r="B55" s="1" t="s">
        <v>282</v>
      </c>
      <c r="C55" s="9">
        <v>6.69</v>
      </c>
      <c r="D55" s="1" t="s">
        <v>1950</v>
      </c>
      <c r="E55" s="1" t="s">
        <v>283</v>
      </c>
      <c r="F55" s="4">
        <v>59400</v>
      </c>
      <c r="G55" s="4">
        <v>63.57</v>
      </c>
      <c r="H55" s="4">
        <v>0.02</v>
      </c>
    </row>
    <row r="56" spans="2:8">
      <c r="B56" s="1" t="s">
        <v>18</v>
      </c>
      <c r="C56" s="9">
        <v>6.09</v>
      </c>
      <c r="D56" s="1" t="s">
        <v>1950</v>
      </c>
      <c r="E56" s="1" t="s">
        <v>19</v>
      </c>
      <c r="F56" s="4">
        <v>41300</v>
      </c>
      <c r="G56" s="4">
        <v>41.67</v>
      </c>
      <c r="H56" s="4">
        <v>0.01</v>
      </c>
    </row>
    <row r="57" spans="2:8" ht="13">
      <c r="B57" s="2" t="s">
        <v>1953</v>
      </c>
      <c r="C57" s="12"/>
      <c r="D57" s="2"/>
      <c r="E57" s="2"/>
      <c r="F57" s="14"/>
      <c r="G57" s="14">
        <f>SUM(G22:G56)</f>
        <v>68289.06</v>
      </c>
      <c r="H57" s="14">
        <f>SUM(H22:H56)</f>
        <v>20.899999999999995</v>
      </c>
    </row>
    <row r="58" spans="2:8" ht="13">
      <c r="B58" s="2" t="s">
        <v>2318</v>
      </c>
    </row>
    <row r="59" spans="2:8">
      <c r="B59" s="1" t="s">
        <v>286</v>
      </c>
      <c r="C59" s="9">
        <v>6.93</v>
      </c>
      <c r="D59" s="1" t="s">
        <v>2319</v>
      </c>
      <c r="E59" s="1" t="s">
        <v>287</v>
      </c>
      <c r="F59" s="4">
        <v>15000</v>
      </c>
      <c r="G59" s="4">
        <v>15226.53</v>
      </c>
      <c r="H59" s="4">
        <v>4.66</v>
      </c>
    </row>
    <row r="60" spans="2:8">
      <c r="B60" s="1" t="s">
        <v>20</v>
      </c>
      <c r="C60" s="9">
        <v>6.93</v>
      </c>
      <c r="D60" s="1" t="s">
        <v>2319</v>
      </c>
      <c r="E60" s="1" t="s">
        <v>21</v>
      </c>
      <c r="F60" s="4">
        <v>12500</v>
      </c>
      <c r="G60" s="4">
        <v>12663.74</v>
      </c>
      <c r="H60" s="4">
        <v>3.88</v>
      </c>
    </row>
    <row r="61" spans="2:8">
      <c r="B61" s="1" t="s">
        <v>22</v>
      </c>
      <c r="C61" s="9">
        <v>6.82</v>
      </c>
      <c r="D61" s="1" t="s">
        <v>2319</v>
      </c>
      <c r="E61" s="1" t="s">
        <v>23</v>
      </c>
      <c r="F61" s="4">
        <v>1000</v>
      </c>
      <c r="G61" s="4">
        <v>10115.799999999999</v>
      </c>
      <c r="H61" s="4">
        <v>3.1</v>
      </c>
    </row>
    <row r="62" spans="2:8">
      <c r="B62" s="1" t="s">
        <v>24</v>
      </c>
      <c r="C62" s="9">
        <v>6.94</v>
      </c>
      <c r="D62" s="1" t="s">
        <v>2319</v>
      </c>
      <c r="E62" s="1" t="s">
        <v>25</v>
      </c>
      <c r="F62" s="4">
        <v>7500</v>
      </c>
      <c r="G62" s="4">
        <v>7688.08</v>
      </c>
      <c r="H62" s="4">
        <v>2.35</v>
      </c>
    </row>
    <row r="63" spans="2:8">
      <c r="B63" s="1" t="s">
        <v>1576</v>
      </c>
      <c r="C63" s="9">
        <v>6.92</v>
      </c>
      <c r="D63" s="1" t="s">
        <v>2319</v>
      </c>
      <c r="E63" s="1" t="s">
        <v>1577</v>
      </c>
      <c r="F63" s="4">
        <v>7500</v>
      </c>
      <c r="G63" s="4">
        <v>7647.69</v>
      </c>
      <c r="H63" s="4">
        <v>2.34</v>
      </c>
    </row>
    <row r="64" spans="2:8">
      <c r="B64" s="1" t="s">
        <v>289</v>
      </c>
      <c r="C64" s="9">
        <v>6.75</v>
      </c>
      <c r="D64" s="1" t="s">
        <v>2319</v>
      </c>
      <c r="E64" s="1" t="s">
        <v>290</v>
      </c>
      <c r="F64" s="4">
        <v>7500</v>
      </c>
      <c r="G64" s="4">
        <v>7633.34</v>
      </c>
      <c r="H64" s="4">
        <v>2.34</v>
      </c>
    </row>
    <row r="65" spans="2:8">
      <c r="B65" s="1" t="s">
        <v>2759</v>
      </c>
      <c r="C65" s="9">
        <v>7.48</v>
      </c>
      <c r="D65" s="1" t="s">
        <v>2324</v>
      </c>
      <c r="E65" s="1" t="s">
        <v>26</v>
      </c>
      <c r="F65" s="4">
        <v>7500</v>
      </c>
      <c r="G65" s="4">
        <v>7623.11</v>
      </c>
      <c r="H65" s="4">
        <v>2.33</v>
      </c>
    </row>
    <row r="66" spans="2:8">
      <c r="B66" s="1" t="s">
        <v>27</v>
      </c>
      <c r="C66" s="9">
        <v>6.88</v>
      </c>
      <c r="D66" s="1" t="s">
        <v>2319</v>
      </c>
      <c r="E66" s="1" t="s">
        <v>28</v>
      </c>
      <c r="F66" s="4">
        <v>600</v>
      </c>
      <c r="G66" s="4">
        <v>6406.03</v>
      </c>
      <c r="H66" s="4">
        <v>1.96</v>
      </c>
    </row>
    <row r="67" spans="2:8">
      <c r="B67" s="1" t="s">
        <v>2593</v>
      </c>
      <c r="C67" s="9">
        <v>6.74</v>
      </c>
      <c r="D67" s="1" t="s">
        <v>2319</v>
      </c>
      <c r="E67" s="1" t="s">
        <v>288</v>
      </c>
      <c r="F67" s="4">
        <v>500</v>
      </c>
      <c r="G67" s="4">
        <v>5265.21</v>
      </c>
      <c r="H67" s="4">
        <v>1.61</v>
      </c>
    </row>
    <row r="68" spans="2:8">
      <c r="B68" s="1" t="s">
        <v>2760</v>
      </c>
      <c r="C68" s="9">
        <v>7.79</v>
      </c>
      <c r="D68" s="1" t="s">
        <v>2324</v>
      </c>
      <c r="E68" s="1" t="s">
        <v>1364</v>
      </c>
      <c r="F68" s="4">
        <v>5000</v>
      </c>
      <c r="G68" s="4">
        <v>5172.3900000000003</v>
      </c>
      <c r="H68" s="4">
        <v>1.58</v>
      </c>
    </row>
    <row r="69" spans="2:8">
      <c r="B69" s="1" t="s">
        <v>29</v>
      </c>
      <c r="C69" s="9">
        <v>6.84</v>
      </c>
      <c r="D69" s="1" t="s">
        <v>2319</v>
      </c>
      <c r="E69" s="1" t="s">
        <v>30</v>
      </c>
      <c r="F69" s="4">
        <v>5000</v>
      </c>
      <c r="G69" s="4">
        <v>5133.75</v>
      </c>
      <c r="H69" s="4">
        <v>1.57</v>
      </c>
    </row>
    <row r="70" spans="2:8">
      <c r="B70" s="1" t="s">
        <v>2761</v>
      </c>
      <c r="C70" s="9">
        <v>8.5500000000000007</v>
      </c>
      <c r="D70" s="1" t="s">
        <v>1574</v>
      </c>
      <c r="E70" s="1" t="s">
        <v>1575</v>
      </c>
      <c r="F70" s="4">
        <v>5000</v>
      </c>
      <c r="G70" s="4">
        <v>5124.99</v>
      </c>
      <c r="H70" s="4">
        <v>1.57</v>
      </c>
    </row>
    <row r="71" spans="2:8">
      <c r="B71" s="1" t="s">
        <v>31</v>
      </c>
      <c r="C71" s="9">
        <v>6.88</v>
      </c>
      <c r="D71" s="1" t="s">
        <v>2319</v>
      </c>
      <c r="E71" s="1" t="s">
        <v>32</v>
      </c>
      <c r="F71" s="4">
        <v>5000</v>
      </c>
      <c r="G71" s="4">
        <v>5120.1400000000003</v>
      </c>
      <c r="H71" s="4">
        <v>1.57</v>
      </c>
    </row>
    <row r="72" spans="2:8">
      <c r="B72" s="1" t="s">
        <v>33</v>
      </c>
      <c r="C72" s="9">
        <v>6.94</v>
      </c>
      <c r="D72" s="1" t="s">
        <v>2319</v>
      </c>
      <c r="E72" s="1" t="s">
        <v>34</v>
      </c>
      <c r="F72" s="4">
        <v>5000</v>
      </c>
      <c r="G72" s="4">
        <v>5101.71</v>
      </c>
      <c r="H72" s="4">
        <v>1.56</v>
      </c>
    </row>
    <row r="73" spans="2:8">
      <c r="B73" s="1" t="s">
        <v>35</v>
      </c>
      <c r="C73" s="9">
        <v>6.93</v>
      </c>
      <c r="D73" s="1" t="s">
        <v>2319</v>
      </c>
      <c r="E73" s="1" t="s">
        <v>36</v>
      </c>
      <c r="F73" s="4">
        <v>5000</v>
      </c>
      <c r="G73" s="4">
        <v>5095.3900000000003</v>
      </c>
      <c r="H73" s="4">
        <v>1.56</v>
      </c>
    </row>
    <row r="74" spans="2:8">
      <c r="B74" s="1" t="s">
        <v>37</v>
      </c>
      <c r="C74" s="9">
        <v>6.9</v>
      </c>
      <c r="D74" s="1" t="s">
        <v>2319</v>
      </c>
      <c r="E74" s="1" t="s">
        <v>38</v>
      </c>
      <c r="F74" s="4">
        <v>5000</v>
      </c>
      <c r="G74" s="4">
        <v>5082.5600000000004</v>
      </c>
      <c r="H74" s="4">
        <v>1.56</v>
      </c>
    </row>
    <row r="75" spans="2:8">
      <c r="B75" s="1" t="s">
        <v>39</v>
      </c>
      <c r="C75" s="9">
        <v>6.9</v>
      </c>
      <c r="D75" s="1" t="s">
        <v>2319</v>
      </c>
      <c r="E75" s="1" t="s">
        <v>40</v>
      </c>
      <c r="F75" s="4">
        <v>5000</v>
      </c>
      <c r="G75" s="4">
        <v>5081.1099999999997</v>
      </c>
      <c r="H75" s="4">
        <v>1.56</v>
      </c>
    </row>
    <row r="76" spans="2:8">
      <c r="B76" s="1" t="s">
        <v>2762</v>
      </c>
      <c r="C76" s="9">
        <v>8.1300000000000008</v>
      </c>
      <c r="D76" s="1" t="s">
        <v>2324</v>
      </c>
      <c r="E76" s="1" t="s">
        <v>41</v>
      </c>
      <c r="F76" s="4">
        <v>5000</v>
      </c>
      <c r="G76" s="4">
        <v>5077.8100000000004</v>
      </c>
      <c r="H76" s="4">
        <v>1.55</v>
      </c>
    </row>
    <row r="77" spans="2:8">
      <c r="B77" s="1" t="s">
        <v>2608</v>
      </c>
      <c r="C77" s="9">
        <v>7.26</v>
      </c>
      <c r="D77" s="1" t="s">
        <v>2319</v>
      </c>
      <c r="E77" s="1" t="s">
        <v>317</v>
      </c>
      <c r="F77" s="4">
        <v>5000</v>
      </c>
      <c r="G77" s="4">
        <v>5045.62</v>
      </c>
      <c r="H77" s="4">
        <v>1.54</v>
      </c>
    </row>
    <row r="78" spans="2:8">
      <c r="B78" s="1" t="s">
        <v>42</v>
      </c>
      <c r="C78" s="9">
        <v>7.29</v>
      </c>
      <c r="D78" s="1" t="s">
        <v>2319</v>
      </c>
      <c r="E78" s="1" t="s">
        <v>43</v>
      </c>
      <c r="F78" s="4">
        <v>5000</v>
      </c>
      <c r="G78" s="4">
        <v>5042.1099999999997</v>
      </c>
      <c r="H78" s="4">
        <v>1.54</v>
      </c>
    </row>
    <row r="79" spans="2:8">
      <c r="B79" s="1" t="s">
        <v>44</v>
      </c>
      <c r="C79" s="9">
        <v>7.4</v>
      </c>
      <c r="D79" s="1" t="s">
        <v>2319</v>
      </c>
      <c r="E79" s="1" t="s">
        <v>45</v>
      </c>
      <c r="F79" s="4">
        <v>5000</v>
      </c>
      <c r="G79" s="4">
        <v>5039.37</v>
      </c>
      <c r="H79" s="4">
        <v>1.54</v>
      </c>
    </row>
    <row r="80" spans="2:8">
      <c r="B80" s="1" t="s">
        <v>2763</v>
      </c>
      <c r="C80" s="9">
        <v>7.13</v>
      </c>
      <c r="D80" s="1" t="s">
        <v>2319</v>
      </c>
      <c r="E80" s="1" t="s">
        <v>46</v>
      </c>
      <c r="F80" s="4">
        <v>450</v>
      </c>
      <c r="G80" s="4">
        <v>4635.1000000000004</v>
      </c>
      <c r="H80" s="4">
        <v>1.42</v>
      </c>
    </row>
    <row r="81" spans="2:8">
      <c r="B81" s="1" t="s">
        <v>2764</v>
      </c>
      <c r="C81" s="9">
        <v>6.87</v>
      </c>
      <c r="D81" s="1" t="s">
        <v>2319</v>
      </c>
      <c r="E81" s="1" t="s">
        <v>687</v>
      </c>
      <c r="F81" s="4">
        <v>4000</v>
      </c>
      <c r="G81" s="4">
        <v>4093.45</v>
      </c>
      <c r="H81" s="4">
        <v>1.25</v>
      </c>
    </row>
    <row r="82" spans="2:8">
      <c r="B82" s="1" t="s">
        <v>2765</v>
      </c>
      <c r="C82" s="9">
        <v>7.9</v>
      </c>
      <c r="D82" s="1" t="s">
        <v>2324</v>
      </c>
      <c r="E82" s="1" t="s">
        <v>688</v>
      </c>
      <c r="F82" s="4">
        <v>3500</v>
      </c>
      <c r="G82" s="4">
        <v>3554.96</v>
      </c>
      <c r="H82" s="4">
        <v>1.0900000000000001</v>
      </c>
    </row>
    <row r="83" spans="2:8">
      <c r="B83" s="1" t="s">
        <v>1367</v>
      </c>
      <c r="C83" s="9">
        <v>7.4</v>
      </c>
      <c r="D83" s="1" t="s">
        <v>2322</v>
      </c>
      <c r="E83" s="1" t="s">
        <v>1368</v>
      </c>
      <c r="F83" s="4">
        <v>3500</v>
      </c>
      <c r="G83" s="4">
        <v>3354.33</v>
      </c>
      <c r="H83" s="4">
        <v>1.03</v>
      </c>
    </row>
    <row r="84" spans="2:8">
      <c r="B84" s="1" t="s">
        <v>2766</v>
      </c>
      <c r="C84" s="9">
        <v>7.98</v>
      </c>
      <c r="D84" s="1" t="s">
        <v>2324</v>
      </c>
      <c r="E84" s="1" t="s">
        <v>689</v>
      </c>
      <c r="F84" s="4">
        <v>3000</v>
      </c>
      <c r="G84" s="4">
        <v>3134.34</v>
      </c>
      <c r="H84" s="4">
        <v>0.96</v>
      </c>
    </row>
    <row r="85" spans="2:8">
      <c r="B85" s="1" t="s">
        <v>2767</v>
      </c>
      <c r="C85" s="9">
        <v>7.21</v>
      </c>
      <c r="D85" s="1" t="s">
        <v>2319</v>
      </c>
      <c r="E85" s="1" t="s">
        <v>690</v>
      </c>
      <c r="F85" s="4">
        <v>3000</v>
      </c>
      <c r="G85" s="4">
        <v>3007.34</v>
      </c>
      <c r="H85" s="4">
        <v>0.92</v>
      </c>
    </row>
    <row r="86" spans="2:8">
      <c r="B86" s="1" t="s">
        <v>2546</v>
      </c>
      <c r="C86" s="9">
        <v>6.92</v>
      </c>
      <c r="D86" s="1" t="s">
        <v>2319</v>
      </c>
      <c r="E86" s="1" t="s">
        <v>195</v>
      </c>
      <c r="F86" s="4">
        <v>300</v>
      </c>
      <c r="G86" s="4">
        <v>2969.85</v>
      </c>
      <c r="H86" s="4">
        <v>0.91</v>
      </c>
    </row>
    <row r="87" spans="2:8">
      <c r="B87" s="1" t="s">
        <v>2768</v>
      </c>
      <c r="C87" s="9">
        <v>6.91</v>
      </c>
      <c r="D87" s="1" t="s">
        <v>2319</v>
      </c>
      <c r="E87" s="1" t="s">
        <v>691</v>
      </c>
      <c r="F87" s="4">
        <v>2500</v>
      </c>
      <c r="G87" s="4">
        <v>2601.4499999999998</v>
      </c>
      <c r="H87" s="4">
        <v>0.8</v>
      </c>
    </row>
    <row r="88" spans="2:8">
      <c r="B88" s="1" t="s">
        <v>2769</v>
      </c>
      <c r="C88" s="9">
        <v>6.91</v>
      </c>
      <c r="D88" s="1" t="s">
        <v>2319</v>
      </c>
      <c r="E88" s="1" t="s">
        <v>1363</v>
      </c>
      <c r="F88" s="4">
        <v>2500</v>
      </c>
      <c r="G88" s="4">
        <v>2588.17</v>
      </c>
      <c r="H88" s="4">
        <v>0.79</v>
      </c>
    </row>
    <row r="89" spans="2:8">
      <c r="B89" s="1" t="s">
        <v>2770</v>
      </c>
      <c r="C89" s="9">
        <v>7.22</v>
      </c>
      <c r="D89" s="1" t="s">
        <v>2319</v>
      </c>
      <c r="E89" s="1" t="s">
        <v>692</v>
      </c>
      <c r="F89" s="4">
        <v>2500</v>
      </c>
      <c r="G89" s="4">
        <v>2574.21</v>
      </c>
      <c r="H89" s="4">
        <v>0.79</v>
      </c>
    </row>
    <row r="90" spans="2:8">
      <c r="B90" s="1" t="s">
        <v>2771</v>
      </c>
      <c r="C90" s="9">
        <v>7.22</v>
      </c>
      <c r="D90" s="1" t="s">
        <v>2319</v>
      </c>
      <c r="E90" s="1" t="s">
        <v>1572</v>
      </c>
      <c r="F90" s="4">
        <v>2500</v>
      </c>
      <c r="G90" s="4">
        <v>2573.2600000000002</v>
      </c>
      <c r="H90" s="4">
        <v>0.79</v>
      </c>
    </row>
    <row r="91" spans="2:8">
      <c r="B91" s="1" t="s">
        <v>2772</v>
      </c>
      <c r="C91" s="9">
        <v>7.8</v>
      </c>
      <c r="D91" s="1" t="s">
        <v>1574</v>
      </c>
      <c r="E91" s="1" t="s">
        <v>693</v>
      </c>
      <c r="F91" s="4">
        <v>2500</v>
      </c>
      <c r="G91" s="4">
        <v>2560.54</v>
      </c>
      <c r="H91" s="4">
        <v>0.78</v>
      </c>
    </row>
    <row r="92" spans="2:8">
      <c r="B92" s="1" t="s">
        <v>2773</v>
      </c>
      <c r="C92" s="9">
        <v>6.88</v>
      </c>
      <c r="D92" s="1" t="s">
        <v>2319</v>
      </c>
      <c r="E92" s="1" t="s">
        <v>694</v>
      </c>
      <c r="F92" s="4">
        <v>2500</v>
      </c>
      <c r="G92" s="4">
        <v>2556.52</v>
      </c>
      <c r="H92" s="4">
        <v>0.78</v>
      </c>
    </row>
    <row r="93" spans="2:8">
      <c r="B93" s="1" t="s">
        <v>695</v>
      </c>
      <c r="C93" s="9">
        <v>6.87</v>
      </c>
      <c r="D93" s="1" t="s">
        <v>2319</v>
      </c>
      <c r="E93" s="1" t="s">
        <v>696</v>
      </c>
      <c r="F93" s="4">
        <v>2500</v>
      </c>
      <c r="G93" s="4">
        <v>2555.88</v>
      </c>
      <c r="H93" s="4">
        <v>0.78</v>
      </c>
    </row>
    <row r="94" spans="2:8">
      <c r="B94" s="1" t="s">
        <v>2774</v>
      </c>
      <c r="C94" s="9">
        <v>8.7100000000000009</v>
      </c>
      <c r="D94" s="1" t="s">
        <v>1574</v>
      </c>
      <c r="E94" s="1" t="s">
        <v>697</v>
      </c>
      <c r="F94" s="4">
        <v>2500</v>
      </c>
      <c r="G94" s="4">
        <v>2544.88</v>
      </c>
      <c r="H94" s="4">
        <v>0.78</v>
      </c>
    </row>
    <row r="95" spans="2:8">
      <c r="B95" s="1" t="s">
        <v>2775</v>
      </c>
      <c r="C95" s="9">
        <v>7.23</v>
      </c>
      <c r="D95" s="1" t="s">
        <v>2319</v>
      </c>
      <c r="E95" s="1" t="s">
        <v>698</v>
      </c>
      <c r="F95" s="4">
        <v>250</v>
      </c>
      <c r="G95" s="4">
        <v>2541.29</v>
      </c>
      <c r="H95" s="4">
        <v>0.78</v>
      </c>
    </row>
    <row r="96" spans="2:8">
      <c r="B96" s="1" t="s">
        <v>699</v>
      </c>
      <c r="C96" s="9">
        <v>6.9</v>
      </c>
      <c r="D96" s="1" t="s">
        <v>2319</v>
      </c>
      <c r="E96" s="1" t="s">
        <v>700</v>
      </c>
      <c r="F96" s="4">
        <v>2500</v>
      </c>
      <c r="G96" s="4">
        <v>2539.4699999999998</v>
      </c>
      <c r="H96" s="4">
        <v>0.78</v>
      </c>
    </row>
    <row r="97" spans="2:8">
      <c r="B97" s="1" t="s">
        <v>2776</v>
      </c>
      <c r="C97" s="9">
        <v>7.82</v>
      </c>
      <c r="D97" s="1" t="s">
        <v>2324</v>
      </c>
      <c r="E97" s="1" t="s">
        <v>701</v>
      </c>
      <c r="F97" s="4">
        <v>2500</v>
      </c>
      <c r="G97" s="4">
        <v>2538.7199999999998</v>
      </c>
      <c r="H97" s="4">
        <v>0.78</v>
      </c>
    </row>
    <row r="98" spans="2:8">
      <c r="B98" s="1" t="s">
        <v>2777</v>
      </c>
      <c r="C98" s="9">
        <v>7.12</v>
      </c>
      <c r="D98" s="1" t="s">
        <v>2319</v>
      </c>
      <c r="E98" s="1" t="s">
        <v>702</v>
      </c>
      <c r="F98" s="4">
        <v>2500</v>
      </c>
      <c r="G98" s="4">
        <v>2538.6999999999998</v>
      </c>
      <c r="H98" s="4">
        <v>0.78</v>
      </c>
    </row>
    <row r="99" spans="2:8">
      <c r="B99" s="1" t="s">
        <v>2603</v>
      </c>
      <c r="C99" s="9">
        <v>7.12</v>
      </c>
      <c r="D99" s="1" t="s">
        <v>2319</v>
      </c>
      <c r="E99" s="1" t="s">
        <v>306</v>
      </c>
      <c r="F99" s="4">
        <v>2500</v>
      </c>
      <c r="G99" s="4">
        <v>2537.12</v>
      </c>
      <c r="H99" s="4">
        <v>0.78</v>
      </c>
    </row>
    <row r="100" spans="2:8">
      <c r="B100" s="1" t="s">
        <v>2778</v>
      </c>
      <c r="C100" s="9">
        <v>6.88</v>
      </c>
      <c r="D100" s="1" t="s">
        <v>2319</v>
      </c>
      <c r="E100" s="1" t="s">
        <v>703</v>
      </c>
      <c r="F100" s="4">
        <v>2500</v>
      </c>
      <c r="G100" s="4">
        <v>2534.6</v>
      </c>
      <c r="H100" s="4">
        <v>0.78</v>
      </c>
    </row>
    <row r="101" spans="2:8">
      <c r="B101" s="1" t="s">
        <v>2779</v>
      </c>
      <c r="C101" s="9">
        <v>7.36</v>
      </c>
      <c r="D101" s="1" t="s">
        <v>2319</v>
      </c>
      <c r="E101" s="1" t="s">
        <v>704</v>
      </c>
      <c r="F101" s="4">
        <v>2500</v>
      </c>
      <c r="G101" s="4">
        <v>2532.04</v>
      </c>
      <c r="H101" s="4">
        <v>0.78</v>
      </c>
    </row>
    <row r="102" spans="2:8">
      <c r="B102" s="1" t="s">
        <v>2595</v>
      </c>
      <c r="C102" s="9">
        <v>7.72</v>
      </c>
      <c r="D102" s="1" t="s">
        <v>292</v>
      </c>
      <c r="E102" s="1" t="s">
        <v>293</v>
      </c>
      <c r="F102" s="4">
        <v>2500</v>
      </c>
      <c r="G102" s="4">
        <v>2530.36</v>
      </c>
      <c r="H102" s="4">
        <v>0.77</v>
      </c>
    </row>
    <row r="103" spans="2:8">
      <c r="B103" s="1" t="s">
        <v>2503</v>
      </c>
      <c r="C103" s="9">
        <v>7.51</v>
      </c>
      <c r="D103" s="1" t="s">
        <v>2324</v>
      </c>
      <c r="E103" s="1" t="s">
        <v>93</v>
      </c>
      <c r="F103" s="4">
        <v>2500</v>
      </c>
      <c r="G103" s="4">
        <v>2529.2399999999998</v>
      </c>
      <c r="H103" s="4">
        <v>0.77</v>
      </c>
    </row>
    <row r="104" spans="2:8">
      <c r="B104" s="1" t="s">
        <v>2780</v>
      </c>
      <c r="C104" s="9">
        <v>7.09</v>
      </c>
      <c r="D104" s="1" t="s">
        <v>2319</v>
      </c>
      <c r="E104" s="1" t="s">
        <v>705</v>
      </c>
      <c r="F104" s="4">
        <v>2500</v>
      </c>
      <c r="G104" s="4">
        <v>2526.3200000000002</v>
      </c>
      <c r="H104" s="4">
        <v>0.77</v>
      </c>
    </row>
    <row r="105" spans="2:8">
      <c r="B105" s="1" t="s">
        <v>2781</v>
      </c>
      <c r="C105" s="9">
        <v>7.24</v>
      </c>
      <c r="D105" s="1" t="s">
        <v>2319</v>
      </c>
      <c r="E105" s="1" t="s">
        <v>706</v>
      </c>
      <c r="F105" s="4">
        <v>250</v>
      </c>
      <c r="G105" s="4">
        <v>2523.14</v>
      </c>
      <c r="H105" s="4">
        <v>0.77</v>
      </c>
    </row>
    <row r="106" spans="2:8">
      <c r="B106" s="1" t="s">
        <v>2782</v>
      </c>
      <c r="C106" s="9">
        <v>7.51</v>
      </c>
      <c r="D106" s="1" t="s">
        <v>2324</v>
      </c>
      <c r="E106" s="1" t="s">
        <v>869</v>
      </c>
      <c r="F106" s="4">
        <v>2500</v>
      </c>
      <c r="G106" s="4">
        <v>2522.84</v>
      </c>
      <c r="H106" s="4">
        <v>0.77</v>
      </c>
    </row>
    <row r="107" spans="2:8">
      <c r="B107" s="1" t="s">
        <v>2505</v>
      </c>
      <c r="C107" s="9">
        <v>7.39</v>
      </c>
      <c r="D107" s="1" t="s">
        <v>1574</v>
      </c>
      <c r="E107" s="1" t="s">
        <v>1583</v>
      </c>
      <c r="F107" s="4">
        <v>2500</v>
      </c>
      <c r="G107" s="4">
        <v>2519.58</v>
      </c>
      <c r="H107" s="4">
        <v>0.77</v>
      </c>
    </row>
    <row r="108" spans="2:8">
      <c r="B108" s="1" t="s">
        <v>707</v>
      </c>
      <c r="C108" s="9">
        <v>6.9</v>
      </c>
      <c r="D108" s="1" t="s">
        <v>2319</v>
      </c>
      <c r="E108" s="1" t="s">
        <v>708</v>
      </c>
      <c r="F108" s="4">
        <v>250</v>
      </c>
      <c r="G108" s="4">
        <v>2451.64</v>
      </c>
      <c r="H108" s="4">
        <v>0.75</v>
      </c>
    </row>
    <row r="109" spans="2:8">
      <c r="B109" s="1" t="s">
        <v>709</v>
      </c>
      <c r="C109" s="9">
        <v>7.43</v>
      </c>
      <c r="D109" s="1" t="s">
        <v>2319</v>
      </c>
      <c r="E109" s="1" t="s">
        <v>710</v>
      </c>
      <c r="F109" s="4">
        <v>150</v>
      </c>
      <c r="G109" s="4">
        <v>1522.08</v>
      </c>
      <c r="H109" s="4">
        <v>0.47</v>
      </c>
    </row>
    <row r="110" spans="2:8">
      <c r="B110" s="1" t="s">
        <v>2783</v>
      </c>
      <c r="C110" s="9">
        <v>8.1199999999999992</v>
      </c>
      <c r="D110" s="1" t="s">
        <v>2324</v>
      </c>
      <c r="E110" s="1" t="s">
        <v>711</v>
      </c>
      <c r="F110" s="4">
        <v>1500</v>
      </c>
      <c r="G110" s="4">
        <v>1515.95</v>
      </c>
      <c r="H110" s="4">
        <v>0.46</v>
      </c>
    </row>
    <row r="111" spans="2:8">
      <c r="B111" s="1" t="s">
        <v>2784</v>
      </c>
      <c r="C111" s="9">
        <v>7.25</v>
      </c>
      <c r="D111" s="1" t="s">
        <v>712</v>
      </c>
      <c r="E111" s="1" t="s">
        <v>713</v>
      </c>
      <c r="F111" s="4">
        <v>100</v>
      </c>
      <c r="G111" s="4">
        <v>1034.8800000000001</v>
      </c>
      <c r="H111" s="4">
        <v>0.32</v>
      </c>
    </row>
    <row r="112" spans="2:8">
      <c r="B112" s="1" t="s">
        <v>714</v>
      </c>
      <c r="C112" s="9">
        <v>6.96</v>
      </c>
      <c r="D112" s="1" t="s">
        <v>2319</v>
      </c>
      <c r="E112" s="1" t="s">
        <v>715</v>
      </c>
      <c r="F112" s="4">
        <v>50</v>
      </c>
      <c r="G112" s="4">
        <v>535.38</v>
      </c>
      <c r="H112" s="4">
        <v>0.16</v>
      </c>
    </row>
    <row r="113" spans="2:8">
      <c r="B113" s="1" t="s">
        <v>2785</v>
      </c>
      <c r="C113" s="9">
        <v>6.86</v>
      </c>
      <c r="D113" s="1" t="s">
        <v>2319</v>
      </c>
      <c r="E113" s="1" t="s">
        <v>716</v>
      </c>
      <c r="F113" s="4">
        <v>50</v>
      </c>
      <c r="G113" s="4">
        <v>514.33000000000004</v>
      </c>
      <c r="H113" s="4">
        <v>0.16</v>
      </c>
    </row>
    <row r="114" spans="2:8">
      <c r="B114" s="1" t="s">
        <v>2786</v>
      </c>
      <c r="C114" s="9">
        <v>8.1300000000000008</v>
      </c>
      <c r="D114" s="1" t="s">
        <v>2324</v>
      </c>
      <c r="E114" s="1" t="s">
        <v>50</v>
      </c>
      <c r="F114" s="4">
        <v>50</v>
      </c>
      <c r="G114" s="4">
        <v>498.36</v>
      </c>
      <c r="H114" s="4">
        <v>0.15</v>
      </c>
    </row>
    <row r="115" spans="2:8">
      <c r="B115" s="1" t="s">
        <v>2787</v>
      </c>
      <c r="C115" s="9">
        <v>7.11</v>
      </c>
      <c r="D115" s="1" t="s">
        <v>2319</v>
      </c>
      <c r="E115" s="1" t="s">
        <v>51</v>
      </c>
      <c r="F115" s="4">
        <v>50</v>
      </c>
      <c r="G115" s="4">
        <v>494.59</v>
      </c>
      <c r="H115" s="4">
        <v>0.15</v>
      </c>
    </row>
    <row r="116" spans="2:8">
      <c r="B116" s="1" t="s">
        <v>2788</v>
      </c>
      <c r="C116" s="9">
        <v>6.79</v>
      </c>
      <c r="D116" s="1" t="s">
        <v>2319</v>
      </c>
      <c r="E116" s="1" t="s">
        <v>52</v>
      </c>
      <c r="F116" s="4">
        <v>30</v>
      </c>
      <c r="G116" s="4">
        <v>317.16000000000003</v>
      </c>
      <c r="H116" s="4">
        <v>0.1</v>
      </c>
    </row>
    <row r="117" spans="2:8">
      <c r="B117" s="1" t="s">
        <v>2789</v>
      </c>
      <c r="C117" s="9">
        <v>7.09</v>
      </c>
      <c r="D117" s="1" t="s">
        <v>2319</v>
      </c>
      <c r="E117" s="1" t="s">
        <v>53</v>
      </c>
      <c r="F117" s="4">
        <v>12</v>
      </c>
      <c r="G117" s="4">
        <v>124.1</v>
      </c>
      <c r="H117" s="4">
        <v>0.04</v>
      </c>
    </row>
    <row r="118" spans="2:8">
      <c r="B118" s="1" t="s">
        <v>2790</v>
      </c>
      <c r="C118" s="9">
        <v>6.79</v>
      </c>
      <c r="D118" s="1" t="s">
        <v>2319</v>
      </c>
      <c r="E118" s="1" t="s">
        <v>54</v>
      </c>
      <c r="F118" s="4">
        <v>10</v>
      </c>
      <c r="G118" s="4">
        <v>105.14</v>
      </c>
      <c r="H118" s="4">
        <v>0.03</v>
      </c>
    </row>
    <row r="119" spans="2:8">
      <c r="B119" s="1" t="s">
        <v>2791</v>
      </c>
      <c r="C119" s="9">
        <v>6.84</v>
      </c>
      <c r="D119" s="1" t="s">
        <v>2319</v>
      </c>
      <c r="E119" s="1" t="s">
        <v>1588</v>
      </c>
      <c r="F119" s="4">
        <v>10</v>
      </c>
      <c r="G119" s="4">
        <v>100.43</v>
      </c>
      <c r="H119" s="4">
        <v>0.03</v>
      </c>
    </row>
    <row r="120" spans="2:8">
      <c r="B120" s="1" t="s">
        <v>2792</v>
      </c>
      <c r="C120" s="9">
        <v>7.01</v>
      </c>
      <c r="D120" s="1" t="s">
        <v>2319</v>
      </c>
      <c r="E120" s="1" t="s">
        <v>1573</v>
      </c>
      <c r="F120" s="4">
        <v>10</v>
      </c>
      <c r="G120" s="4">
        <v>99.76</v>
      </c>
      <c r="H120" s="4">
        <v>0.03</v>
      </c>
    </row>
    <row r="121" spans="2:8" ht="13">
      <c r="B121" s="2" t="s">
        <v>2327</v>
      </c>
      <c r="C121" s="12"/>
      <c r="D121" s="2"/>
      <c r="E121" s="2"/>
      <c r="F121" s="14"/>
      <c r="G121" s="14">
        <f>SUM(G58:G120)</f>
        <v>228917.98000000007</v>
      </c>
      <c r="H121" s="14">
        <f>SUM(H58:H120)</f>
        <v>70.069999999999993</v>
      </c>
    </row>
    <row r="122" spans="2:8" ht="13">
      <c r="B122" s="2" t="s">
        <v>1589</v>
      </c>
    </row>
    <row r="123" spans="2:8">
      <c r="B123" s="1" t="s">
        <v>890</v>
      </c>
      <c r="C123" s="9">
        <v>8.73</v>
      </c>
      <c r="D123" s="1" t="s">
        <v>1591</v>
      </c>
      <c r="E123" s="1" t="s">
        <v>891</v>
      </c>
      <c r="F123" s="4">
        <v>750000000</v>
      </c>
      <c r="G123" s="4">
        <v>5709</v>
      </c>
      <c r="H123" s="4">
        <v>1.75</v>
      </c>
    </row>
    <row r="124" spans="2:8">
      <c r="B124" s="1" t="s">
        <v>1590</v>
      </c>
      <c r="C124" s="9">
        <v>8.84</v>
      </c>
      <c r="D124" s="1" t="s">
        <v>1591</v>
      </c>
      <c r="E124" s="1" t="s">
        <v>1592</v>
      </c>
      <c r="F124" s="4">
        <v>500000000</v>
      </c>
      <c r="G124" s="4">
        <v>5009</v>
      </c>
      <c r="H124" s="4">
        <v>1.53</v>
      </c>
    </row>
    <row r="125" spans="2:8">
      <c r="B125" s="1" t="s">
        <v>892</v>
      </c>
      <c r="C125" s="9">
        <v>7.92</v>
      </c>
      <c r="D125" s="1" t="s">
        <v>893</v>
      </c>
      <c r="E125" s="1" t="s">
        <v>894</v>
      </c>
      <c r="F125" s="4">
        <v>47</v>
      </c>
      <c r="G125" s="4">
        <v>4574.68</v>
      </c>
      <c r="H125" s="4">
        <v>1.4</v>
      </c>
    </row>
    <row r="126" spans="2:8">
      <c r="B126" s="1" t="s">
        <v>897</v>
      </c>
      <c r="C126" s="9">
        <v>8.01</v>
      </c>
      <c r="D126" s="1" t="s">
        <v>1591</v>
      </c>
      <c r="E126" s="1" t="s">
        <v>898</v>
      </c>
      <c r="F126" s="4">
        <v>24</v>
      </c>
      <c r="G126" s="4">
        <v>2381.25</v>
      </c>
      <c r="H126" s="4">
        <v>0.73</v>
      </c>
    </row>
    <row r="127" spans="2:8" ht="13">
      <c r="B127" s="2" t="s">
        <v>1593</v>
      </c>
      <c r="C127" s="12"/>
      <c r="D127" s="2"/>
      <c r="E127" s="2"/>
      <c r="F127" s="14"/>
      <c r="G127" s="14">
        <f>SUM(G122:G126)</f>
        <v>17673.93</v>
      </c>
      <c r="H127" s="14">
        <f>SUM(H122:H126)</f>
        <v>5.41</v>
      </c>
    </row>
    <row r="128" spans="2:8" ht="13">
      <c r="B128" s="2" t="s">
        <v>2033</v>
      </c>
    </row>
    <row r="129" spans="2:8">
      <c r="B129" s="1" t="s">
        <v>2034</v>
      </c>
      <c r="C129" s="9" t="s">
        <v>1841</v>
      </c>
      <c r="E129" s="1" t="s">
        <v>2035</v>
      </c>
      <c r="F129" s="4">
        <v>6753.6549999999997</v>
      </c>
      <c r="G129" s="4">
        <v>750.88</v>
      </c>
      <c r="H129" s="4">
        <v>0.23</v>
      </c>
    </row>
    <row r="130" spans="2:8" ht="13">
      <c r="B130" s="2" t="s">
        <v>2036</v>
      </c>
      <c r="C130" s="12"/>
      <c r="D130" s="2"/>
      <c r="E130" s="2"/>
      <c r="F130" s="14"/>
      <c r="G130" s="14">
        <f>SUM(G128:G129)</f>
        <v>750.88</v>
      </c>
      <c r="H130" s="14">
        <f>SUM(H128:H129)</f>
        <v>0.23</v>
      </c>
    </row>
    <row r="131" spans="2:8" ht="13">
      <c r="B131" s="2" t="s">
        <v>2037</v>
      </c>
      <c r="C131" s="12"/>
      <c r="D131" s="2"/>
      <c r="E131" s="2"/>
      <c r="F131" s="14"/>
      <c r="G131" s="14">
        <v>95.32</v>
      </c>
      <c r="H131" s="14">
        <v>0.03</v>
      </c>
    </row>
    <row r="132" spans="2:8" ht="13">
      <c r="B132" s="2" t="s">
        <v>1846</v>
      </c>
      <c r="C132" s="12"/>
      <c r="D132" s="2"/>
      <c r="E132" s="2"/>
      <c r="F132" s="14"/>
      <c r="G132" s="14">
        <v>315727.17</v>
      </c>
      <c r="H132" s="14">
        <v>96.64</v>
      </c>
    </row>
    <row r="133" spans="2:8" ht="13">
      <c r="B133" s="2" t="s">
        <v>2051</v>
      </c>
      <c r="C133" s="12"/>
      <c r="D133" s="2"/>
      <c r="E133" s="2"/>
      <c r="F133" s="14"/>
      <c r="G133" s="14">
        <v>10987.452611740046</v>
      </c>
      <c r="H133" s="14">
        <v>3.36</v>
      </c>
    </row>
    <row r="134" spans="2:8" ht="13">
      <c r="B134" s="2" t="s">
        <v>1853</v>
      </c>
      <c r="C134" s="12"/>
      <c r="D134" s="2"/>
      <c r="E134" s="2"/>
      <c r="F134" s="14"/>
      <c r="G134" s="14">
        <v>326714.62261174002</v>
      </c>
      <c r="H134" s="14">
        <v>100</v>
      </c>
    </row>
    <row r="135" spans="2:8">
      <c r="B135" s="1" t="s">
        <v>1854</v>
      </c>
    </row>
    <row r="136" spans="2:8">
      <c r="B136" s="1" t="s">
        <v>1855</v>
      </c>
    </row>
    <row r="137" spans="2:8">
      <c r="B137" s="1" t="s">
        <v>1856</v>
      </c>
      <c r="C137" s="9" t="s">
        <v>1857</v>
      </c>
    </row>
    <row r="138" spans="2:8" ht="14.5">
      <c r="B138" s="96" t="s">
        <v>2488</v>
      </c>
    </row>
    <row r="139" spans="2:8" ht="26">
      <c r="B139" s="15" t="s">
        <v>1858</v>
      </c>
      <c r="C139" s="9" t="s">
        <v>1859</v>
      </c>
    </row>
    <row r="140" spans="2:8" ht="13">
      <c r="B140" s="2"/>
    </row>
    <row r="141" spans="2:8" ht="13">
      <c r="B141" s="2" t="s">
        <v>1860</v>
      </c>
      <c r="C141" s="9" t="s">
        <v>1859</v>
      </c>
    </row>
    <row r="142" spans="2:8" ht="13">
      <c r="B142" s="2" t="s">
        <v>1862</v>
      </c>
      <c r="C142" s="9" t="s">
        <v>1863</v>
      </c>
    </row>
    <row r="143" spans="2:8" ht="13">
      <c r="B143" s="2" t="s">
        <v>55</v>
      </c>
      <c r="C143" s="12"/>
    </row>
    <row r="144" spans="2:8" ht="13">
      <c r="B144" s="2" t="s">
        <v>56</v>
      </c>
      <c r="C144" s="12"/>
    </row>
    <row r="145" spans="2:3" ht="13">
      <c r="B145" s="2" t="s">
        <v>57</v>
      </c>
      <c r="C145" s="12"/>
    </row>
    <row r="146" spans="2:3" ht="13">
      <c r="B146" s="2" t="s">
        <v>58</v>
      </c>
      <c r="C146" s="12"/>
    </row>
    <row r="147" spans="2:3" ht="13">
      <c r="B147" s="2" t="s">
        <v>59</v>
      </c>
      <c r="C147" s="12"/>
    </row>
    <row r="148" spans="2:3" ht="13">
      <c r="B148" s="2" t="s">
        <v>60</v>
      </c>
      <c r="C148" s="12"/>
    </row>
    <row r="149" spans="2:3" ht="13">
      <c r="B149" s="2" t="s">
        <v>61</v>
      </c>
      <c r="C149" s="12"/>
    </row>
    <row r="150" spans="2:3" ht="13">
      <c r="B150" s="2" t="s">
        <v>62</v>
      </c>
      <c r="C150" s="12"/>
    </row>
    <row r="151" spans="2:3" ht="13">
      <c r="B151" s="2" t="s">
        <v>63</v>
      </c>
      <c r="C151" s="12"/>
    </row>
    <row r="152" spans="2:3" ht="13">
      <c r="B152" s="2" t="s">
        <v>64</v>
      </c>
      <c r="C152" s="12"/>
    </row>
    <row r="153" spans="2:3" ht="13">
      <c r="B153" s="2" t="s">
        <v>65</v>
      </c>
      <c r="C153" s="12"/>
    </row>
    <row r="154" spans="2:3" ht="13">
      <c r="B154" s="2" t="s">
        <v>66</v>
      </c>
      <c r="C154" s="12"/>
    </row>
    <row r="155" spans="2:3" ht="13">
      <c r="B155" s="2" t="s">
        <v>67</v>
      </c>
      <c r="C155" s="12"/>
    </row>
    <row r="156" spans="2:3" ht="13">
      <c r="B156" s="2" t="s">
        <v>68</v>
      </c>
      <c r="C156" s="12"/>
    </row>
    <row r="157" spans="2:3" ht="13">
      <c r="B157" s="2" t="s">
        <v>69</v>
      </c>
      <c r="C157" s="12"/>
    </row>
    <row r="158" spans="2:3" ht="13">
      <c r="B158" s="2" t="s">
        <v>70</v>
      </c>
      <c r="C158" s="12"/>
    </row>
    <row r="159" spans="2:3" ht="13">
      <c r="B159" s="2" t="s">
        <v>2793</v>
      </c>
      <c r="C159" s="12"/>
    </row>
    <row r="160" spans="2:3">
      <c r="B160" s="1" t="s">
        <v>1873</v>
      </c>
    </row>
    <row r="162" spans="2:4" ht="14.5">
      <c r="B162" s="16"/>
      <c r="C162" s="17" t="s">
        <v>1874</v>
      </c>
    </row>
    <row r="163" spans="2:4" ht="14.5">
      <c r="B163" s="16" t="s">
        <v>1875</v>
      </c>
      <c r="C163" s="18" t="s">
        <v>1699</v>
      </c>
    </row>
    <row r="164" spans="2:4" ht="14.5">
      <c r="B164" s="16" t="s">
        <v>1876</v>
      </c>
      <c r="C164" s="17"/>
    </row>
    <row r="165" spans="2:4" ht="14.5">
      <c r="B165" s="16"/>
      <c r="C165" s="17"/>
    </row>
    <row r="166" spans="2:4" ht="14.5">
      <c r="B166" s="16" t="s">
        <v>1877</v>
      </c>
      <c r="C166" s="68">
        <v>7.1400000000000005E-2</v>
      </c>
    </row>
    <row r="167" spans="2:4" ht="14.5">
      <c r="B167" s="16"/>
      <c r="C167" s="75"/>
    </row>
    <row r="168" spans="2:4" ht="14.5">
      <c r="B168" s="16" t="s">
        <v>1878</v>
      </c>
      <c r="C168" s="75" t="s">
        <v>2794</v>
      </c>
    </row>
    <row r="169" spans="2:4" ht="14.5">
      <c r="B169" s="16" t="s">
        <v>1879</v>
      </c>
      <c r="C169" s="75" t="s">
        <v>2795</v>
      </c>
    </row>
    <row r="170" spans="2:4" ht="14.5">
      <c r="B170" s="16"/>
      <c r="C170" s="17"/>
    </row>
    <row r="171" spans="2:4" ht="14.5">
      <c r="B171" s="16" t="s">
        <v>1880</v>
      </c>
      <c r="C171" s="17" t="s">
        <v>1857</v>
      </c>
    </row>
    <row r="172" spans="2:4" ht="14.5">
      <c r="B172" s="209" t="s">
        <v>1881</v>
      </c>
      <c r="C172" s="209"/>
    </row>
    <row r="174" spans="2:4" ht="14.5">
      <c r="B174" s="16" t="s">
        <v>1882</v>
      </c>
      <c r="C174" s="17"/>
      <c r="D174" s="16"/>
    </row>
    <row r="175" spans="2:4" ht="29">
      <c r="B175" s="19" t="s">
        <v>1883</v>
      </c>
      <c r="C175" s="18" t="s">
        <v>1884</v>
      </c>
      <c r="D175" s="19" t="s">
        <v>1885</v>
      </c>
    </row>
    <row r="176" spans="2:4" ht="14.5">
      <c r="B176" s="19" t="s">
        <v>832</v>
      </c>
      <c r="C176" s="18">
        <v>49.997500125000002</v>
      </c>
      <c r="D176" s="97">
        <v>4.9237899302034659E-3</v>
      </c>
    </row>
    <row r="177" spans="2:7" ht="14.5">
      <c r="B177" s="16" t="s">
        <v>1524</v>
      </c>
      <c r="C177" s="17">
        <v>49.997500125000002</v>
      </c>
      <c r="D177" s="76">
        <v>1.2462044590344092E-2</v>
      </c>
    </row>
    <row r="179" spans="2:7" ht="13">
      <c r="B179" s="20" t="s">
        <v>1886</v>
      </c>
      <c r="C179" s="21">
        <v>45777</v>
      </c>
      <c r="D179" s="22"/>
      <c r="E179" s="22"/>
      <c r="F179" s="23"/>
    </row>
    <row r="180" spans="2:7" ht="13">
      <c r="B180" s="20" t="s">
        <v>1887</v>
      </c>
      <c r="C180" s="24" t="s">
        <v>1888</v>
      </c>
      <c r="D180" s="20" t="s">
        <v>1889</v>
      </c>
      <c r="E180" s="20" t="s">
        <v>1890</v>
      </c>
      <c r="F180" s="25" t="s">
        <v>1891</v>
      </c>
      <c r="G180" s="14"/>
    </row>
    <row r="181" spans="2:7">
      <c r="B181" s="22" t="s">
        <v>1859</v>
      </c>
      <c r="C181" s="26" t="s">
        <v>1859</v>
      </c>
      <c r="D181" s="22" t="s">
        <v>1859</v>
      </c>
      <c r="E181" s="22" t="s">
        <v>1859</v>
      </c>
      <c r="F181" s="27" t="s">
        <v>1859</v>
      </c>
    </row>
    <row r="183" spans="2:7" ht="14.5">
      <c r="B183" s="219" t="s">
        <v>2796</v>
      </c>
      <c r="C183" s="219"/>
      <c r="D183" s="219"/>
      <c r="E183" s="219"/>
      <c r="F183" s="64"/>
    </row>
    <row r="184" spans="2:7" ht="14.5">
      <c r="B184" s="28"/>
      <c r="C184" s="28"/>
      <c r="D184" s="28"/>
      <c r="E184" s="28"/>
      <c r="F184" s="64"/>
    </row>
    <row r="185" spans="2:7" ht="14.5">
      <c r="B185" s="224" t="s">
        <v>2576</v>
      </c>
      <c r="C185" s="224"/>
      <c r="D185" s="224"/>
      <c r="E185" s="224"/>
      <c r="F185" s="224"/>
    </row>
    <row r="187" spans="2:7" ht="13">
      <c r="B187" s="2" t="s">
        <v>1892</v>
      </c>
    </row>
    <row r="188" spans="2:7" ht="13">
      <c r="B188" s="2"/>
    </row>
    <row r="189" spans="2:7" ht="13">
      <c r="B189" s="2" t="s">
        <v>1893</v>
      </c>
    </row>
    <row r="190" spans="2:7" ht="13">
      <c r="B190" s="20" t="s">
        <v>1894</v>
      </c>
      <c r="C190" s="24" t="s">
        <v>1895</v>
      </c>
      <c r="D190" s="2"/>
    </row>
    <row r="191" spans="2:7">
      <c r="B191" s="22" t="s">
        <v>1859</v>
      </c>
      <c r="C191" s="26" t="s">
        <v>1859</v>
      </c>
    </row>
    <row r="193" spans="2:7" ht="13">
      <c r="B193" s="20" t="s">
        <v>1896</v>
      </c>
      <c r="C193" s="24" t="s">
        <v>1895</v>
      </c>
    </row>
    <row r="194" spans="2:7">
      <c r="B194" s="22" t="s">
        <v>1859</v>
      </c>
      <c r="C194" s="26" t="s">
        <v>1859</v>
      </c>
    </row>
    <row r="196" spans="2:7" ht="13">
      <c r="B196" s="20" t="s">
        <v>1897</v>
      </c>
      <c r="C196" s="24" t="s">
        <v>1898</v>
      </c>
    </row>
    <row r="197" spans="2:7">
      <c r="B197" s="22" t="s">
        <v>1859</v>
      </c>
      <c r="C197" s="26" t="s">
        <v>1859</v>
      </c>
    </row>
    <row r="199" spans="2:7" ht="13">
      <c r="B199" s="20" t="s">
        <v>1899</v>
      </c>
      <c r="C199" s="24" t="s">
        <v>1898</v>
      </c>
    </row>
    <row r="200" spans="2:7">
      <c r="B200" s="22" t="s">
        <v>1859</v>
      </c>
      <c r="C200" s="26" t="s">
        <v>1859</v>
      </c>
    </row>
    <row r="202" spans="2:7" ht="13">
      <c r="B202" s="20" t="s">
        <v>1900</v>
      </c>
      <c r="C202" s="24" t="s">
        <v>1859</v>
      </c>
    </row>
    <row r="204" spans="2:7" ht="13">
      <c r="B204" s="20" t="s">
        <v>1901</v>
      </c>
      <c r="C204" s="21">
        <v>45777</v>
      </c>
      <c r="D204" s="22"/>
      <c r="E204" s="22"/>
      <c r="F204" s="23"/>
    </row>
    <row r="205" spans="2:7" ht="13">
      <c r="B205" s="20" t="s">
        <v>1887</v>
      </c>
      <c r="C205" s="24" t="s">
        <v>1888</v>
      </c>
      <c r="D205" s="20" t="s">
        <v>1889</v>
      </c>
      <c r="E205" s="20" t="s">
        <v>1890</v>
      </c>
      <c r="F205" s="25" t="s">
        <v>1891</v>
      </c>
      <c r="G205" s="14"/>
    </row>
    <row r="206" spans="2:7">
      <c r="B206" s="22" t="s">
        <v>1859</v>
      </c>
      <c r="C206" s="26" t="s">
        <v>1859</v>
      </c>
      <c r="D206" s="22" t="s">
        <v>1859</v>
      </c>
      <c r="E206" s="22" t="s">
        <v>1859</v>
      </c>
      <c r="F206" s="27" t="s">
        <v>1859</v>
      </c>
    </row>
    <row r="207" spans="2:7" ht="13">
      <c r="B207" s="2" t="s">
        <v>1892</v>
      </c>
    </row>
    <row r="208" spans="2:7" ht="13">
      <c r="B208" s="2"/>
    </row>
    <row r="209" spans="2:4" ht="13">
      <c r="B209" s="2" t="s">
        <v>1893</v>
      </c>
    </row>
    <row r="210" spans="2:4" ht="13">
      <c r="B210" s="20" t="s">
        <v>1894</v>
      </c>
      <c r="C210" s="24" t="s">
        <v>1895</v>
      </c>
      <c r="D210" s="2"/>
    </row>
    <row r="211" spans="2:4">
      <c r="B211" s="22" t="s">
        <v>1859</v>
      </c>
      <c r="C211" s="26" t="s">
        <v>1859</v>
      </c>
    </row>
    <row r="213" spans="2:4" ht="13">
      <c r="B213" s="20" t="s">
        <v>1896</v>
      </c>
      <c r="C213" s="24" t="s">
        <v>1895</v>
      </c>
    </row>
    <row r="214" spans="2:4">
      <c r="B214" s="22" t="s">
        <v>1859</v>
      </c>
      <c r="C214" s="26" t="s">
        <v>1859</v>
      </c>
    </row>
    <row r="216" spans="2:4" ht="13">
      <c r="B216" s="20" t="s">
        <v>1897</v>
      </c>
      <c r="C216" s="24" t="s">
        <v>1898</v>
      </c>
    </row>
    <row r="217" spans="2:4">
      <c r="B217" s="22" t="s">
        <v>1859</v>
      </c>
      <c r="C217" s="26" t="s">
        <v>1859</v>
      </c>
    </row>
    <row r="219" spans="2:4" ht="13">
      <c r="B219" s="20" t="s">
        <v>1899</v>
      </c>
      <c r="C219" s="24" t="s">
        <v>1898</v>
      </c>
    </row>
    <row r="220" spans="2:4">
      <c r="B220" s="22" t="s">
        <v>1859</v>
      </c>
      <c r="C220" s="26" t="s">
        <v>1859</v>
      </c>
    </row>
    <row r="222" spans="2:4" ht="13">
      <c r="B222" s="20" t="s">
        <v>1900</v>
      </c>
      <c r="C222" s="24" t="s">
        <v>1859</v>
      </c>
    </row>
    <row r="225" spans="2:80" ht="13">
      <c r="B225" s="2" t="s">
        <v>1902</v>
      </c>
    </row>
    <row r="227" spans="2:80" ht="13">
      <c r="B227" s="20" t="s">
        <v>1887</v>
      </c>
      <c r="C227" s="24" t="s">
        <v>1903</v>
      </c>
      <c r="D227" s="20" t="s">
        <v>1904</v>
      </c>
      <c r="E227" s="20" t="s">
        <v>1905</v>
      </c>
      <c r="F227" s="14"/>
    </row>
    <row r="228" spans="2:80">
      <c r="B228" s="22" t="s">
        <v>1859</v>
      </c>
      <c r="C228" s="26" t="s">
        <v>1859</v>
      </c>
      <c r="D228" s="22" t="s">
        <v>1859</v>
      </c>
      <c r="E228" s="22" t="s">
        <v>1859</v>
      </c>
    </row>
    <row r="231" spans="2:80" ht="13">
      <c r="B231" s="2" t="s">
        <v>1906</v>
      </c>
      <c r="C231" s="12" t="s">
        <v>1859</v>
      </c>
      <c r="D231" s="2"/>
      <c r="E231" s="2"/>
      <c r="F231" s="14"/>
      <c r="G231" s="14"/>
      <c r="H231" s="14"/>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row>
    <row r="233" spans="2:80" ht="13">
      <c r="B233" s="2" t="s">
        <v>1907</v>
      </c>
    </row>
    <row r="235" spans="2:80" ht="13">
      <c r="B235" s="20" t="s">
        <v>1908</v>
      </c>
      <c r="C235" s="24" t="s">
        <v>1895</v>
      </c>
      <c r="D235" s="2"/>
    </row>
    <row r="236" spans="2:80">
      <c r="B236" s="22" t="s">
        <v>1859</v>
      </c>
      <c r="C236" s="26" t="s">
        <v>1859</v>
      </c>
    </row>
    <row r="239" spans="2:80" ht="13">
      <c r="B239" s="20" t="s">
        <v>1909</v>
      </c>
      <c r="C239" s="24" t="s">
        <v>1910</v>
      </c>
      <c r="D239" s="2"/>
    </row>
    <row r="240" spans="2:80">
      <c r="B240" s="22" t="s">
        <v>1859</v>
      </c>
      <c r="C240" s="26" t="s">
        <v>1859</v>
      </c>
    </row>
    <row r="243" spans="2:80" ht="13">
      <c r="B243" s="2" t="s">
        <v>1911</v>
      </c>
    </row>
    <row r="246" spans="2:80" ht="13">
      <c r="B246" s="2" t="s">
        <v>1912</v>
      </c>
    </row>
    <row r="248" spans="2:80" ht="13">
      <c r="B248" s="20" t="s">
        <v>1887</v>
      </c>
      <c r="C248" s="24" t="s">
        <v>1913</v>
      </c>
      <c r="D248" s="20" t="s">
        <v>1903</v>
      </c>
      <c r="E248" s="20" t="s">
        <v>1904</v>
      </c>
      <c r="F248" s="25" t="s">
        <v>1905</v>
      </c>
      <c r="G248" s="14"/>
    </row>
    <row r="249" spans="2:80">
      <c r="B249" s="22" t="s">
        <v>1859</v>
      </c>
      <c r="C249" s="26" t="s">
        <v>1859</v>
      </c>
      <c r="D249" s="22" t="s">
        <v>1859</v>
      </c>
      <c r="E249" s="22" t="s">
        <v>1859</v>
      </c>
      <c r="F249" s="27" t="s">
        <v>1859</v>
      </c>
    </row>
    <row r="252" spans="2:80" ht="13">
      <c r="B252" s="2" t="s">
        <v>1906</v>
      </c>
      <c r="C252" s="12" t="s">
        <v>1859</v>
      </c>
      <c r="D252" s="2"/>
      <c r="E252" s="2"/>
      <c r="F252" s="14"/>
      <c r="G252" s="14"/>
      <c r="H252" s="14"/>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row>
    <row r="254" spans="2:80" ht="13">
      <c r="B254" s="2" t="s">
        <v>1907</v>
      </c>
    </row>
    <row r="256" spans="2:80" ht="13">
      <c r="B256" s="20" t="s">
        <v>1908</v>
      </c>
      <c r="C256" s="24" t="s">
        <v>1895</v>
      </c>
      <c r="D256" s="2"/>
    </row>
    <row r="257" spans="2:7">
      <c r="B257" s="22" t="s">
        <v>1859</v>
      </c>
      <c r="C257" s="26" t="s">
        <v>1859</v>
      </c>
    </row>
    <row r="260" spans="2:7" ht="13">
      <c r="B260" s="20" t="s">
        <v>1909</v>
      </c>
      <c r="C260" s="24" t="s">
        <v>1910</v>
      </c>
      <c r="D260" s="2"/>
    </row>
    <row r="261" spans="2:7">
      <c r="B261" s="22" t="s">
        <v>1859</v>
      </c>
      <c r="C261" s="26" t="s">
        <v>1859</v>
      </c>
    </row>
    <row r="264" spans="2:7" ht="13">
      <c r="B264" s="2" t="s">
        <v>1911</v>
      </c>
    </row>
    <row r="267" spans="2:7" ht="13">
      <c r="B267" s="2" t="s">
        <v>1914</v>
      </c>
    </row>
    <row r="268" spans="2:7" ht="13">
      <c r="B268" s="20" t="s">
        <v>1887</v>
      </c>
      <c r="C268" s="24" t="s">
        <v>1915</v>
      </c>
      <c r="D268" s="20" t="s">
        <v>1916</v>
      </c>
      <c r="E268" s="20" t="s">
        <v>1917</v>
      </c>
      <c r="F268" s="25" t="s">
        <v>1918</v>
      </c>
      <c r="G268" s="14"/>
    </row>
    <row r="269" spans="2:7">
      <c r="B269" s="22" t="s">
        <v>1859</v>
      </c>
      <c r="C269" s="26" t="s">
        <v>1859</v>
      </c>
      <c r="D269" s="22" t="s">
        <v>1859</v>
      </c>
      <c r="E269" s="22" t="s">
        <v>1859</v>
      </c>
      <c r="F269" s="27" t="s">
        <v>1859</v>
      </c>
    </row>
    <row r="270" spans="2:7">
      <c r="B270" s="1" t="s">
        <v>1919</v>
      </c>
    </row>
    <row r="272" spans="2:7" ht="14.5">
      <c r="B272" s="225" t="s">
        <v>2797</v>
      </c>
      <c r="C272" s="225"/>
      <c r="D272" s="225"/>
      <c r="E272" s="225"/>
    </row>
    <row r="273" spans="2:5" ht="14.5">
      <c r="B273" s="84"/>
      <c r="C273" s="92"/>
      <c r="D273" s="84"/>
      <c r="E273" s="84"/>
    </row>
    <row r="274" spans="2:5" ht="14.5">
      <c r="B274" s="79"/>
      <c r="C274" s="80"/>
      <c r="D274" s="79"/>
      <c r="E274" s="79"/>
    </row>
    <row r="275" spans="2:5" ht="14.5">
      <c r="B275" s="81" t="s">
        <v>2580</v>
      </c>
      <c r="C275" s="80"/>
      <c r="D275" s="79"/>
      <c r="E275" s="79"/>
    </row>
    <row r="276" spans="2:5" ht="14.5">
      <c r="B276" s="79"/>
      <c r="C276" s="80"/>
      <c r="D276" s="79"/>
      <c r="E276" s="79"/>
    </row>
    <row r="277" spans="2:5" ht="14.5">
      <c r="B277" s="79" t="s">
        <v>2581</v>
      </c>
      <c r="C277" s="82"/>
      <c r="D277" s="83"/>
      <c r="E277" s="83"/>
    </row>
    <row r="278" spans="2:5" ht="14.5">
      <c r="B278" s="84"/>
      <c r="C278" s="82"/>
      <c r="D278" s="83"/>
      <c r="E278" s="83"/>
    </row>
    <row r="279" spans="2:5" ht="14.5">
      <c r="B279" s="84"/>
      <c r="C279" s="82"/>
      <c r="D279" s="83"/>
      <c r="E279" s="83"/>
    </row>
    <row r="280" spans="2:5" ht="14.5">
      <c r="B280" s="84" t="s">
        <v>2582</v>
      </c>
      <c r="C280" s="85">
        <v>117800066.05</v>
      </c>
      <c r="D280" s="83"/>
      <c r="E280" s="83"/>
    </row>
    <row r="281" spans="2:5" ht="14.5">
      <c r="B281" s="84"/>
      <c r="C281" s="85"/>
      <c r="D281" s="83"/>
      <c r="E281" s="83"/>
    </row>
    <row r="282" spans="2:5" ht="14.5">
      <c r="B282" s="84" t="s">
        <v>2583</v>
      </c>
      <c r="C282" s="85">
        <v>102800066.05</v>
      </c>
      <c r="D282" s="83"/>
      <c r="E282" s="83"/>
    </row>
    <row r="283" spans="2:5" ht="14.5">
      <c r="B283" s="84"/>
      <c r="C283" s="85"/>
      <c r="D283" s="83"/>
      <c r="E283" s="83"/>
    </row>
    <row r="284" spans="2:5" ht="14.5">
      <c r="B284" s="84" t="s">
        <v>2584</v>
      </c>
      <c r="C284" s="85">
        <v>15000000</v>
      </c>
      <c r="D284" s="83"/>
      <c r="E284" s="83"/>
    </row>
    <row r="285" spans="2:5" ht="14.5">
      <c r="B285" s="84"/>
      <c r="C285" s="85"/>
      <c r="D285" s="83"/>
      <c r="E285" s="83"/>
    </row>
    <row r="286" spans="2:5" ht="14.5">
      <c r="B286" s="79" t="s">
        <v>2585</v>
      </c>
      <c r="C286" s="86">
        <v>45427916</v>
      </c>
      <c r="D286" s="83"/>
      <c r="E286" s="83"/>
    </row>
    <row r="287" spans="2:5" ht="14.5">
      <c r="B287" s="84"/>
      <c r="C287" s="85"/>
      <c r="D287" s="83"/>
      <c r="E287" s="83"/>
    </row>
    <row r="288" spans="2:5" ht="14.5">
      <c r="B288" s="84" t="s">
        <v>2586</v>
      </c>
      <c r="C288" s="85">
        <v>20635916</v>
      </c>
      <c r="D288" s="83"/>
      <c r="E288" s="83"/>
    </row>
    <row r="289" spans="2:5" ht="14.5">
      <c r="B289" s="84"/>
      <c r="C289" s="85"/>
      <c r="D289" s="83"/>
      <c r="E289" s="83"/>
    </row>
    <row r="290" spans="2:5" ht="29">
      <c r="B290" s="87" t="s">
        <v>2587</v>
      </c>
      <c r="C290" s="85">
        <v>24792000</v>
      </c>
      <c r="D290" s="83"/>
      <c r="E290" s="83"/>
    </row>
    <row r="291" spans="2:5" ht="14.5">
      <c r="B291" s="84"/>
      <c r="C291" s="85"/>
      <c r="D291" s="83"/>
      <c r="E291" s="83"/>
    </row>
    <row r="292" spans="2:5" ht="29">
      <c r="B292" s="87" t="s">
        <v>2588</v>
      </c>
      <c r="C292" s="88">
        <v>21291359.450000003</v>
      </c>
      <c r="D292" s="83"/>
      <c r="E292" s="83"/>
    </row>
    <row r="293" spans="2:5" ht="14.5">
      <c r="B293" s="84"/>
      <c r="C293" s="85"/>
      <c r="D293" s="83"/>
      <c r="E293" s="83"/>
    </row>
    <row r="294" spans="2:5" ht="14.5">
      <c r="B294" s="79" t="s">
        <v>2589</v>
      </c>
      <c r="C294" s="86">
        <v>41927275.450000003</v>
      </c>
      <c r="D294" s="83"/>
      <c r="E294" s="83"/>
    </row>
    <row r="295" spans="2:5" ht="14.5">
      <c r="B295" s="89"/>
      <c r="C295" s="82"/>
      <c r="D295" s="83"/>
      <c r="E295" s="83"/>
    </row>
    <row r="296" spans="2:5" ht="14.5">
      <c r="B296" s="84" t="s">
        <v>2590</v>
      </c>
      <c r="C296" s="88"/>
      <c r="D296" s="83"/>
      <c r="E296" s="83"/>
    </row>
  </sheetData>
  <mergeCells count="12">
    <mergeCell ref="B172:C172"/>
    <mergeCell ref="B183:E183"/>
    <mergeCell ref="B185:F185"/>
    <mergeCell ref="B272:E272"/>
    <mergeCell ref="B1:E1"/>
    <mergeCell ref="C3:C7"/>
    <mergeCell ref="D3:D7"/>
    <mergeCell ref="B10:E10"/>
    <mergeCell ref="B11:E11"/>
    <mergeCell ref="C12:C13"/>
    <mergeCell ref="D12:D13"/>
    <mergeCell ref="E12:E13"/>
  </mergeCells>
  <hyperlinks>
    <hyperlink ref="A1" location="Index!A1" display="Index" xr:uid="{1B79CAC3-FF75-4957-A6E2-CB14EE76D167}"/>
  </hyperlinks>
  <pageMargins left="0.75" right="0.75" top="1" bottom="1" header="0.5" footer="0.5"/>
  <pageSetup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68</vt:i4>
      </vt:variant>
      <vt:variant>
        <vt:lpstr>Named Ranges</vt:lpstr>
      </vt:variant>
      <vt:variant>
        <vt:i4>236</vt:i4>
      </vt:variant>
    </vt:vector>
  </HeadingPairs>
  <TitlesOfParts>
    <vt:vector size="304" baseType="lpstr">
      <vt:lpstr>Index</vt:lpstr>
      <vt:lpstr>Dividend History</vt:lpstr>
      <vt:lpstr>Tata Scheme Risk-o-Meter</vt:lpstr>
      <vt:lpstr>Debt Index Replication Factor</vt:lpstr>
      <vt:lpstr>TSLVFOF</vt:lpstr>
      <vt:lpstr>TGLDETF</vt:lpstr>
      <vt:lpstr>TGLDFOF</vt:lpstr>
      <vt:lpstr>TSLVETF</vt:lpstr>
      <vt:lpstr>TYCF</vt:lpstr>
      <vt:lpstr>TSCAPF</vt:lpstr>
      <vt:lpstr>TRSFP</vt:lpstr>
      <vt:lpstr>TRSFM</vt:lpstr>
      <vt:lpstr>TREF</vt:lpstr>
      <vt:lpstr>TNMIIF</vt:lpstr>
      <vt:lpstr>TNMIMIF</vt:lpstr>
      <vt:lpstr>TNA30IF</vt:lpstr>
      <vt:lpstr>TNRIF</vt:lpstr>
      <vt:lpstr>TNPBETF</vt:lpstr>
      <vt:lpstr>TNMSHIF</vt:lpstr>
      <vt:lpstr>TNMMIF</vt:lpstr>
      <vt:lpstr>TNITIF</vt:lpstr>
      <vt:lpstr>TNIDETF</vt:lpstr>
      <vt:lpstr>TNIDFOF</vt:lpstr>
      <vt:lpstr>TNFSIF</vt:lpstr>
      <vt:lpstr>TNCMIF</vt:lpstr>
      <vt:lpstr>TNAIF</vt:lpstr>
      <vt:lpstr>TIFNA</vt:lpstr>
      <vt:lpstr>TNETF</vt:lpstr>
      <vt:lpstr>TMULTICF</vt:lpstr>
      <vt:lpstr>TMAOF</vt:lpstr>
      <vt:lpstr>TINR</vt:lpstr>
      <vt:lpstr>TTOFE</vt:lpstr>
      <vt:lpstr>TEOF</vt:lpstr>
      <vt:lpstr>TISF</vt:lpstr>
      <vt:lpstr>TIPHF</vt:lpstr>
      <vt:lpstr>TIIF</vt:lpstr>
      <vt:lpstr>TICF</vt:lpstr>
      <vt:lpstr>TEGF</vt:lpstr>
      <vt:lpstr>THOF</vt:lpstr>
      <vt:lpstr>TFEF</vt:lpstr>
      <vt:lpstr>TMCAPF</vt:lpstr>
      <vt:lpstr>TCS</vt:lpstr>
      <vt:lpstr>TMIF</vt:lpstr>
      <vt:lpstr>TEQPEF</vt:lpstr>
      <vt:lpstr>TTSF96</vt:lpstr>
      <vt:lpstr>TDIVYF</vt:lpstr>
      <vt:lpstr>TDIF</vt:lpstr>
      <vt:lpstr>TBCF</vt:lpstr>
      <vt:lpstr>TIFSA</vt:lpstr>
      <vt:lpstr>TBSBGIF</vt:lpstr>
      <vt:lpstr>TBSEQIF</vt:lpstr>
      <vt:lpstr>TBFSF</vt:lpstr>
      <vt:lpstr>TBAF</vt:lpstr>
      <vt:lpstr>TAF</vt:lpstr>
      <vt:lpstr>TFRSTF</vt:lpstr>
      <vt:lpstr>TUSTF</vt:lpstr>
      <vt:lpstr>TFF</vt:lpstr>
      <vt:lpstr>TSTBF</vt:lpstr>
      <vt:lpstr>TRSFC</vt:lpstr>
      <vt:lpstr>TOF</vt:lpstr>
      <vt:lpstr>TNSIFDEC27</vt:lpstr>
      <vt:lpstr>TNGIF1229</vt:lpstr>
      <vt:lpstr>TLF</vt:lpstr>
      <vt:lpstr>TNGIF1226</vt:lpstr>
      <vt:lpstr>TFRF</vt:lpstr>
      <vt:lpstr>TCIGIF0426</vt:lpstr>
      <vt:lpstr>TGSFR</vt:lpstr>
      <vt:lpstr>TCORPBF</vt:lpstr>
      <vt:lpstr>Index!Main_Sheet</vt:lpstr>
      <vt:lpstr>TAF</vt:lpstr>
      <vt:lpstr>TAF!TAF_Debt_Related</vt:lpstr>
      <vt:lpstr>TAF!TAF_EQ</vt:lpstr>
      <vt:lpstr>TAF!TAF_EQ_Related</vt:lpstr>
      <vt:lpstr>TAF!TAF_MM</vt:lpstr>
      <vt:lpstr>TAF!TAF_Mutual_F_Units</vt:lpstr>
      <vt:lpstr>TAF!TAFNAV</vt:lpstr>
      <vt:lpstr>TBAF</vt:lpstr>
      <vt:lpstr>TBAF!TBAF_Debt_Related</vt:lpstr>
      <vt:lpstr>TBAF!TBAF_EQ</vt:lpstr>
      <vt:lpstr>TBAF!TBAF_EQ_FU_Related</vt:lpstr>
      <vt:lpstr>TBAF!TBAF_EQ_Related</vt:lpstr>
      <vt:lpstr>TBAF!TBAF_GOV_SEC</vt:lpstr>
      <vt:lpstr>TBAF!TBAF_MM</vt:lpstr>
      <vt:lpstr>TBAF!TBAF_Mutual_F_Units</vt:lpstr>
      <vt:lpstr>TBAF!TBAF_Securitied_Debt</vt:lpstr>
      <vt:lpstr>TBAF!TBAFNAV</vt:lpstr>
      <vt:lpstr>TBCF</vt:lpstr>
      <vt:lpstr>TBCF!TBCF_EQ</vt:lpstr>
      <vt:lpstr>TBCF!TBCF_Mutual_F_Units</vt:lpstr>
      <vt:lpstr>TBCF!TBCFNAV</vt:lpstr>
      <vt:lpstr>TBFSF</vt:lpstr>
      <vt:lpstr>TBFSF!TBFSF_EQ</vt:lpstr>
      <vt:lpstr>TBFSF!TBFSFNAV</vt:lpstr>
      <vt:lpstr>TBSBGIF</vt:lpstr>
      <vt:lpstr>TBSBGIF!TBSBGIF_EQ</vt:lpstr>
      <vt:lpstr>TBSBGIF!TBSBGIFNAV</vt:lpstr>
      <vt:lpstr>TBSEQIF</vt:lpstr>
      <vt:lpstr>TBSEQIF!TBSEQIF_EQ</vt:lpstr>
      <vt:lpstr>TBSEQIF!TBSEQIFNAV</vt:lpstr>
      <vt:lpstr>TCIGIF0426!TCIGIF0426_GOV_SEC</vt:lpstr>
      <vt:lpstr>TCIGIF0426!TCIGIF0426NAV</vt:lpstr>
      <vt:lpstr>TCORPBF!TCORPBF_Aif_cat</vt:lpstr>
      <vt:lpstr>TCORPBF!TCORPBF_Debt_Related</vt:lpstr>
      <vt:lpstr>TCORPBF!TCORPBF_GOV_SEC</vt:lpstr>
      <vt:lpstr>TCORPBF!TCORPBF_Securitied_Debt</vt:lpstr>
      <vt:lpstr>TCORPBF!TCORPBFNAV</vt:lpstr>
      <vt:lpstr>TCS</vt:lpstr>
      <vt:lpstr>TCS!TCS_EQ</vt:lpstr>
      <vt:lpstr>TCS!TCSNAV</vt:lpstr>
      <vt:lpstr>TDIF</vt:lpstr>
      <vt:lpstr>TDIF!TDIF_EQ</vt:lpstr>
      <vt:lpstr>TDIF!TDIFNAV</vt:lpstr>
      <vt:lpstr>TDIVYF</vt:lpstr>
      <vt:lpstr>TDIVYF!TDIVYF_EQ</vt:lpstr>
      <vt:lpstr>TDIVYF!TDIVYF_EQ_Related</vt:lpstr>
      <vt:lpstr>TDIVYF!TDIVYF_Mutual_F_Units</vt:lpstr>
      <vt:lpstr>TDIVYF!TDIVYFNAV</vt:lpstr>
      <vt:lpstr>TEGF</vt:lpstr>
      <vt:lpstr>TEGF!TEGF_Debt_Related</vt:lpstr>
      <vt:lpstr>TEGF!TEGF_EQ</vt:lpstr>
      <vt:lpstr>TEGF!TEGF_GOV_SEC</vt:lpstr>
      <vt:lpstr>TEGF!TEGF_Mutual_F_Units</vt:lpstr>
      <vt:lpstr>TEGF!TEGF_Securitied_Debt</vt:lpstr>
      <vt:lpstr>TEGF!TEGFNAV</vt:lpstr>
      <vt:lpstr>TEOF</vt:lpstr>
      <vt:lpstr>TEOF!TEOF_EQ</vt:lpstr>
      <vt:lpstr>TEOF!TEOFNAV</vt:lpstr>
      <vt:lpstr>TEQPEF</vt:lpstr>
      <vt:lpstr>TEQPEF!TEQPEF_EQ</vt:lpstr>
      <vt:lpstr>TEQPEF!TEQPEFNAV</vt:lpstr>
      <vt:lpstr>TFEF</vt:lpstr>
      <vt:lpstr>TFEF!TFEF_EQ</vt:lpstr>
      <vt:lpstr>TFEF!TFEFNAV</vt:lpstr>
      <vt:lpstr>TFF!TFF_Aif_cat</vt:lpstr>
      <vt:lpstr>TFF!TFF_Debt_Related</vt:lpstr>
      <vt:lpstr>TFF!TFF_GOV_SEC</vt:lpstr>
      <vt:lpstr>TFF!TFF_MM</vt:lpstr>
      <vt:lpstr>TFF!TFF_Securitied_Debt</vt:lpstr>
      <vt:lpstr>TFF!TFFNAV</vt:lpstr>
      <vt:lpstr>TFRF!TFRF_Aif_cat</vt:lpstr>
      <vt:lpstr>TFRF!TFRF_Debt_Related</vt:lpstr>
      <vt:lpstr>TFRF!TFRF_GOV_SEC</vt:lpstr>
      <vt:lpstr>TFRF!TFRF_Securitied_Debt</vt:lpstr>
      <vt:lpstr>TFRF!TFRFNAV</vt:lpstr>
      <vt:lpstr>TFRSTF!TFRSTF_Aif_cat</vt:lpstr>
      <vt:lpstr>TFRSTF!TFRSTF_GOV_SEC</vt:lpstr>
      <vt:lpstr>TFRSTF!TFRSTF_MM</vt:lpstr>
      <vt:lpstr>TFRSTF!TFRSTFNAV</vt:lpstr>
      <vt:lpstr>TGLDETF</vt:lpstr>
      <vt:lpstr>TGLDETF!TGLDETF_EQ</vt:lpstr>
      <vt:lpstr>TGLDETF!TGLDETFNAV</vt:lpstr>
      <vt:lpstr>TGLDFOF</vt:lpstr>
      <vt:lpstr>TGLDFOF!TGLDFOF_EQ</vt:lpstr>
      <vt:lpstr>TGLDFOF!TGLDFOFNAV</vt:lpstr>
      <vt:lpstr>TGSFR!TGSFR_GOV_SEC</vt:lpstr>
      <vt:lpstr>TGSFR!TGSFRNAV</vt:lpstr>
      <vt:lpstr>THOF</vt:lpstr>
      <vt:lpstr>THOF!THOF_EQ</vt:lpstr>
      <vt:lpstr>THOF!THOFNAV</vt:lpstr>
      <vt:lpstr>TICF</vt:lpstr>
      <vt:lpstr>TICF!TICF_EQ</vt:lpstr>
      <vt:lpstr>TICF!TICFNAV</vt:lpstr>
      <vt:lpstr>TIFNA</vt:lpstr>
      <vt:lpstr>TIFNA!TIFNA_EQ</vt:lpstr>
      <vt:lpstr>TIFNA!TIFNANAV</vt:lpstr>
      <vt:lpstr>TIFSA</vt:lpstr>
      <vt:lpstr>TIFSA!TIFSA_EQ</vt:lpstr>
      <vt:lpstr>TIFSA!TIFSANAV</vt:lpstr>
      <vt:lpstr>TIIF</vt:lpstr>
      <vt:lpstr>TIIF!TIIF_EQ</vt:lpstr>
      <vt:lpstr>TIIF!TIIFNAV</vt:lpstr>
      <vt:lpstr>TINR</vt:lpstr>
      <vt:lpstr>TINR!TINR_EQ</vt:lpstr>
      <vt:lpstr>TINR!TINRNAV</vt:lpstr>
      <vt:lpstr>TIPHF</vt:lpstr>
      <vt:lpstr>TIPHF!TIPHF_EQ</vt:lpstr>
      <vt:lpstr>TIPHF!TIPHFNAV</vt:lpstr>
      <vt:lpstr>TISF</vt:lpstr>
      <vt:lpstr>TISF!TISF_EQ</vt:lpstr>
      <vt:lpstr>TISF!TISF_EQ_FU_Related</vt:lpstr>
      <vt:lpstr>TISF!TISFNAV</vt:lpstr>
      <vt:lpstr>TLF!TLF_Aif_cat</vt:lpstr>
      <vt:lpstr>TLF!TLF_GOV_SEC</vt:lpstr>
      <vt:lpstr>TLF!TLF_MM</vt:lpstr>
      <vt:lpstr>TLF!TLFNAV</vt:lpstr>
      <vt:lpstr>TMAOF</vt:lpstr>
      <vt:lpstr>TMAOF!TMAOF_Debt_Related</vt:lpstr>
      <vt:lpstr>TMAOF!TMAOF_EQ</vt:lpstr>
      <vt:lpstr>TMAOF!TMAOF_EQ_Related</vt:lpstr>
      <vt:lpstr>TMAOF!TMAOF_GOV_SEC</vt:lpstr>
      <vt:lpstr>TMAOF!TMAOF_Mutual_F_Units</vt:lpstr>
      <vt:lpstr>TMAOF!TMAOFNAV</vt:lpstr>
      <vt:lpstr>TMCAPF</vt:lpstr>
      <vt:lpstr>TMCAPF!TMCAPF_EQ</vt:lpstr>
      <vt:lpstr>TMCAPF!TMCAPF_EQ_FU_Related</vt:lpstr>
      <vt:lpstr>TMCAPF!TMCAPFNAV</vt:lpstr>
      <vt:lpstr>TMIF</vt:lpstr>
      <vt:lpstr>TMIF!TMIF_EQ</vt:lpstr>
      <vt:lpstr>TMIF!TMIF_EQ_Related</vt:lpstr>
      <vt:lpstr>TMIF!TMIF_GOV_SEC</vt:lpstr>
      <vt:lpstr>TMIF!TMIF_Mutual_F_Units</vt:lpstr>
      <vt:lpstr>TMIF!TMIFNAV</vt:lpstr>
      <vt:lpstr>TMULTICF</vt:lpstr>
      <vt:lpstr>TMULTICF!TMULTICF_EQ</vt:lpstr>
      <vt:lpstr>TMULTICF!TMULTICFNAV</vt:lpstr>
      <vt:lpstr>TNA30IF</vt:lpstr>
      <vt:lpstr>TNA30IF!TNA30IF_EQ</vt:lpstr>
      <vt:lpstr>TNA30IF!TNA30IFNAV</vt:lpstr>
      <vt:lpstr>TNAIF</vt:lpstr>
      <vt:lpstr>TNAIF!TNAIF_EQ</vt:lpstr>
      <vt:lpstr>TNAIF!TNAIFNAV</vt:lpstr>
      <vt:lpstr>TNCMIF</vt:lpstr>
      <vt:lpstr>TNCMIF!TNCMIF_EQ</vt:lpstr>
      <vt:lpstr>TNCMIF!TNCMIFNAV</vt:lpstr>
      <vt:lpstr>TNETF</vt:lpstr>
      <vt:lpstr>TNETF!TNETF_EQ</vt:lpstr>
      <vt:lpstr>TNETF!TNETFNAV</vt:lpstr>
      <vt:lpstr>TNFSIF</vt:lpstr>
      <vt:lpstr>TNFSIF!TNFSIF_EQ</vt:lpstr>
      <vt:lpstr>TNFSIF!TNFSIFNAV</vt:lpstr>
      <vt:lpstr>TNGIF1226!TNGIF1226_GOV_SEC</vt:lpstr>
      <vt:lpstr>TNGIF1226!TNGIF1226NAV</vt:lpstr>
      <vt:lpstr>TNGIF1229!TNGIF1229_GOV_SEC</vt:lpstr>
      <vt:lpstr>TNGIF1229!TNGIF1229NAV</vt:lpstr>
      <vt:lpstr>TNIDETF</vt:lpstr>
      <vt:lpstr>TNIDETF!TNIDETF_EQ</vt:lpstr>
      <vt:lpstr>TNIDETF!TNIDETFNAV</vt:lpstr>
      <vt:lpstr>TNIDFOF</vt:lpstr>
      <vt:lpstr>TNIDFOF!TNIDFOF_Mutual_F_Units</vt:lpstr>
      <vt:lpstr>TNIDFOF!TNIDFOFNAV</vt:lpstr>
      <vt:lpstr>TNITIF</vt:lpstr>
      <vt:lpstr>TNITIF!TNITIF_EQ</vt:lpstr>
      <vt:lpstr>TNITIF!TNITIFNAV</vt:lpstr>
      <vt:lpstr>TNMIIF</vt:lpstr>
      <vt:lpstr>TNMIIF!TNMIIF_EQ</vt:lpstr>
      <vt:lpstr>TNMIIF!TNMIIFNAV</vt:lpstr>
      <vt:lpstr>TNMIMIF</vt:lpstr>
      <vt:lpstr>TNMIMIF!TNMIMIF_EQ</vt:lpstr>
      <vt:lpstr>TNMIMIF!TNMIMIFNAV</vt:lpstr>
      <vt:lpstr>TNMMIF</vt:lpstr>
      <vt:lpstr>TNMMIF!TNMMIF_EQ</vt:lpstr>
      <vt:lpstr>TNMMIF!TNMMIFNAV</vt:lpstr>
      <vt:lpstr>TNMSHIF</vt:lpstr>
      <vt:lpstr>TNMSHIF!TNMSHIF_EQ</vt:lpstr>
      <vt:lpstr>TNMSHIF!TNMSHIFNAV</vt:lpstr>
      <vt:lpstr>TNPBETF</vt:lpstr>
      <vt:lpstr>TNPBETF!TNPBETF_EQ</vt:lpstr>
      <vt:lpstr>TNPBETF!TNPBETFNAV</vt:lpstr>
      <vt:lpstr>TNRIF</vt:lpstr>
      <vt:lpstr>TNRIF!TNRIF_EQ</vt:lpstr>
      <vt:lpstr>TNRIF!TNRIFNAV</vt:lpstr>
      <vt:lpstr>TNSIFDEC27!TNSIFDEC27_Debt_Related</vt:lpstr>
      <vt:lpstr>TNSIFDEC27!TNSIFDEC27_GOV_SEC</vt:lpstr>
      <vt:lpstr>TNSIFDEC27!TNSIFDEC27NAV</vt:lpstr>
      <vt:lpstr>TOF!TOF_MM</vt:lpstr>
      <vt:lpstr>TOF!TOFNAV</vt:lpstr>
      <vt:lpstr>TREF</vt:lpstr>
      <vt:lpstr>TREF!TREF_EQ</vt:lpstr>
      <vt:lpstr>TREF!TREFNAV</vt:lpstr>
      <vt:lpstr>TRSFC!TRSFC_Debt_Related</vt:lpstr>
      <vt:lpstr>TRSFC!TRSFC_EQ</vt:lpstr>
      <vt:lpstr>TRSFC!TRSFC_GOV_SEC</vt:lpstr>
      <vt:lpstr>TRSFC!TRSFCNAV</vt:lpstr>
      <vt:lpstr>TRSFM</vt:lpstr>
      <vt:lpstr>TRSFM!TRSFM_Debt_Related</vt:lpstr>
      <vt:lpstr>TRSFM!TRSFM_EQ</vt:lpstr>
      <vt:lpstr>TRSFM!TRSFM_GOV_SEC</vt:lpstr>
      <vt:lpstr>TRSFM!TRSFMNAV</vt:lpstr>
      <vt:lpstr>TRSFP</vt:lpstr>
      <vt:lpstr>TRSFP!TRSFP_EQ</vt:lpstr>
      <vt:lpstr>TRSFP!TRSFPNAV</vt:lpstr>
      <vt:lpstr>TSCAPF</vt:lpstr>
      <vt:lpstr>TSCAPF!TSCAPF_EQ</vt:lpstr>
      <vt:lpstr>TSCAPF!TSCAPF_EQ_FU_Related</vt:lpstr>
      <vt:lpstr>TSCAPF!TSCAPFNAV</vt:lpstr>
      <vt:lpstr>TSLVETF</vt:lpstr>
      <vt:lpstr>TSLVETF!TSLVETF_EQ</vt:lpstr>
      <vt:lpstr>TSLVETF!TSLVETFNAV</vt:lpstr>
      <vt:lpstr>TSLVFOF</vt:lpstr>
      <vt:lpstr>TSLVFOF!TSLVFOF_EQ</vt:lpstr>
      <vt:lpstr>TSLVFOF!TSLVFOFNAV</vt:lpstr>
      <vt:lpstr>TSTBF!TSTBF_Aif_cat</vt:lpstr>
      <vt:lpstr>TSTBF!TSTBF_Debt_Related</vt:lpstr>
      <vt:lpstr>TSTBF!TSTBF_EQ_FU_Related</vt:lpstr>
      <vt:lpstr>TSTBF!TSTBF_GOV_SEC</vt:lpstr>
      <vt:lpstr>TSTBF!TSTBF_MM</vt:lpstr>
      <vt:lpstr>TSTBF!TSTBF_Mutual_F_Units</vt:lpstr>
      <vt:lpstr>TSTBF!TSTBF_Securitied_Debt</vt:lpstr>
      <vt:lpstr>TSTBF!TSTBFNAV</vt:lpstr>
      <vt:lpstr>TTOFE</vt:lpstr>
      <vt:lpstr>TTOFE!TTOFE_EQ</vt:lpstr>
      <vt:lpstr>TTOFE!TTOFENAV</vt:lpstr>
      <vt:lpstr>TTSF96</vt:lpstr>
      <vt:lpstr>TTSF96!TTSF96_EQ</vt:lpstr>
      <vt:lpstr>TTSF96!TTSF96NAV</vt:lpstr>
      <vt:lpstr>TUSTF!TUSTF_Aif_cat</vt:lpstr>
      <vt:lpstr>TUSTF!TUSTF_Debt_Related</vt:lpstr>
      <vt:lpstr>TUSTF!TUSTF_GOV_SEC</vt:lpstr>
      <vt:lpstr>TUSTF!TUSTF_MM</vt:lpstr>
      <vt:lpstr>TUSTF!TUSTFNAV</vt:lpstr>
      <vt:lpstr>TYCF</vt:lpstr>
      <vt:lpstr>TYCF!TYCF_EQ</vt:lpstr>
      <vt:lpstr>TYCF!TYCF_EQ_FU_Related</vt:lpstr>
      <vt:lpstr>TYCF!TYCFNAV</vt:lpstr>
    </vt:vector>
  </TitlesOfParts>
  <Company>tata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tramanjaneyulu</dc:creator>
  <cp:lastModifiedBy>Bhavya Kaushik Shah</cp:lastModifiedBy>
  <dcterms:created xsi:type="dcterms:W3CDTF">2025-05-02T07:29:35Z</dcterms:created>
  <dcterms:modified xsi:type="dcterms:W3CDTF">2025-05-08T10:39:19Z</dcterms:modified>
</cp:coreProperties>
</file>